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nahue/Papers/ACCEPT2/BCG_Summary/"/>
    </mc:Choice>
  </mc:AlternateContent>
  <xr:revisionPtr revIDLastSave="0" documentId="8_{667DCCEB-F03E-E74F-8908-ACB7AAC52AA7}" xr6:coauthVersionLast="47" xr6:coauthVersionMax="47" xr10:uidLastSave="{00000000-0000-0000-0000-000000000000}"/>
  <bookViews>
    <workbookView xWindow="17120" yWindow="-21760" windowWidth="15280" windowHeight="15940" xr2:uid="{0DB176C5-009C-4941-8D01-8E687C754D67}"/>
  </bookViews>
  <sheets>
    <sheet name="bcg_coords_compare" sheetId="1" r:id="rId1"/>
    <sheet name="From full BCG" sheetId="4" r:id="rId2"/>
    <sheet name="Table 2 new" sheetId="2" r:id="rId3"/>
    <sheet name="BCG analysis list" sheetId="3" r:id="rId4"/>
  </sheets>
  <definedNames>
    <definedName name="Table2_new" localSheetId="2">'Table 2 new'!$A$1:$M$547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4" i="3"/>
  <c r="D2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4" i="3"/>
  <c r="E10" i="1"/>
  <c r="E14" i="1"/>
  <c r="E27" i="1"/>
  <c r="E56" i="1"/>
  <c r="E94" i="1"/>
  <c r="E104" i="1"/>
  <c r="E105" i="1"/>
  <c r="E121" i="1"/>
  <c r="E140" i="1"/>
  <c r="E145" i="1"/>
  <c r="E161" i="1"/>
  <c r="E170" i="1"/>
  <c r="E192" i="1"/>
  <c r="E194" i="1"/>
  <c r="E195" i="1"/>
  <c r="E219" i="1"/>
  <c r="E224" i="1"/>
  <c r="E264" i="1"/>
  <c r="E267" i="1"/>
  <c r="E272" i="1"/>
  <c r="E277" i="1"/>
  <c r="E278" i="1"/>
  <c r="E283" i="1"/>
  <c r="E365" i="1"/>
  <c r="E377" i="1"/>
  <c r="E449" i="1"/>
  <c r="E452" i="1"/>
  <c r="E493" i="1"/>
  <c r="E494" i="1"/>
  <c r="D10" i="1" l="1"/>
  <c r="D14" i="1"/>
  <c r="D27" i="1"/>
  <c r="D56" i="1"/>
  <c r="D94" i="1"/>
  <c r="D104" i="1"/>
  <c r="D105" i="1"/>
  <c r="D121" i="1"/>
  <c r="D140" i="1"/>
  <c r="D145" i="1"/>
  <c r="D161" i="1"/>
  <c r="D170" i="1"/>
  <c r="D192" i="1"/>
  <c r="D194" i="1"/>
  <c r="D195" i="1"/>
  <c r="D219" i="1"/>
  <c r="D224" i="1"/>
  <c r="D264" i="1"/>
  <c r="D267" i="1"/>
  <c r="D272" i="1"/>
  <c r="D277" i="1"/>
  <c r="D278" i="1"/>
  <c r="D283" i="1"/>
  <c r="D365" i="1"/>
  <c r="D377" i="1"/>
  <c r="D449" i="1"/>
  <c r="D452" i="1"/>
  <c r="D493" i="1"/>
  <c r="D494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C11" i="1"/>
  <c r="E11" i="1" s="1"/>
  <c r="C12" i="1"/>
  <c r="E12" i="1" s="1"/>
  <c r="C13" i="1"/>
  <c r="E13" i="1" s="1"/>
  <c r="C14" i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C105" i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C141" i="1"/>
  <c r="E141" i="1" s="1"/>
  <c r="C142" i="1"/>
  <c r="E142" i="1" s="1"/>
  <c r="C143" i="1"/>
  <c r="E143" i="1" s="1"/>
  <c r="C144" i="1"/>
  <c r="E144" i="1" s="1"/>
  <c r="C145" i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C193" i="1"/>
  <c r="E193" i="1" s="1"/>
  <c r="C194" i="1"/>
  <c r="C195" i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C220" i="1"/>
  <c r="E220" i="1" s="1"/>
  <c r="C221" i="1"/>
  <c r="E221" i="1" s="1"/>
  <c r="C222" i="1"/>
  <c r="E222" i="1" s="1"/>
  <c r="C223" i="1"/>
  <c r="E223" i="1" s="1"/>
  <c r="C224" i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C265" i="1"/>
  <c r="E265" i="1" s="1"/>
  <c r="C266" i="1"/>
  <c r="E266" i="1" s="1"/>
  <c r="C267" i="1"/>
  <c r="C268" i="1"/>
  <c r="E268" i="1" s="1"/>
  <c r="C269" i="1"/>
  <c r="E269" i="1" s="1"/>
  <c r="C270" i="1"/>
  <c r="E270" i="1" s="1"/>
  <c r="C271" i="1"/>
  <c r="E271" i="1" s="1"/>
  <c r="C272" i="1"/>
  <c r="C273" i="1"/>
  <c r="E273" i="1" s="1"/>
  <c r="C274" i="1"/>
  <c r="E274" i="1" s="1"/>
  <c r="C275" i="1"/>
  <c r="E275" i="1" s="1"/>
  <c r="C276" i="1"/>
  <c r="E276" i="1" s="1"/>
  <c r="C277" i="1"/>
  <c r="C278" i="1"/>
  <c r="C279" i="1"/>
  <c r="E279" i="1" s="1"/>
  <c r="C280" i="1"/>
  <c r="E280" i="1" s="1"/>
  <c r="C281" i="1"/>
  <c r="E281" i="1" s="1"/>
  <c r="C282" i="1"/>
  <c r="E282" i="1" s="1"/>
  <c r="C283" i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E376" i="1" s="1"/>
  <c r="C377" i="1"/>
  <c r="C378" i="1"/>
  <c r="E378" i="1" s="1"/>
  <c r="C379" i="1"/>
  <c r="E379" i="1" s="1"/>
  <c r="C380" i="1"/>
  <c r="E380" i="1" s="1"/>
  <c r="C381" i="1"/>
  <c r="E381" i="1" s="1"/>
  <c r="C382" i="1"/>
  <c r="E382" i="1" s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E389" i="1" s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E397" i="1" s="1"/>
  <c r="C398" i="1"/>
  <c r="E398" i="1" s="1"/>
  <c r="C399" i="1"/>
  <c r="E399" i="1" s="1"/>
  <c r="C400" i="1"/>
  <c r="E400" i="1" s="1"/>
  <c r="C401" i="1"/>
  <c r="E401" i="1" s="1"/>
  <c r="C402" i="1"/>
  <c r="E402" i="1" s="1"/>
  <c r="C403" i="1"/>
  <c r="E403" i="1" s="1"/>
  <c r="C404" i="1"/>
  <c r="E404" i="1" s="1"/>
  <c r="C405" i="1"/>
  <c r="E405" i="1" s="1"/>
  <c r="C406" i="1"/>
  <c r="E406" i="1" s="1"/>
  <c r="C407" i="1"/>
  <c r="E407" i="1" s="1"/>
  <c r="C408" i="1"/>
  <c r="E408" i="1" s="1"/>
  <c r="C409" i="1"/>
  <c r="E409" i="1" s="1"/>
  <c r="C410" i="1"/>
  <c r="E410" i="1" s="1"/>
  <c r="C411" i="1"/>
  <c r="E411" i="1" s="1"/>
  <c r="C412" i="1"/>
  <c r="E412" i="1" s="1"/>
  <c r="C413" i="1"/>
  <c r="E413" i="1" s="1"/>
  <c r="C414" i="1"/>
  <c r="E414" i="1" s="1"/>
  <c r="C415" i="1"/>
  <c r="E415" i="1" s="1"/>
  <c r="C416" i="1"/>
  <c r="E416" i="1" s="1"/>
  <c r="C417" i="1"/>
  <c r="E417" i="1" s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E429" i="1" s="1"/>
  <c r="C430" i="1"/>
  <c r="E430" i="1" s="1"/>
  <c r="C431" i="1"/>
  <c r="E431" i="1" s="1"/>
  <c r="C432" i="1"/>
  <c r="E432" i="1" s="1"/>
  <c r="C433" i="1"/>
  <c r="E433" i="1" s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E444" i="1" s="1"/>
  <c r="C445" i="1"/>
  <c r="E445" i="1" s="1"/>
  <c r="C446" i="1"/>
  <c r="E446" i="1" s="1"/>
  <c r="C447" i="1"/>
  <c r="E447" i="1" s="1"/>
  <c r="C448" i="1"/>
  <c r="E448" i="1" s="1"/>
  <c r="C449" i="1"/>
  <c r="C450" i="1"/>
  <c r="E450" i="1" s="1"/>
  <c r="C451" i="1"/>
  <c r="E451" i="1" s="1"/>
  <c r="C452" i="1"/>
  <c r="C453" i="1"/>
  <c r="E453" i="1" s="1"/>
  <c r="C454" i="1"/>
  <c r="E454" i="1" s="1"/>
  <c r="C455" i="1"/>
  <c r="E455" i="1" s="1"/>
  <c r="C456" i="1"/>
  <c r="E456" i="1" s="1"/>
  <c r="C457" i="1"/>
  <c r="E457" i="1" s="1"/>
  <c r="C458" i="1"/>
  <c r="E458" i="1" s="1"/>
  <c r="C459" i="1"/>
  <c r="E459" i="1" s="1"/>
  <c r="C460" i="1"/>
  <c r="E460" i="1" s="1"/>
  <c r="C461" i="1"/>
  <c r="E461" i="1" s="1"/>
  <c r="C462" i="1"/>
  <c r="E462" i="1" s="1"/>
  <c r="C463" i="1"/>
  <c r="E463" i="1" s="1"/>
  <c r="C464" i="1"/>
  <c r="E464" i="1" s="1"/>
  <c r="C465" i="1"/>
  <c r="E465" i="1" s="1"/>
  <c r="C466" i="1"/>
  <c r="E466" i="1" s="1"/>
  <c r="C467" i="1"/>
  <c r="E467" i="1" s="1"/>
  <c r="C468" i="1"/>
  <c r="E468" i="1" s="1"/>
  <c r="C469" i="1"/>
  <c r="E469" i="1" s="1"/>
  <c r="C470" i="1"/>
  <c r="E470" i="1" s="1"/>
  <c r="C471" i="1"/>
  <c r="E471" i="1" s="1"/>
  <c r="C472" i="1"/>
  <c r="E472" i="1" s="1"/>
  <c r="C473" i="1"/>
  <c r="E473" i="1" s="1"/>
  <c r="C474" i="1"/>
  <c r="E474" i="1" s="1"/>
  <c r="C475" i="1"/>
  <c r="E475" i="1" s="1"/>
  <c r="C476" i="1"/>
  <c r="E476" i="1" s="1"/>
  <c r="C477" i="1"/>
  <c r="E477" i="1" s="1"/>
  <c r="C478" i="1"/>
  <c r="E478" i="1" s="1"/>
  <c r="C479" i="1"/>
  <c r="E479" i="1" s="1"/>
  <c r="C480" i="1"/>
  <c r="E480" i="1" s="1"/>
  <c r="C481" i="1"/>
  <c r="E481" i="1" s="1"/>
  <c r="C482" i="1"/>
  <c r="E482" i="1" s="1"/>
  <c r="C483" i="1"/>
  <c r="E483" i="1" s="1"/>
  <c r="C484" i="1"/>
  <c r="E484" i="1" s="1"/>
  <c r="C485" i="1"/>
  <c r="E485" i="1" s="1"/>
  <c r="C486" i="1"/>
  <c r="E486" i="1" s="1"/>
  <c r="C487" i="1"/>
  <c r="E487" i="1" s="1"/>
  <c r="C488" i="1"/>
  <c r="E488" i="1" s="1"/>
  <c r="C489" i="1"/>
  <c r="E489" i="1" s="1"/>
  <c r="C490" i="1"/>
  <c r="E490" i="1" s="1"/>
  <c r="C491" i="1"/>
  <c r="E491" i="1" s="1"/>
  <c r="C492" i="1"/>
  <c r="E492" i="1" s="1"/>
  <c r="C493" i="1"/>
  <c r="C494" i="1"/>
  <c r="C2" i="1"/>
  <c r="E2" i="1" s="1"/>
  <c r="D492" i="1" l="1"/>
  <c r="D484" i="1"/>
  <c r="D476" i="1"/>
  <c r="D468" i="1"/>
  <c r="D460" i="1"/>
  <c r="D444" i="1"/>
  <c r="D436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1" i="1"/>
  <c r="D323" i="1"/>
  <c r="D315" i="1"/>
  <c r="D307" i="1"/>
  <c r="D299" i="1"/>
  <c r="D291" i="1"/>
  <c r="D275" i="1"/>
  <c r="D259" i="1"/>
  <c r="D251" i="1"/>
  <c r="D243" i="1"/>
  <c r="D235" i="1"/>
  <c r="D227" i="1"/>
  <c r="D211" i="1"/>
  <c r="D203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19" i="1"/>
  <c r="D11" i="1"/>
  <c r="D3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395" i="1"/>
  <c r="D387" i="1"/>
  <c r="D379" i="1"/>
  <c r="D371" i="1"/>
  <c r="D363" i="1"/>
  <c r="D355" i="1"/>
  <c r="D347" i="1"/>
  <c r="D339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86" i="1"/>
  <c r="D178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53" i="1"/>
  <c r="D137" i="1"/>
  <c r="D129" i="1"/>
  <c r="D113" i="1"/>
  <c r="D97" i="1"/>
  <c r="D89" i="1"/>
  <c r="D81" i="1"/>
  <c r="D73" i="1"/>
  <c r="D65" i="1"/>
  <c r="D57" i="1"/>
  <c r="D49" i="1"/>
  <c r="D41" i="1"/>
  <c r="D33" i="1"/>
  <c r="D25" i="1"/>
  <c r="D17" i="1"/>
  <c r="D9" i="1"/>
  <c r="D489" i="1"/>
  <c r="D481" i="1"/>
  <c r="D473" i="1"/>
  <c r="D465" i="1"/>
  <c r="D457" i="1"/>
  <c r="D441" i="1"/>
  <c r="D433" i="1"/>
  <c r="D425" i="1"/>
  <c r="D417" i="1"/>
  <c r="D409" i="1"/>
  <c r="D401" i="1"/>
  <c r="D393" i="1"/>
  <c r="D385" i="1"/>
  <c r="D369" i="1"/>
  <c r="D361" i="1"/>
  <c r="D353" i="1"/>
  <c r="D345" i="1"/>
  <c r="D336" i="1"/>
  <c r="D328" i="1"/>
  <c r="D320" i="1"/>
  <c r="D312" i="1"/>
  <c r="D304" i="1"/>
  <c r="D296" i="1"/>
  <c r="D288" i="1"/>
  <c r="D280" i="1"/>
  <c r="D256" i="1"/>
  <c r="D248" i="1"/>
  <c r="D240" i="1"/>
  <c r="D232" i="1"/>
  <c r="D216" i="1"/>
  <c r="D208" i="1"/>
  <c r="D200" i="1"/>
  <c r="D184" i="1"/>
  <c r="D176" i="1"/>
  <c r="D168" i="1"/>
  <c r="D160" i="1"/>
  <c r="D152" i="1"/>
  <c r="D144" i="1"/>
  <c r="D136" i="1"/>
  <c r="D128" i="1"/>
  <c r="D120" i="1"/>
  <c r="D112" i="1"/>
  <c r="D96" i="1"/>
  <c r="D88" i="1"/>
  <c r="D80" i="1"/>
  <c r="D72" i="1"/>
  <c r="D64" i="1"/>
  <c r="D48" i="1"/>
  <c r="D40" i="1"/>
  <c r="D32" i="1"/>
  <c r="D24" i="1"/>
  <c r="D16" i="1"/>
  <c r="D8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5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2" i="1"/>
  <c r="D487" i="1"/>
  <c r="D479" i="1"/>
  <c r="D471" i="1"/>
  <c r="D463" i="1"/>
  <c r="D455" i="1"/>
  <c r="D447" i="1"/>
  <c r="D439" i="1"/>
  <c r="D431" i="1"/>
  <c r="D423" i="1"/>
  <c r="D415" i="1"/>
  <c r="D407" i="1"/>
  <c r="D399" i="1"/>
  <c r="D391" i="1"/>
  <c r="D383" i="1"/>
  <c r="D375" i="1"/>
  <c r="D367" i="1"/>
  <c r="D359" i="1"/>
  <c r="D351" i="1"/>
  <c r="D343" i="1"/>
  <c r="D334" i="1"/>
  <c r="D326" i="1"/>
  <c r="D318" i="1"/>
  <c r="D310" i="1"/>
  <c r="D302" i="1"/>
  <c r="D294" i="1"/>
  <c r="D286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86" i="1"/>
  <c r="D78" i="1"/>
  <c r="D70" i="1"/>
  <c r="D62" i="1"/>
  <c r="D54" i="1"/>
  <c r="D46" i="1"/>
  <c r="D38" i="1"/>
  <c r="D30" i="1"/>
  <c r="D22" i="1"/>
  <c r="D6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3" i="1"/>
  <c r="D325" i="1"/>
  <c r="D317" i="1"/>
  <c r="D309" i="1"/>
  <c r="D301" i="1"/>
  <c r="D293" i="1"/>
  <c r="D285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338" i="1"/>
  <c r="E338" i="1"/>
  <c r="D485" i="1"/>
  <c r="D477" i="1"/>
  <c r="D469" i="1"/>
  <c r="D461" i="1"/>
  <c r="D453" i="1"/>
  <c r="D445" i="1"/>
  <c r="D437" i="1"/>
  <c r="D429" i="1"/>
  <c r="D421" i="1"/>
  <c r="D413" i="1"/>
  <c r="D405" i="1"/>
  <c r="D397" i="1"/>
  <c r="D389" i="1"/>
  <c r="D381" i="1"/>
  <c r="D373" i="1"/>
  <c r="D357" i="1"/>
  <c r="D349" i="1"/>
  <c r="D341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F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4F2E7E-FA21-ED49-BD54-1FE3DCB0E2DB}" name="Table2_new" type="6" refreshedVersion="8" background="1" saveData="1">
    <textPr codePage="65001" sourceFile="/Users/donahue/Papers/ACCEPT2/ApJS/MachineReadableTables/Table2_new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<sst xmlns="http://schemas.openxmlformats.org/spreadsheetml/2006/main" count="4413" uniqueCount="628">
  <si>
    <t>Cluster Name</t>
  </si>
  <si>
    <t>BCG Z</t>
  </si>
  <si>
    <t>CIZA_J2242.8+5301</t>
  </si>
  <si>
    <t>ABELL_2163</t>
  </si>
  <si>
    <t>BLOX_J1056.9-0337.3</t>
  </si>
  <si>
    <t>MCXC_J1514.9-1523</t>
  </si>
  <si>
    <t>MACS_J0553.4-3342</t>
  </si>
  <si>
    <t>Bullet_Cluster</t>
  </si>
  <si>
    <t>400d_J1202+5751</t>
  </si>
  <si>
    <t>ABELL_1240</t>
  </si>
  <si>
    <t>SPT-CLJ0426-5455</t>
  </si>
  <si>
    <t>SPT-CLJ0014-4952</t>
  </si>
  <si>
    <t>WARP_J1524.6+0957</t>
  </si>
  <si>
    <t>SPT-CLJ2245-6206</t>
  </si>
  <si>
    <t>WHL_J114224.8+583205</t>
  </si>
  <si>
    <t>ABELL_2256</t>
  </si>
  <si>
    <t>WHL_J092207.6+034558</t>
  </si>
  <si>
    <t>MACS_J0025.4-1222</t>
  </si>
  <si>
    <t>MACS_J0358.8-2955</t>
  </si>
  <si>
    <t>SPT-CL_J2337-5942</t>
  </si>
  <si>
    <t>ABELL_S0463</t>
  </si>
  <si>
    <t>ABELL_3911</t>
  </si>
  <si>
    <t>ABELL_S0520</t>
  </si>
  <si>
    <t>MCXC_J2003.5-2323</t>
  </si>
  <si>
    <t>ABELL_2034</t>
  </si>
  <si>
    <t>ZwCl_0806.5+2822</t>
  </si>
  <si>
    <t>SPT-CLJ0151-5954</t>
  </si>
  <si>
    <t>CIZA_J0107.7+5408</t>
  </si>
  <si>
    <t>400d_J0318-0302</t>
  </si>
  <si>
    <t>ABELL_2744</t>
  </si>
  <si>
    <t>SPT-CL_J0559-5249</t>
  </si>
  <si>
    <t>ABELL_0514</t>
  </si>
  <si>
    <t>XMMU_J1230.3+1339</t>
  </si>
  <si>
    <t>ABELL_2895</t>
  </si>
  <si>
    <t>MACS0140.0-0555</t>
  </si>
  <si>
    <t>MCXC_J2031.8-4037</t>
  </si>
  <si>
    <t>ABELL_3667</t>
  </si>
  <si>
    <t>ABELL_3402</t>
  </si>
  <si>
    <t>SPT-CLJ0156-5541</t>
  </si>
  <si>
    <t>ABELL_2061</t>
  </si>
  <si>
    <t>PLCKESZ_G304.84-41.42</t>
  </si>
  <si>
    <t>ABELL_2255</t>
  </si>
  <si>
    <t>ABELL_0370</t>
  </si>
  <si>
    <t>ABELL_1914</t>
  </si>
  <si>
    <t>ABELL_2631</t>
  </si>
  <si>
    <t>ABELL_2111</t>
  </si>
  <si>
    <t>NSCS_J011502+002441</t>
  </si>
  <si>
    <t>ABELL_1190</t>
  </si>
  <si>
    <t>MACS_J1824.3+4309</t>
  </si>
  <si>
    <t>WHL_J224319.8-093530</t>
  </si>
  <si>
    <t>WARP_J1120.1+4318</t>
  </si>
  <si>
    <t>ABELL_1736</t>
  </si>
  <si>
    <t>ABELL_3364</t>
  </si>
  <si>
    <t>SPT-CLJ2345-6405</t>
  </si>
  <si>
    <t>ABELL_S0592</t>
  </si>
  <si>
    <t>MCXC_J1731.6+2251</t>
  </si>
  <si>
    <t>ZwCl_0008.8+5215</t>
  </si>
  <si>
    <t>ABELL_1553</t>
  </si>
  <si>
    <t>ABELL_2813</t>
  </si>
  <si>
    <t>WHL_J091834.3+295318</t>
  </si>
  <si>
    <t>SPT-CL_J0551-5709</t>
  </si>
  <si>
    <t>G113.82+44.35</t>
  </si>
  <si>
    <t>PLCKESZ_G286.58-31.25</t>
  </si>
  <si>
    <t>400d_J1221+4918</t>
  </si>
  <si>
    <t>ABELL_S0821</t>
  </si>
  <si>
    <t>ABELL_2465</t>
  </si>
  <si>
    <t>ABELL_2443</t>
  </si>
  <si>
    <t>MACS_J2135-0102</t>
  </si>
  <si>
    <t>SDSS_CE_J170.688583+01.106133</t>
  </si>
  <si>
    <t>ABELL_S0295</t>
  </si>
  <si>
    <t>ABELL_2259</t>
  </si>
  <si>
    <t>ABELL_2355</t>
  </si>
  <si>
    <t>ABELL_0267</t>
  </si>
  <si>
    <t>SPT-CLJ2148-6116</t>
  </si>
  <si>
    <t>ABELL_3695</t>
  </si>
  <si>
    <t>ABELL_2249</t>
  </si>
  <si>
    <t>MCXC_J1215.4-3900</t>
  </si>
  <si>
    <t>SPT-CL_J2023-5535</t>
  </si>
  <si>
    <t>400d_J0328-2140</t>
  </si>
  <si>
    <t>SPT-CLJ0456-5116</t>
  </si>
  <si>
    <t>GMBCG_J179.81192+49.79669</t>
  </si>
  <si>
    <t>ABELL_3411</t>
  </si>
  <si>
    <t>RX_J0848.8+4455</t>
  </si>
  <si>
    <t>400d_J0237-5224</t>
  </si>
  <si>
    <t>SPT-CLJ2233-5339</t>
  </si>
  <si>
    <t>ABELL_2069</t>
  </si>
  <si>
    <t>MCXC_J1053.7+5452</t>
  </si>
  <si>
    <t>ABELL_4023</t>
  </si>
  <si>
    <t>SPT-CLJ0123-4821</t>
  </si>
  <si>
    <t>400d_J0405-4100</t>
  </si>
  <si>
    <t>SPT-CLJ0352-5647</t>
  </si>
  <si>
    <t>SPT-CLJ2146-4633</t>
  </si>
  <si>
    <t>MCXC_J0340.8-4542</t>
  </si>
  <si>
    <t>A1882a</t>
  </si>
  <si>
    <t>WHL_J093820.9+520243</t>
  </si>
  <si>
    <t>NSCS_J121831+401236</t>
  </si>
  <si>
    <t>ABELL_2645</t>
  </si>
  <si>
    <t>NSC_J092017+303027</t>
  </si>
  <si>
    <t>SPT-CLJ0058-6145</t>
  </si>
  <si>
    <t>MACS_J1006.9+3200</t>
  </si>
  <si>
    <t>MACS_J1105.7-1014</t>
  </si>
  <si>
    <t>WHL_J131505.2+514902</t>
  </si>
  <si>
    <t>WHL_J130558.9+263048</t>
  </si>
  <si>
    <t>ABELL_3395_SW</t>
  </si>
  <si>
    <t>ABELL_S0579</t>
  </si>
  <si>
    <t>MCXC_J0027.8+2616</t>
  </si>
  <si>
    <t>3C_089</t>
  </si>
  <si>
    <t>MCXC_J0454.1-0300</t>
  </si>
  <si>
    <t>ABELL_0119</t>
  </si>
  <si>
    <t>SC_1329-313</t>
  </si>
  <si>
    <t>a1750ss</t>
  </si>
  <si>
    <t>MCXC_J0528.2-2942</t>
  </si>
  <si>
    <t>ABELL_0868</t>
  </si>
  <si>
    <t>MACS_J0416.1-2403</t>
  </si>
  <si>
    <t>SPT-CLJ2106-5844</t>
  </si>
  <si>
    <t>ABELL_0665</t>
  </si>
  <si>
    <t>Cl_0016+16</t>
  </si>
  <si>
    <t>XMMU_J0954+1738</t>
  </si>
  <si>
    <t>SPT-CL_J2359-5009</t>
  </si>
  <si>
    <t>MACS_J2129-0741</t>
  </si>
  <si>
    <t>SDSSCGB_08842</t>
  </si>
  <si>
    <t>MACS_J0417.5-1154</t>
  </si>
  <si>
    <t>3C_444</t>
  </si>
  <si>
    <t>ABELL_2187</t>
  </si>
  <si>
    <t>ACT-CL_J0616-5227</t>
  </si>
  <si>
    <t>ABELL_1285</t>
  </si>
  <si>
    <t>LCDCS_0954</t>
  </si>
  <si>
    <t>ZwCl_1006.1+1201</t>
  </si>
  <si>
    <t>SPT-CLJ2135-5726</t>
  </si>
  <si>
    <t>ABELL_0970</t>
  </si>
  <si>
    <t>ABELL_1300</t>
  </si>
  <si>
    <t>Abell_222</t>
  </si>
  <si>
    <t>SPT-CLJ2218-4519</t>
  </si>
  <si>
    <t>MCXC_J1853.9+6822</t>
  </si>
  <si>
    <t>ABELL_0160</t>
  </si>
  <si>
    <t>MCXC_J2228.6+2036</t>
  </si>
  <si>
    <t>ABELL_2092</t>
  </si>
  <si>
    <t>400d_J1120+2326</t>
  </si>
  <si>
    <t>NSCS_J150117+422152</t>
  </si>
  <si>
    <t>ABELL_2218</t>
  </si>
  <si>
    <t>SDSS_J1029+2623</t>
  </si>
  <si>
    <t>MACS_J1108.9+0906</t>
  </si>
  <si>
    <t>SDSS_J1115+5319_CLUSTER</t>
  </si>
  <si>
    <t>ABELL_3126</t>
  </si>
  <si>
    <t>ABELL_3562</t>
  </si>
  <si>
    <t>III_Zw_054</t>
  </si>
  <si>
    <t>400d_J1312+3900</t>
  </si>
  <si>
    <t>MACS_J1354.6+7715</t>
  </si>
  <si>
    <t>ABELL_3739</t>
  </si>
  <si>
    <t>ABELL_2426</t>
  </si>
  <si>
    <t>SPT-CLJ2034-5936</t>
  </si>
  <si>
    <t>ABELL_2319</t>
  </si>
  <si>
    <t>400d_J0340-2840</t>
  </si>
  <si>
    <t>MACS_J0911.2+1746</t>
  </si>
  <si>
    <t>WBL_518</t>
  </si>
  <si>
    <t>ABELL_0399</t>
  </si>
  <si>
    <t>SPT-CLJ0307-6225</t>
  </si>
  <si>
    <t>WHL_J022825.9+003202</t>
  </si>
  <si>
    <t>ZwCl_0024.0+1652</t>
  </si>
  <si>
    <t>PLCKESZ_G292.51+21.98</t>
  </si>
  <si>
    <t>NSC_J174715+451155</t>
  </si>
  <si>
    <t>ABELL_0401</t>
  </si>
  <si>
    <t>400d_J1354-0221</t>
  </si>
  <si>
    <t>CIZA_J1938.3+5409</t>
  </si>
  <si>
    <t>MACS_J0451.9+0006</t>
  </si>
  <si>
    <t>MCXC_J0510.7-0801</t>
  </si>
  <si>
    <t>MCXC_J1010.5-1239</t>
  </si>
  <si>
    <t>ABELL_3404</t>
  </si>
  <si>
    <t>ABELL_1569</t>
  </si>
  <si>
    <t>NSCS_J122648+215157</t>
  </si>
  <si>
    <t>SPT-CLJ0106-5943</t>
  </si>
  <si>
    <t>ABELL_3094</t>
  </si>
  <si>
    <t>CIZA_J0616.3-2156</t>
  </si>
  <si>
    <t>SPT-CL_J2341-5119</t>
  </si>
  <si>
    <t>ABELL_0550</t>
  </si>
  <si>
    <t>ABELL_3343</t>
  </si>
  <si>
    <t>ClG_2153.8+3746</t>
  </si>
  <si>
    <t>ABELL_0545</t>
  </si>
  <si>
    <t>MACS_J0717+3745</t>
  </si>
  <si>
    <t>ABELL_0068</t>
  </si>
  <si>
    <t>MACS_J0949.8+1708</t>
  </si>
  <si>
    <t>MCXC_J2049.9-3216</t>
  </si>
  <si>
    <t>ABELL_1201</t>
  </si>
  <si>
    <t>SPT-CLJ2259-6057</t>
  </si>
  <si>
    <t>ABELL_0644</t>
  </si>
  <si>
    <t>SpARCS_J161314+564930</t>
  </si>
  <si>
    <t>ABELL_0795</t>
  </si>
  <si>
    <t>ABELL_3399</t>
  </si>
  <si>
    <t>WARP_J0030.5+2618</t>
  </si>
  <si>
    <t>SPT-CLJ0310-4647</t>
  </si>
  <si>
    <t>ABELL_3376</t>
  </si>
  <si>
    <t>ACT-CL_J0346-5438</t>
  </si>
  <si>
    <t>ABELL_1775</t>
  </si>
  <si>
    <t>RBS_0653</t>
  </si>
  <si>
    <t>MCXC_J1022.0+3830</t>
  </si>
  <si>
    <t>ABELL_3158</t>
  </si>
  <si>
    <t>ABELL_1142</t>
  </si>
  <si>
    <t>CIZA_J1804.4+1002</t>
  </si>
  <si>
    <t>WARP_J1113.0-2615</t>
  </si>
  <si>
    <t>WARP_J1226.9+3332</t>
  </si>
  <si>
    <t>ABELL_3921</t>
  </si>
  <si>
    <t>ABELL_0773</t>
  </si>
  <si>
    <t>ABELL_1446</t>
  </si>
  <si>
    <t>ABELL_2384</t>
  </si>
  <si>
    <t>PLCKESZ_G264.41+19.48</t>
  </si>
  <si>
    <t>MCXC_J0437.1+0043</t>
  </si>
  <si>
    <t>ABELL_3292</t>
  </si>
  <si>
    <t>RDCS_J0542-4100</t>
  </si>
  <si>
    <t>ABELL_2142</t>
  </si>
  <si>
    <t>CXOU_J052215-481816</t>
  </si>
  <si>
    <t>MCXC_J2311.5+0338</t>
  </si>
  <si>
    <t>SPT-CLJ0307-5042</t>
  </si>
  <si>
    <t>ABELL_1722</t>
  </si>
  <si>
    <t>ABELL_0539</t>
  </si>
  <si>
    <t>ABELL_3088</t>
  </si>
  <si>
    <t>MCXC_J0142.0+2131</t>
  </si>
  <si>
    <t>SPT-CLJ2145-5644</t>
  </si>
  <si>
    <t>ABELL_2667</t>
  </si>
  <si>
    <t>ABELL_3391</t>
  </si>
  <si>
    <t>SPT-CL_J0234-5831</t>
  </si>
  <si>
    <t>MCXC_J2211.7-0349</t>
  </si>
  <si>
    <t>ABELL_0209</t>
  </si>
  <si>
    <t>ABELL_0548A</t>
  </si>
  <si>
    <t>400d_J0956+4107</t>
  </si>
  <si>
    <t>MACS_J0308.9+2645</t>
  </si>
  <si>
    <t>ABELL_1033</t>
  </si>
  <si>
    <t>ABELL_3322</t>
  </si>
  <si>
    <t>ABELL_2485</t>
  </si>
  <si>
    <t>ABELL_1750N</t>
  </si>
  <si>
    <t>ABELL_2457</t>
  </si>
  <si>
    <t>ABELL_0853</t>
  </si>
  <si>
    <t>MCXC_J1000.5+4409</t>
  </si>
  <si>
    <t>ABELL_2104</t>
  </si>
  <si>
    <t>ABELL_S0780</t>
  </si>
  <si>
    <t>ABELL_1831</t>
  </si>
  <si>
    <t>ABELL_0586</t>
  </si>
  <si>
    <t>Hercules_A</t>
  </si>
  <si>
    <t>_SBV2004__RS_28</t>
  </si>
  <si>
    <t>ABELL_2445</t>
  </si>
  <si>
    <t>WHL_J125933.4+600409</t>
  </si>
  <si>
    <t>MACS_J1206.2-0847</t>
  </si>
  <si>
    <t>SPT-CLJ0243-5930</t>
  </si>
  <si>
    <t>ABELL_2537</t>
  </si>
  <si>
    <t>ABELL_1644</t>
  </si>
  <si>
    <t>SPT-CL_J0509-5342</t>
  </si>
  <si>
    <t>SPT-CLJ0256-5617</t>
  </si>
  <si>
    <t>SPT-CLJ0252-4824</t>
  </si>
  <si>
    <t>MACS_J1311.0-0311</t>
  </si>
  <si>
    <t>MACS_J0455.2+0657</t>
  </si>
  <si>
    <t>ABELL_1835</t>
  </si>
  <si>
    <t>ABELL_1763</t>
  </si>
  <si>
    <t>ABELL_S1101</t>
  </si>
  <si>
    <t>ABELL_3017</t>
  </si>
  <si>
    <t>MACS_J1359.2-1929</t>
  </si>
  <si>
    <t>MZ_10451</t>
  </si>
  <si>
    <t>MCXC_J2344.2-0422</t>
  </si>
  <si>
    <t>ABELL_1991</t>
  </si>
  <si>
    <t>ABELL_0402</t>
  </si>
  <si>
    <t>SPT-CL_J0232-4421</t>
  </si>
  <si>
    <t>MCXC_J0439.0+0715</t>
  </si>
  <si>
    <t>MCXC_J1623.5+2634</t>
  </si>
  <si>
    <t>ZwCl_0848.5+3341</t>
  </si>
  <si>
    <t>ZwCl_0949.6+5207</t>
  </si>
  <si>
    <t>MACS_J0712.3+5931</t>
  </si>
  <si>
    <t>SPT-CLJ2043-5035</t>
  </si>
  <si>
    <t>MCXC_J0303.7-7752</t>
  </si>
  <si>
    <t>SPT-CLJ0324-6236</t>
  </si>
  <si>
    <t>ClG_1137.5+6625</t>
  </si>
  <si>
    <t>400d_J0926+1242</t>
  </si>
  <si>
    <t>ABELL_2409</t>
  </si>
  <si>
    <t>MCXC_J0532.9-3701</t>
  </si>
  <si>
    <t>ABELL_0578</t>
  </si>
  <si>
    <t>ESO_552-_G_020</t>
  </si>
  <si>
    <t>MACS_J1621.3+3810</t>
  </si>
  <si>
    <t>MCXC_J0220.9-3829</t>
  </si>
  <si>
    <t>ABELL_1413</t>
  </si>
  <si>
    <t>MACS_J2214-1359</t>
  </si>
  <si>
    <t>MCXC_J0520.7-1328</t>
  </si>
  <si>
    <t>ABELL_2244</t>
  </si>
  <si>
    <t>ABELL_0368</t>
  </si>
  <si>
    <t>MCXC_J0035.4-2015</t>
  </si>
  <si>
    <t>ABELL_1576</t>
  </si>
  <si>
    <t>ABELL_1651</t>
  </si>
  <si>
    <t>MACS_J1115.8+0129</t>
  </si>
  <si>
    <t>3C_295</t>
  </si>
  <si>
    <t>ABELL_2219</t>
  </si>
  <si>
    <t>ABELL_0193</t>
  </si>
  <si>
    <t>ABELL_2507</t>
  </si>
  <si>
    <t>ABELL_2147</t>
  </si>
  <si>
    <t>ABELL_3880</t>
  </si>
  <si>
    <t>WARP_J2302.8+0843</t>
  </si>
  <si>
    <t>SPT-CL_J2344-4243</t>
  </si>
  <si>
    <t>ABELL_S1063</t>
  </si>
  <si>
    <t>LCDCS_0829</t>
  </si>
  <si>
    <t>SDSS_J015021.27-100530.5_GROUP</t>
  </si>
  <si>
    <t>PLCKESZ_G337.09-25.97</t>
  </si>
  <si>
    <t>SPT-CL_J0417-4748</t>
  </si>
  <si>
    <t>SPT-CLJ2232-5959</t>
  </si>
  <si>
    <t>MACS_J0744.9+3927</t>
  </si>
  <si>
    <t>MaxBCG_J016.70077+01.05926</t>
  </si>
  <si>
    <t>WHL_J135716.8+623249</t>
  </si>
  <si>
    <t>MCXC_J1234.2+0947</t>
  </si>
  <si>
    <t>ABELL_0598</t>
  </si>
  <si>
    <t>ABELL_0980</t>
  </si>
  <si>
    <t>PKS_0745-19</t>
  </si>
  <si>
    <t>MCXC_J1252.5-3116</t>
  </si>
  <si>
    <t>ABELL_1668</t>
  </si>
  <si>
    <t>MCXC_J0331.1-2100</t>
  </si>
  <si>
    <t>400d_J1641+4001</t>
  </si>
  <si>
    <t>NSCS_J135021+094042</t>
  </si>
  <si>
    <t>SDSS-C4_3072</t>
  </si>
  <si>
    <t>G139.59+24.18</t>
  </si>
  <si>
    <t>WHL_J141623.8+444528</t>
  </si>
  <si>
    <t>NSCS_J145715+222009</t>
  </si>
  <si>
    <t>ABELL_0013</t>
  </si>
  <si>
    <t>2MFGC_06756</t>
  </si>
  <si>
    <t>ABELL_2009</t>
  </si>
  <si>
    <t>400d_J0720+7108</t>
  </si>
  <si>
    <t>400d_J0302-0423</t>
  </si>
  <si>
    <t>SPT-CL_J2331-5051</t>
  </si>
  <si>
    <t>ZwCl_0823.2+0425</t>
  </si>
  <si>
    <t>MCXC_J0439.0+0520</t>
  </si>
  <si>
    <t>MACS_J1931.8-2635</t>
  </si>
  <si>
    <t>WHL_J134850.2+491801</t>
  </si>
  <si>
    <t>ABELL_1767</t>
  </si>
  <si>
    <t>ABELL_1942_AND_CLUMP</t>
  </si>
  <si>
    <t>MACS_J2245.0+2637</t>
  </si>
  <si>
    <t>WHL_J102339.9+490838</t>
  </si>
  <si>
    <t>SPT-CLJ0334-4659</t>
  </si>
  <si>
    <t>MACS_J1427.6-2521</t>
  </si>
  <si>
    <t>MACS_J1829.0+6913</t>
  </si>
  <si>
    <t>ZwCl_0735.7+7421</t>
  </si>
  <si>
    <t>ABELL_3854</t>
  </si>
  <si>
    <t>ABELL_1204</t>
  </si>
  <si>
    <t>MACS_J2229.8-2756</t>
  </si>
  <si>
    <t>Hydra_A</t>
  </si>
  <si>
    <t>ABELL_1423</t>
  </si>
  <si>
    <t>MCXC_J2218.6-3853</t>
  </si>
  <si>
    <t>ABELL_0122</t>
  </si>
  <si>
    <t>ABELL_2125</t>
  </si>
  <si>
    <t>ABELL_3827</t>
  </si>
  <si>
    <t>ESO_351-_G_021</t>
  </si>
  <si>
    <t>ABELL_2626</t>
  </si>
  <si>
    <t>WBL_154</t>
  </si>
  <si>
    <t>ABELL_0141</t>
  </si>
  <si>
    <t>SPT-CL_J2355-5056</t>
  </si>
  <si>
    <t>MACS_J0011.7-1523</t>
  </si>
  <si>
    <t>MCXC_J2011.3-5725</t>
  </si>
  <si>
    <t>PLCKESZ_G167.65+17.64</t>
  </si>
  <si>
    <t>MACS_J1720.2+3536</t>
  </si>
  <si>
    <t>ABELL_2390</t>
  </si>
  <si>
    <t>ABELL_0611</t>
  </si>
  <si>
    <t>BLOX_J1023.6+0411.1</t>
  </si>
  <si>
    <t>MACS_J0429.6-0253</t>
  </si>
  <si>
    <t>MCXC_J1524.2-3154</t>
  </si>
  <si>
    <t>ABELL_2294</t>
  </si>
  <si>
    <t>MCXC_J1558.3-1410</t>
  </si>
  <si>
    <t>ABELL_2657</t>
  </si>
  <si>
    <t>ZwCl_1742.1+3306</t>
  </si>
  <si>
    <t>ABELL_2597</t>
  </si>
  <si>
    <t>ABELL_1650</t>
  </si>
  <si>
    <t>MCXC_J1852.1+5711</t>
  </si>
  <si>
    <t>2MASSi_J0913454+405628</t>
  </si>
  <si>
    <t>ABELL_2665</t>
  </si>
  <si>
    <t>ABELL_0085</t>
  </si>
  <si>
    <t>ABELL_2204</t>
  </si>
  <si>
    <t>400d_J0838+1948</t>
  </si>
  <si>
    <t>MACS_J2046.0-3430</t>
  </si>
  <si>
    <t>MCXC_J1750.2+3504</t>
  </si>
  <si>
    <t>400d_J1340+4017</t>
  </si>
  <si>
    <t>ZwCl_0857.9+2107</t>
  </si>
  <si>
    <t>ABELL_1682</t>
  </si>
  <si>
    <t>ABELL_2261</t>
  </si>
  <si>
    <t>WHL_J150407.5-024816</t>
  </si>
  <si>
    <t>ABELL_2302</t>
  </si>
  <si>
    <t>ABELL_3128</t>
  </si>
  <si>
    <t>Abell_2276</t>
  </si>
  <si>
    <t>MCXC_J2014.8-2430</t>
  </si>
  <si>
    <t>A98ss</t>
  </si>
  <si>
    <t>MKW_03s</t>
  </si>
  <si>
    <t>MACS_J1532.8+3021</t>
  </si>
  <si>
    <t>ABELL_1068</t>
  </si>
  <si>
    <t>WHL_J135949.5+623047</t>
  </si>
  <si>
    <t>IC_1365</t>
  </si>
  <si>
    <t>Abell_223</t>
  </si>
  <si>
    <t>ABELL_0098N</t>
  </si>
  <si>
    <t>MCXC_J0425.8-0833</t>
  </si>
  <si>
    <t>MCXC_J0352.9+1941</t>
  </si>
  <si>
    <t>GALEX_J094712.4+762313</t>
  </si>
  <si>
    <t>GMBCG_J215.94948+24.07846</t>
  </si>
  <si>
    <t>OC02_J1701+6412</t>
  </si>
  <si>
    <t>ZwCl_0040.8+2404</t>
  </si>
  <si>
    <t>400d_J0245+0936</t>
  </si>
  <si>
    <t>MCXC_J1958.2-3011</t>
  </si>
  <si>
    <t>MCXC_J1947.3-7623</t>
  </si>
  <si>
    <t>ABELL_2415</t>
  </si>
  <si>
    <t>NSC_J121733+033929</t>
  </si>
  <si>
    <t>ABELL_S1150</t>
  </si>
  <si>
    <t>NSC_J084254+292723</t>
  </si>
  <si>
    <t>MACS_J2140.2-2339</t>
  </si>
  <si>
    <t>ABELL_0697</t>
  </si>
  <si>
    <t>ABELL_2556</t>
  </si>
  <si>
    <t>ABELL_0478</t>
  </si>
  <si>
    <t>ABELL_2124</t>
  </si>
  <si>
    <t>ABELL_3532</t>
  </si>
  <si>
    <t>ABELL_3444</t>
  </si>
  <si>
    <t>ABELL_2550</t>
  </si>
  <si>
    <t>MCXC_J1130.0+3637</t>
  </si>
  <si>
    <t>ABELL_0907</t>
  </si>
  <si>
    <t>ABELL_1930</t>
  </si>
  <si>
    <t>ABELL_0562</t>
  </si>
  <si>
    <t>ABELL_3809</t>
  </si>
  <si>
    <t>SDSS-C4_3062</t>
  </si>
  <si>
    <t>ABELL_1689</t>
  </si>
  <si>
    <t>NSC_J125947+312215</t>
  </si>
  <si>
    <t>MCXC_J0547.0-3904</t>
  </si>
  <si>
    <t>ABELL_2670</t>
  </si>
  <si>
    <t>ABELL_0744</t>
  </si>
  <si>
    <t>NGC_5098_GROUP</t>
  </si>
  <si>
    <t>ABELL_3653</t>
  </si>
  <si>
    <t>_EAD2007__188</t>
  </si>
  <si>
    <t>ABELL_1750C</t>
  </si>
  <si>
    <t>ABELL_3120</t>
  </si>
  <si>
    <t>ABELL_0376</t>
  </si>
  <si>
    <t>2MASX_J13312961+1107566</t>
  </si>
  <si>
    <t>MCXC_J0152.5-2853</t>
  </si>
  <si>
    <t>ABELL_3378</t>
  </si>
  <si>
    <t>WEIN_051</t>
  </si>
  <si>
    <t>NGC_4104_GROUP</t>
  </si>
  <si>
    <t>HCG_051</t>
  </si>
  <si>
    <t>ABELL_1664</t>
  </si>
  <si>
    <t>ABELL_2151</t>
  </si>
  <si>
    <t>SDSS_+137.3+11.0+0.18</t>
  </si>
  <si>
    <t>400d_J1206-0744</t>
  </si>
  <si>
    <t>ABELL_3528B</t>
  </si>
  <si>
    <t>ABELL_4038</t>
  </si>
  <si>
    <t>ABELL_0963</t>
  </si>
  <si>
    <t>ABELL_0383</t>
  </si>
  <si>
    <t>WBL_088</t>
  </si>
  <si>
    <t>ABELL_3330</t>
  </si>
  <si>
    <t>MCXC_J0819.6+6336</t>
  </si>
  <si>
    <t>ABELL_3074</t>
  </si>
  <si>
    <t>UGC_02748</t>
  </si>
  <si>
    <t>NGC_6338</t>
  </si>
  <si>
    <t>SDSS-C4-DR3_3144</t>
  </si>
  <si>
    <t>NGC_4325_GROUP</t>
  </si>
  <si>
    <t>ABELL_2734_NED01</t>
  </si>
  <si>
    <t>MCXC_J0301.6+0155</t>
  </si>
  <si>
    <t>NGC_3551</t>
  </si>
  <si>
    <t>WHL_J142716.1+440730</t>
  </si>
  <si>
    <t>MCXC_J0443.1+0210</t>
  </si>
  <si>
    <t>NGC_1132</t>
  </si>
  <si>
    <t>ABELL_2627</t>
  </si>
  <si>
    <t>HCG_037</t>
  </si>
  <si>
    <t>UGC_05088_GROUP</t>
  </si>
  <si>
    <t>UGCl_120</t>
  </si>
  <si>
    <t>MACS_J0242.6-2132</t>
  </si>
  <si>
    <t>ESO3060170-A</t>
  </si>
  <si>
    <t>ABELL_2107</t>
  </si>
  <si>
    <t>SSGC_081</t>
  </si>
  <si>
    <t>NGC_6269</t>
  </si>
  <si>
    <t>UGC_00842</t>
  </si>
  <si>
    <t>HCG_097</t>
  </si>
  <si>
    <t>CGCG_514-050</t>
  </si>
  <si>
    <t>NGC_5044</t>
  </si>
  <si>
    <t>NGC_3402_GROUP</t>
  </si>
  <si>
    <t>WBL_671</t>
  </si>
  <si>
    <t>NSCS_J000619+105206</t>
  </si>
  <si>
    <t>RCS_J2318.5+0034</t>
  </si>
  <si>
    <t>SDSS-C4-DR3_3018</t>
  </si>
  <si>
    <t>Names</t>
  </si>
  <si>
    <t>Redshift</t>
  </si>
  <si>
    <t>NH</t>
  </si>
  <si>
    <t>RAdeg</t>
  </si>
  <si>
    <t>DEdeg</t>
  </si>
  <si>
    <t>XP_RAdeg</t>
  </si>
  <si>
    <t>XP_Dedeg</t>
  </si>
  <si>
    <t>Offset</t>
  </si>
  <si>
    <t>CenterIDFlag</t>
  </si>
  <si>
    <t>ProfileFlag</t>
  </si>
  <si>
    <t>NewProfileFlag</t>
  </si>
  <si>
    <t xml:space="preserve"> </t>
  </si>
  <si>
    <t>10+22cm^-2</t>
  </si>
  <si>
    <t xml:space="preserve">deg </t>
  </si>
  <si>
    <t>deg</t>
  </si>
  <si>
    <t>arcsec</t>
  </si>
  <si>
    <t>ACCEPT2.0 Name</t>
  </si>
  <si>
    <t>NED Redshift</t>
  </si>
  <si>
    <t>Galactic Hydrogen Column (Stark et al. 1992)</t>
  </si>
  <si>
    <t>ACCEPT2.0 Center RA J2000</t>
  </si>
  <si>
    <t>ACCEPT2.0 X-ray Peak RA J2000</t>
  </si>
  <si>
    <t>ACCEPT2.0 X-ray Peak Dec J2000</t>
  </si>
  <si>
    <t>Difference between peak and aperture center</t>
  </si>
  <si>
    <t xml:space="preserve">if peak or centroid centered </t>
  </si>
  <si>
    <t>Does an entropy profile exist</t>
  </si>
  <si>
    <t>ABELL_2717</t>
  </si>
  <si>
    <t>peak</t>
  </si>
  <si>
    <t>Y</t>
  </si>
  <si>
    <t>centroid</t>
  </si>
  <si>
    <t>N</t>
  </si>
  <si>
    <t>ABELL_0133</t>
  </si>
  <si>
    <t>SPT-CL_J0102-4915</t>
  </si>
  <si>
    <t>IC_1633</t>
  </si>
  <si>
    <t>ABELL_0262</t>
  </si>
  <si>
    <t>NGC_0741_GROUP</t>
  </si>
  <si>
    <t>GMBCG_J029.95560-08.83299</t>
  </si>
  <si>
    <t>ARP_318</t>
  </si>
  <si>
    <t>ACT-CL_J0235-5121</t>
  </si>
  <si>
    <t>ACT-CL_J0237-4939</t>
  </si>
  <si>
    <t>ABELL_0400</t>
  </si>
  <si>
    <t>ACT-CL_J0304-4921</t>
  </si>
  <si>
    <t>IC_1880_GROUP</t>
  </si>
  <si>
    <t>ABELL_3112</t>
  </si>
  <si>
    <t>MACS_J0329.6-0211</t>
  </si>
  <si>
    <t>ABELL_3140</t>
  </si>
  <si>
    <t>Fornax_Cluster</t>
  </si>
  <si>
    <t>MCXC_J0338.6+0958</t>
  </si>
  <si>
    <t>MCXC_J0419.6+0224</t>
  </si>
  <si>
    <t>ABELL_3266</t>
  </si>
  <si>
    <t>ABELL_0496</t>
  </si>
  <si>
    <t>SPT-CL_J0615-5746</t>
  </si>
  <si>
    <t>ACT-CL_J0707-5522</t>
  </si>
  <si>
    <t>ABELL_0576</t>
  </si>
  <si>
    <t>FBQS_J074417.4+375317</t>
  </si>
  <si>
    <t>NGC_2563_GROUP</t>
  </si>
  <si>
    <t>ABELL_0754</t>
  </si>
  <si>
    <t>HCG_042</t>
  </si>
  <si>
    <t>Hydra_Cluster</t>
  </si>
  <si>
    <t>1RXS_J111039.6+284316</t>
  </si>
  <si>
    <t>ABELL_1361</t>
  </si>
  <si>
    <t>MACS_J1149.6+2223</t>
  </si>
  <si>
    <t>MKW_04</t>
  </si>
  <si>
    <t>MESSIER_089</t>
  </si>
  <si>
    <t>NGC_4636</t>
  </si>
  <si>
    <t>Centaurus_Cluster</t>
  </si>
  <si>
    <t>NGC_4759_GROUP</t>
  </si>
  <si>
    <t>NGC_4782-3</t>
  </si>
  <si>
    <t>NGC_4839</t>
  </si>
  <si>
    <t>NGC4936-offset2</t>
  </si>
  <si>
    <t>NGC_5129</t>
  </si>
  <si>
    <t>ABELL_3558</t>
  </si>
  <si>
    <t>NGC_5171</t>
  </si>
  <si>
    <t>ABELL_3560</t>
  </si>
  <si>
    <t>ABELL_1758</t>
  </si>
  <si>
    <t>ABELL_3571</t>
  </si>
  <si>
    <t>ABELL_1795</t>
  </si>
  <si>
    <t>NGC5419-offset2</t>
  </si>
  <si>
    <t>NGC5419-offset1</t>
  </si>
  <si>
    <t>ABELL_3581</t>
  </si>
  <si>
    <t>WARP_J1415.1+3612</t>
  </si>
  <si>
    <t>NSCS_J144726+082824</t>
  </si>
  <si>
    <t>ABELL_2063</t>
  </si>
  <si>
    <t>ABELL_2146</t>
  </si>
  <si>
    <t>AWM_4</t>
  </si>
  <si>
    <t>Ophiuchus_CLUSTER</t>
  </si>
  <si>
    <t>NGC_6482</t>
  </si>
  <si>
    <t>_HB89__1821+643</t>
  </si>
  <si>
    <t>NGC_6868</t>
  </si>
  <si>
    <t>G345.40-39.34</t>
  </si>
  <si>
    <t>ABELL_2345</t>
  </si>
  <si>
    <t>MCXC_J2129.6+0005</t>
  </si>
  <si>
    <t>Stephans_Quintet</t>
  </si>
  <si>
    <t>UGC_12491</t>
  </si>
  <si>
    <t>NGC_7618</t>
  </si>
  <si>
    <t>RCS_J2327-0204</t>
  </si>
  <si>
    <t>ABELL_2029</t>
  </si>
  <si>
    <t>ABELL_2589</t>
  </si>
  <si>
    <t>ABELL_3084</t>
  </si>
  <si>
    <t>MACS_J0257-2325</t>
  </si>
  <si>
    <t>MACS_J0647.8+7015</t>
  </si>
  <si>
    <t>ZwCL_0847.2+3617</t>
  </si>
  <si>
    <t>ABELL_0521</t>
  </si>
  <si>
    <t>ABELL_2052</t>
  </si>
  <si>
    <t>MESSIER_049</t>
  </si>
  <si>
    <t>NGC_5846</t>
  </si>
  <si>
    <t>ACC2 z</t>
  </si>
  <si>
    <t>fract z diff</t>
  </si>
  <si>
    <t>abs z diff</t>
  </si>
  <si>
    <t>Redshift Notes</t>
  </si>
  <si>
    <t>ACC2 redshift NED seems ok BCG redshift UNLIKELY, in fact yes, the BCG redshift was wrong</t>
  </si>
  <si>
    <t>This is the ACC2 with incorrect z</t>
  </si>
  <si>
    <t>This is 3C129, the ACC2 redshift is ok - it's cons with Hy Spinrad's discovery redshift of 0.021; the bcg redshift is dubious</t>
  </si>
  <si>
    <t>Abell 1750C only has a Roy Gal 2003 phot z (Abell 1750 is at 0.088 so this might not be the BCG)</t>
  </si>
  <si>
    <t>Abell 1689 pretty solidly z=0.183, the BCG redshift here is wrong- it was a phot z  (SDSS J131129.50-012027.9 z=0.183 SPEC)</t>
  </si>
  <si>
    <t>cluster has spec z=ACC2 z so…BCG has a phot z and supposedly a SOAR spectrum from 2020?</t>
  </si>
  <si>
    <t>ACC2 redshift is fine, BCG is an AGN with a spectrum (e.g. 2019ApJ...872..134Z (Zaw, Chen, Farrar 2019)</t>
  </si>
  <si>
    <t>ACC2 redshift is ok, I have no idea of the source of original bad redshift for BCG which is an AGN w/z's from 1992 and later</t>
  </si>
  <si>
    <t>ACC2 / Planck source z is photo z; BCG has no z estimate - putting in cluster phot z here</t>
  </si>
  <si>
    <t>BCG 0.25 was a PHOT z; this is a strong-lined BCG (Green, T. S. + 2016) with z=0.32 SPEC</t>
  </si>
  <si>
    <t>ACC2 z is a phot z , BCG z is made up I think</t>
  </si>
  <si>
    <t>ACC2 phot z, has an update to z=0.1315 from Wen, Z. L and Han, J. L 2015 (2015ApJ…807..178W) - FIX?</t>
  </si>
  <si>
    <t xml:space="preserve">ACC2 cluster z is confirmed in Macario, G+2014 (2014A&amp;A…565A..13m) who find a radio halo and 2nd cluster; BCG redshift is phot z </t>
  </si>
  <si>
    <t>ACC2 cluster z is spec z, BCG is MCG +04-28-097 with a 1956 spec z of 0.143 wtf (1956AJ…..61…97H) from HUMASON for gosh sake</t>
  </si>
  <si>
    <t>ACC2 cluster z is fine and Donahue+1999 fucking published Keck II redshifts for the cluster</t>
  </si>
  <si>
    <t>ACC2 cluster is fine, BCG is phot z/ no spec in SDSS - may be a SOAR spectrum (Oct 2016)</t>
  </si>
  <si>
    <t>Redshift may be very uncertain (z=0.4 definitely phot only)-2022 paper does NOT provide spec z even though the table says it is: notes BCG and cluster z very uncertain</t>
  </si>
  <si>
    <t>ACC2 cluster z ok 2018ApJ...853...36A confirmed spectra for 20 Planck galax clusters; single SDSS spectrum may be foreground object</t>
  </si>
  <si>
    <t>ACC2 cluster z spec z BCG is only spec z</t>
  </si>
  <si>
    <t>BCG is not BCG its redshift is clearly wrong, ACC2 redshift is phot z</t>
  </si>
  <si>
    <t>Both redshifts appear in the literature, but the more recent (0.195) is supported by many redshifts from a DEIMOS survey of the cluster (N. Golovich et al 2019 ApJS 240 39)</t>
  </si>
  <si>
    <t>ACC2 cluster and BCG both just photometric z</t>
  </si>
  <si>
    <t>ACC2 cluster spec z and BCG unc</t>
  </si>
  <si>
    <t>Struble &amp; Rood 1999 give 0.124; updated to 0.2285 by 2021ApJS..253….3H survey: BIG DIFFERENCE</t>
  </si>
  <si>
    <t>Very uncertain redshift and BCG ID: group of galaxies at z=0.4 and fossil like BCG at 0.3</t>
  </si>
  <si>
    <t>not that big a difference, the cl redshifts is phot z, a BCG candidate at zspec=0.299 (other SDSS galaxies at similar redshift)</t>
  </si>
  <si>
    <t>ACC2 cluster z ok (1991 EMSS 1991ApJS…76..813S); BCG has a tough SDSS spectrum</t>
  </si>
  <si>
    <t>ACC2 redshift ok (not great), BCG redshift questionable</t>
  </si>
  <si>
    <t>ACC2 cluster z ok, BCG candidate has photo z</t>
  </si>
  <si>
    <t>Photo z for cluster and BCG candidate has spec z (would be a 1-redshift cluster)</t>
  </si>
  <si>
    <t>ACC2 cluster z is fine (spec), original BCG redshift is phot z (Loubser+2018 has BCG spectrum)</t>
  </si>
  <si>
    <t>ACC2 cluster z is ok (Ebeling+2002); BCG candidate is photo-z</t>
  </si>
  <si>
    <t>in full BCG list?</t>
  </si>
  <si>
    <t>Redshift check</t>
  </si>
  <si>
    <t>In BCG comparison list?</t>
  </si>
  <si>
    <t>ACCEPT redshift</t>
  </si>
  <si>
    <t>NED redshift</t>
  </si>
  <si>
    <t>Notes</t>
  </si>
  <si>
    <t>ok</t>
  </si>
  <si>
    <t>both are photo-z</t>
  </si>
  <si>
    <t>both are photo z</t>
  </si>
  <si>
    <t>phot z</t>
  </si>
  <si>
    <t>only for 2 objects near center, but also maybe SALT spectra from Hilton+2021 -- I downloaded FITS table -"PSZ2" is supposed redshift source still unclear</t>
  </si>
  <si>
    <t>Photo z</t>
  </si>
  <si>
    <t>NOT OK SDSS shows an emission line bcg at 0.37546</t>
  </si>
  <si>
    <t>Names from Table 2</t>
  </si>
  <si>
    <t>Photo z, but it has always been a high phot z 0.7 so 0.2 is likely to be very wrong</t>
  </si>
  <si>
    <t>ACC2 ok  - NED current z based on one spec measurement with slightly lower unc others consist with ACC2</t>
  </si>
  <si>
    <t xml:space="preserve"> this BCG is 0.070302 from SDSS (2005)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</si>
</sst>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5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F5F5D"/>
        <bgColor rgb="FFFF5F5D"/>
      </patternFill>
    </fill>
    <fill>
      <patternFill patternType="solid">
        <fgColor rgb="FF7BCAB9"/>
        <bgColor rgb="FF7BCAB9"/>
      </patternFill>
    </fill>
    <fill>
      <patternFill patternType="solid">
        <fgColor rgb="FFFFAFAE"/>
        <bgColor rgb="FFFFAFAE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33" borderId="0" xfId="0" applyFill="1"/>
    <xf numFmtId="49" fontId="18" fillId="34" borderId="10" xfId="0" applyNumberFormat="1" applyFont="1" applyFill="1" applyBorder="1" applyAlignment="1">
      <alignment vertical="top" wrapText="1"/>
    </xf>
    <xf numFmtId="49" fontId="0" fillId="35" borderId="10" xfId="0" applyNumberFormat="1" applyFill="1" applyBorder="1" applyAlignment="1">
      <alignment horizontal="left" vertical="top" wrapText="1" readingOrder="1"/>
    </xf>
    <xf numFmtId="49" fontId="0" fillId="36" borderId="10" xfId="0" applyNumberFormat="1" applyFill="1" applyBorder="1" applyAlignment="1">
      <alignment horizontal="left" vertical="top" wrapText="1" readingOrder="1"/>
    </xf>
    <xf numFmtId="49" fontId="0" fillId="37" borderId="10" xfId="0" applyNumberFormat="1" applyFill="1" applyBorder="1" applyAlignment="1">
      <alignment horizontal="left" vertical="top" wrapText="1" readingOrder="1"/>
    </xf>
    <xf numFmtId="49" fontId="0" fillId="35" borderId="11" xfId="0" applyNumberFormat="1" applyFill="1" applyBorder="1" applyAlignment="1">
      <alignment horizontal="left" vertical="top" wrapText="1" readingOrder="1"/>
    </xf>
    <xf numFmtId="49" fontId="0" fillId="35" borderId="12" xfId="0" applyNumberFormat="1" applyFill="1" applyBorder="1" applyAlignment="1">
      <alignment horizontal="left" vertical="top" wrapText="1" readingOrder="1"/>
    </xf>
    <xf numFmtId="49" fontId="0" fillId="35" borderId="13" xfId="0" applyNumberFormat="1" applyFill="1" applyBorder="1" applyAlignment="1">
      <alignment horizontal="left" vertical="top" wrapText="1" readingOrder="1"/>
    </xf>
    <xf numFmtId="49" fontId="0" fillId="38" borderId="10" xfId="0" applyNumberFormat="1" applyFill="1" applyBorder="1" applyAlignment="1">
      <alignment horizontal="left" vertical="top" wrapText="1" readingOrder="1"/>
    </xf>
    <xf numFmtId="49" fontId="19" fillId="35" borderId="10" xfId="42" applyNumberFormat="1" applyFill="1" applyBorder="1" applyAlignment="1">
      <alignment horizontal="left" vertical="top" wrapText="1" readingOrder="1"/>
    </xf>
    <xf numFmtId="49" fontId="19" fillId="35" borderId="10" xfId="0" applyNumberFormat="1" applyFont="1" applyFill="1" applyBorder="1" applyAlignment="1">
      <alignment horizontal="left" vertical="top" wrapText="1" readingOrder="1"/>
    </xf>
    <xf numFmtId="0" fontId="0" fillId="0" borderId="0" xfId="0" applyAlignment="1">
      <alignment vertical="top" wrapText="1"/>
    </xf>
    <xf numFmtId="0" fontId="14" fillId="0" borderId="0" xfId="0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65F5806-66F8-6548-ABE1-A45194ADFC7E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2_new" connectionId="1" xr16:uid="{A1AEC5A3-72DF-CD44-A6EC-47CF0C5AA6F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CC@%20cluster%20z%20is%20spec%20z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EFCC-6366-D149-8F30-4FE1117BDFD6}">
  <dimension ref="A1:F494"/>
  <sheetViews>
    <sheetView tabSelected="1" topLeftCell="A415" workbookViewId="0">
      <selection activeCell="F9" sqref="F9"/>
    </sheetView>
  </sheetViews>
  <sheetFormatPr baseColWidth="10" defaultRowHeight="16" x14ac:dyDescent="0.2"/>
  <cols>
    <col min="1" max="1" width="22.5" customWidth="1"/>
    <col min="2" max="2" width="10.83203125" style="3"/>
    <col min="4" max="4" width="10.83203125" style="1"/>
    <col min="5" max="5" width="10.83203125" style="2"/>
  </cols>
  <sheetData>
    <row r="1" spans="1:6" x14ac:dyDescent="0.2">
      <c r="A1" t="s">
        <v>0</v>
      </c>
      <c r="B1" s="3" t="s">
        <v>1</v>
      </c>
      <c r="C1" t="s">
        <v>575</v>
      </c>
      <c r="D1" s="1" t="s">
        <v>576</v>
      </c>
      <c r="E1" s="2" t="s">
        <v>577</v>
      </c>
      <c r="F1" t="s">
        <v>578</v>
      </c>
    </row>
    <row r="2" spans="1:6" x14ac:dyDescent="0.2">
      <c r="A2" t="s">
        <v>2</v>
      </c>
      <c r="B2" s="3">
        <v>0.1899402</v>
      </c>
      <c r="C2">
        <f>_xlfn.XLOOKUP(A2,'Table 2 new'!A:A,'Table 2 new'!B:B,"n/a",0)</f>
        <v>0.192</v>
      </c>
      <c r="D2" s="1">
        <f t="shared" ref="D2:D65" si="0">IF(ISNUMBER(B2),ABS(C2-B2)/C2,0)</f>
        <v>1.0728125000000003E-2</v>
      </c>
      <c r="E2" s="2">
        <f t="shared" ref="E2:E65" si="1">IF(ISNUMBER(B2),B2-C2,0)</f>
        <v>-2.0598000000000005E-3</v>
      </c>
      <c r="F2">
        <f>COUNTIF(D2:D500,"&gt;0.15")</f>
        <v>15</v>
      </c>
    </row>
    <row r="3" spans="1:6" x14ac:dyDescent="0.2">
      <c r="A3" t="s">
        <v>3</v>
      </c>
      <c r="B3" s="3">
        <v>0.20014999999999999</v>
      </c>
      <c r="C3">
        <f>_xlfn.XLOOKUP(A3,'Table 2 new'!A:A,'Table 2 new'!B:B,"n/a",0)</f>
        <v>0.20300000000000001</v>
      </c>
      <c r="D3" s="1">
        <f t="shared" si="0"/>
        <v>1.4039408866995168E-2</v>
      </c>
      <c r="E3" s="2">
        <f t="shared" si="1"/>
        <v>-2.8500000000000192E-3</v>
      </c>
    </row>
    <row r="4" spans="1:6" x14ac:dyDescent="0.2">
      <c r="A4" t="s">
        <v>4</v>
      </c>
      <c r="B4" s="3">
        <v>0.83160000000000001</v>
      </c>
      <c r="C4">
        <f>_xlfn.XLOOKUP(A4,'Table 2 new'!A:A,'Table 2 new'!B:B,"n/a",0)</f>
        <v>0.82299999999999995</v>
      </c>
      <c r="D4" s="1">
        <f t="shared" si="0"/>
        <v>1.0449574726610027E-2</v>
      </c>
      <c r="E4" s="2">
        <f t="shared" si="1"/>
        <v>8.600000000000052E-3</v>
      </c>
    </row>
    <row r="5" spans="1:6" x14ac:dyDescent="0.2">
      <c r="A5" t="s">
        <v>5</v>
      </c>
      <c r="B5" s="3">
        <v>0.22217999999999999</v>
      </c>
      <c r="C5">
        <f>_xlfn.XLOOKUP(A5,'Table 2 new'!A:A,'Table 2 new'!B:B,"n/a",0)</f>
        <v>0.223</v>
      </c>
      <c r="D5" s="1">
        <f t="shared" si="0"/>
        <v>3.6771300448431173E-3</v>
      </c>
      <c r="E5" s="2">
        <f t="shared" si="1"/>
        <v>-8.2000000000001516E-4</v>
      </c>
    </row>
    <row r="6" spans="1:6" x14ac:dyDescent="0.2">
      <c r="A6" t="s">
        <v>6</v>
      </c>
      <c r="B6" s="3">
        <v>0.42549999999999999</v>
      </c>
      <c r="C6">
        <f>_xlfn.XLOOKUP(A6,'Table 2 new'!A:A,'Table 2 new'!B:B,"n/a",0)</f>
        <v>0.40699999999999997</v>
      </c>
      <c r="D6" s="1">
        <f t="shared" si="0"/>
        <v>4.5454545454545497E-2</v>
      </c>
      <c r="E6" s="2">
        <f t="shared" si="1"/>
        <v>1.8500000000000016E-2</v>
      </c>
    </row>
    <row r="7" spans="1:6" x14ac:dyDescent="0.2">
      <c r="A7" t="s">
        <v>7</v>
      </c>
      <c r="B7" s="3">
        <v>0.29770000000000002</v>
      </c>
      <c r="C7">
        <f>_xlfn.XLOOKUP(A7,'Table 2 new'!A:A,'Table 2 new'!B:B,"n/a",0)</f>
        <v>0.29599999999999999</v>
      </c>
      <c r="D7" s="1">
        <f t="shared" si="0"/>
        <v>5.7432432432433615E-3</v>
      </c>
      <c r="E7" s="2">
        <f t="shared" si="1"/>
        <v>1.7000000000000348E-3</v>
      </c>
    </row>
    <row r="8" spans="1:6" x14ac:dyDescent="0.2">
      <c r="A8" t="s">
        <v>8</v>
      </c>
      <c r="B8" s="3">
        <v>0.67600000000000005</v>
      </c>
      <c r="C8">
        <f>_xlfn.XLOOKUP(A8,'Table 2 new'!A:A,'Table 2 new'!B:B,"n/a",0)</f>
        <v>0.67700000000000005</v>
      </c>
      <c r="D8" s="1">
        <f t="shared" si="0"/>
        <v>1.4771048744460869E-3</v>
      </c>
      <c r="E8" s="2">
        <f t="shared" si="1"/>
        <v>-1.0000000000000009E-3</v>
      </c>
    </row>
    <row r="9" spans="1:6" x14ac:dyDescent="0.2">
      <c r="A9" t="s">
        <v>9</v>
      </c>
      <c r="B9" s="3">
        <v>0.19573499999999999</v>
      </c>
      <c r="C9">
        <f>_xlfn.XLOOKUP(A9,'Table 2 new'!A:A,'Table 2 new'!B:B,"n/a",0)</f>
        <v>0.159</v>
      </c>
      <c r="D9" s="1">
        <f t="shared" si="0"/>
        <v>0.23103773584905654</v>
      </c>
      <c r="E9" s="2">
        <f t="shared" si="1"/>
        <v>3.673499999999999E-2</v>
      </c>
      <c r="F9" t="s">
        <v>599</v>
      </c>
    </row>
    <row r="10" spans="1:6" x14ac:dyDescent="0.2">
      <c r="A10" t="s">
        <v>10</v>
      </c>
      <c r="C10">
        <f>_xlfn.XLOOKUP(A10,'Table 2 new'!A:A,'Table 2 new'!B:B,"n/a",0)</f>
        <v>0.63</v>
      </c>
      <c r="D10" s="1">
        <f t="shared" si="0"/>
        <v>0</v>
      </c>
      <c r="E10" s="2">
        <f t="shared" si="1"/>
        <v>0</v>
      </c>
    </row>
    <row r="11" spans="1:6" x14ac:dyDescent="0.2">
      <c r="A11" t="s">
        <v>5</v>
      </c>
      <c r="B11" s="3">
        <v>0.22259399999999999</v>
      </c>
      <c r="C11">
        <f>_xlfn.XLOOKUP(A11,'Table 2 new'!A:A,'Table 2 new'!B:B,"n/a",0)</f>
        <v>0.223</v>
      </c>
      <c r="D11" s="1">
        <f t="shared" si="0"/>
        <v>1.8206278026906611E-3</v>
      </c>
      <c r="E11" s="2">
        <f t="shared" si="1"/>
        <v>-4.0600000000001746E-4</v>
      </c>
    </row>
    <row r="12" spans="1:6" x14ac:dyDescent="0.2">
      <c r="A12" t="s">
        <v>11</v>
      </c>
      <c r="B12" s="3">
        <v>0.74690000000000001</v>
      </c>
      <c r="C12">
        <f>_xlfn.XLOOKUP(A12,'Table 2 new'!A:A,'Table 2 new'!B:B,"n/a",0)</f>
        <v>0.752</v>
      </c>
      <c r="D12" s="1">
        <f t="shared" si="0"/>
        <v>6.7819148936170129E-3</v>
      </c>
      <c r="E12" s="2">
        <f t="shared" si="1"/>
        <v>-5.0999999999999934E-3</v>
      </c>
    </row>
    <row r="13" spans="1:6" x14ac:dyDescent="0.2">
      <c r="A13" t="s">
        <v>12</v>
      </c>
      <c r="B13" s="3">
        <v>0.51600000000000001</v>
      </c>
      <c r="C13">
        <f>_xlfn.XLOOKUP(A13,'Table 2 new'!A:A,'Table 2 new'!B:B,"n/a",0)</f>
        <v>0.51600000000000001</v>
      </c>
      <c r="D13" s="1">
        <f t="shared" si="0"/>
        <v>0</v>
      </c>
      <c r="E13" s="2">
        <f t="shared" si="1"/>
        <v>0</v>
      </c>
    </row>
    <row r="14" spans="1:6" x14ac:dyDescent="0.2">
      <c r="A14" t="s">
        <v>13</v>
      </c>
      <c r="C14">
        <f>_xlfn.XLOOKUP(A14,'Table 2 new'!A:A,'Table 2 new'!B:B,"n/a",0)</f>
        <v>0.57999999999999996</v>
      </c>
      <c r="D14" s="1">
        <f t="shared" si="0"/>
        <v>0</v>
      </c>
      <c r="E14" s="2">
        <f t="shared" si="1"/>
        <v>0</v>
      </c>
    </row>
    <row r="15" spans="1:6" x14ac:dyDescent="0.2">
      <c r="A15" t="s">
        <v>14</v>
      </c>
      <c r="B15" s="3">
        <v>0.32400000000000001</v>
      </c>
      <c r="C15">
        <f>_xlfn.XLOOKUP(A15,'Table 2 new'!A:A,'Table 2 new'!B:B,"n/a",0)</f>
        <v>0.311</v>
      </c>
      <c r="D15" s="1">
        <f t="shared" si="0"/>
        <v>4.1800643086816761E-2</v>
      </c>
      <c r="E15" s="2">
        <f t="shared" si="1"/>
        <v>1.3000000000000012E-2</v>
      </c>
    </row>
    <row r="16" spans="1:6" x14ac:dyDescent="0.2">
      <c r="A16" t="s">
        <v>15</v>
      </c>
      <c r="B16" s="3">
        <v>5.9108000000000001E-2</v>
      </c>
      <c r="C16">
        <f>_xlfn.XLOOKUP(A16,'Table 2 new'!A:A,'Table 2 new'!B:B,"n/a",0)</f>
        <v>5.8000000000000003E-2</v>
      </c>
      <c r="D16" s="1">
        <f t="shared" si="0"/>
        <v>1.910344827586203E-2</v>
      </c>
      <c r="E16" s="2">
        <f t="shared" si="1"/>
        <v>1.1079999999999979E-3</v>
      </c>
    </row>
    <row r="17" spans="1:5" x14ac:dyDescent="0.2">
      <c r="A17" t="s">
        <v>16</v>
      </c>
      <c r="B17" s="3">
        <v>0.27</v>
      </c>
      <c r="C17">
        <f>_xlfn.XLOOKUP(A17,'Table 2 new'!A:A,'Table 2 new'!B:B,"n/a",0)</f>
        <v>0.28000000000000003</v>
      </c>
      <c r="D17" s="1">
        <f t="shared" si="0"/>
        <v>3.571428571428574E-2</v>
      </c>
      <c r="E17" s="2">
        <f t="shared" si="1"/>
        <v>-1.0000000000000009E-2</v>
      </c>
    </row>
    <row r="18" spans="1:5" x14ac:dyDescent="0.2">
      <c r="A18" t="s">
        <v>17</v>
      </c>
      <c r="B18" s="3">
        <v>0.58499999999999996</v>
      </c>
      <c r="C18">
        <f>_xlfn.XLOOKUP(A18,'Table 2 new'!A:A,'Table 2 new'!B:B,"n/a",0)</f>
        <v>0.58399999999999996</v>
      </c>
      <c r="D18" s="1">
        <f t="shared" si="0"/>
        <v>1.7123287671232893E-3</v>
      </c>
      <c r="E18" s="2">
        <f t="shared" si="1"/>
        <v>1.0000000000000009E-3</v>
      </c>
    </row>
    <row r="19" spans="1:5" x14ac:dyDescent="0.2">
      <c r="A19" t="s">
        <v>18</v>
      </c>
      <c r="B19" s="3">
        <v>0.42330000000000001</v>
      </c>
      <c r="C19">
        <f>_xlfn.XLOOKUP(A19,'Table 2 new'!A:A,'Table 2 new'!B:B,"n/a",0)</f>
        <v>0.42499999999999999</v>
      </c>
      <c r="D19" s="1">
        <f t="shared" si="0"/>
        <v>3.9999999999999515E-3</v>
      </c>
      <c r="E19" s="2">
        <f t="shared" si="1"/>
        <v>-1.6999999999999793E-3</v>
      </c>
    </row>
    <row r="20" spans="1:5" x14ac:dyDescent="0.2">
      <c r="A20" t="s">
        <v>19</v>
      </c>
      <c r="B20" s="3">
        <v>0.77880000000000005</v>
      </c>
      <c r="C20">
        <f>_xlfn.XLOOKUP(A20,'Table 2 new'!A:A,'Table 2 new'!B:B,"n/a",0)</f>
        <v>0.78100000000000003</v>
      </c>
      <c r="D20" s="1">
        <f t="shared" si="0"/>
        <v>2.8169014084506784E-3</v>
      </c>
      <c r="E20" s="2">
        <f t="shared" si="1"/>
        <v>-2.1999999999999797E-3</v>
      </c>
    </row>
    <row r="21" spans="1:5" x14ac:dyDescent="0.2">
      <c r="A21" t="s">
        <v>20</v>
      </c>
      <c r="B21" s="3">
        <v>4.0361000000000001E-2</v>
      </c>
      <c r="C21">
        <f>_xlfn.XLOOKUP(A21,'Table 2 new'!A:A,'Table 2 new'!B:B,"n/a",0)</f>
        <v>3.9E-2</v>
      </c>
      <c r="D21" s="1">
        <f t="shared" si="0"/>
        <v>3.4897435897435929E-2</v>
      </c>
      <c r="E21" s="2">
        <f t="shared" si="1"/>
        <v>1.3610000000000011E-3</v>
      </c>
    </row>
    <row r="22" spans="1:5" x14ac:dyDescent="0.2">
      <c r="A22" t="s">
        <v>21</v>
      </c>
      <c r="B22" s="3">
        <v>9.733E-2</v>
      </c>
      <c r="C22">
        <f>_xlfn.XLOOKUP(A22,'Table 2 new'!A:A,'Table 2 new'!B:B,"n/a",0)</f>
        <v>9.7000000000000003E-2</v>
      </c>
      <c r="D22" s="1">
        <f t="shared" si="0"/>
        <v>3.4020618556700718E-3</v>
      </c>
      <c r="E22" s="2">
        <f t="shared" si="1"/>
        <v>3.2999999999999696E-4</v>
      </c>
    </row>
    <row r="23" spans="1:5" x14ac:dyDescent="0.2">
      <c r="A23" t="s">
        <v>22</v>
      </c>
      <c r="B23" s="3">
        <v>0.29699999999999999</v>
      </c>
      <c r="C23">
        <f>_xlfn.XLOOKUP(A23,'Table 2 new'!A:A,'Table 2 new'!B:B,"n/a",0)</f>
        <v>0.29499999999999998</v>
      </c>
      <c r="D23" s="1">
        <f t="shared" si="0"/>
        <v>6.7796610169491593E-3</v>
      </c>
      <c r="E23" s="2">
        <f t="shared" si="1"/>
        <v>2.0000000000000018E-3</v>
      </c>
    </row>
    <row r="24" spans="1:5" x14ac:dyDescent="0.2">
      <c r="A24" t="s">
        <v>23</v>
      </c>
      <c r="B24" s="3">
        <v>0.31398999999999999</v>
      </c>
      <c r="C24">
        <f>_xlfn.XLOOKUP(A24,'Table 2 new'!A:A,'Table 2 new'!B:B,"n/a",0)</f>
        <v>0.317</v>
      </c>
      <c r="D24" s="1">
        <f t="shared" si="0"/>
        <v>9.4952681388013015E-3</v>
      </c>
      <c r="E24" s="2">
        <f t="shared" si="1"/>
        <v>-3.0100000000000127E-3</v>
      </c>
    </row>
    <row r="25" spans="1:5" x14ac:dyDescent="0.2">
      <c r="A25" t="s">
        <v>24</v>
      </c>
      <c r="B25" s="3">
        <v>0.111</v>
      </c>
      <c r="C25">
        <f>_xlfn.XLOOKUP(A25,'Table 2 new'!A:A,'Table 2 new'!B:B,"n/a",0)</f>
        <v>0.113</v>
      </c>
      <c r="D25" s="1">
        <f t="shared" si="0"/>
        <v>1.7699115044247801E-2</v>
      </c>
      <c r="E25" s="2">
        <f t="shared" si="1"/>
        <v>-2.0000000000000018E-3</v>
      </c>
    </row>
    <row r="26" spans="1:5" x14ac:dyDescent="0.2">
      <c r="A26" t="s">
        <v>25</v>
      </c>
      <c r="B26" s="3">
        <v>0.29399999999999998</v>
      </c>
      <c r="C26">
        <f>_xlfn.XLOOKUP(A26,'Table 2 new'!A:A,'Table 2 new'!B:B,"n/a",0)</f>
        <v>0.3</v>
      </c>
      <c r="D26" s="1">
        <f t="shared" si="0"/>
        <v>2.0000000000000018E-2</v>
      </c>
      <c r="E26" s="2">
        <f t="shared" si="1"/>
        <v>-6.0000000000000053E-3</v>
      </c>
    </row>
    <row r="27" spans="1:5" x14ac:dyDescent="0.2">
      <c r="A27" t="s">
        <v>26</v>
      </c>
      <c r="C27">
        <f>_xlfn.XLOOKUP(A27,'Table 2 new'!A:A,'Table 2 new'!B:B,"n/a",0)</f>
        <v>1.03</v>
      </c>
      <c r="D27" s="1">
        <f t="shared" si="0"/>
        <v>0</v>
      </c>
      <c r="E27" s="2">
        <f t="shared" si="1"/>
        <v>0</v>
      </c>
    </row>
    <row r="28" spans="1:5" x14ac:dyDescent="0.2">
      <c r="A28" t="s">
        <v>27</v>
      </c>
      <c r="B28" s="3">
        <v>9.7267999999999993E-2</v>
      </c>
      <c r="C28">
        <f>_xlfn.XLOOKUP(A28,'Table 2 new'!A:A,'Table 2 new'!B:B,"n/a",0)</f>
        <v>0.107</v>
      </c>
      <c r="D28" s="1">
        <f t="shared" si="0"/>
        <v>9.0953271028037422E-2</v>
      </c>
      <c r="E28" s="2">
        <f t="shared" si="1"/>
        <v>-9.7320000000000045E-3</v>
      </c>
    </row>
    <row r="29" spans="1:5" x14ac:dyDescent="0.2">
      <c r="A29" t="s">
        <v>28</v>
      </c>
      <c r="B29" s="3">
        <v>0.37</v>
      </c>
      <c r="C29">
        <f>_xlfn.XLOOKUP(A29,'Table 2 new'!A:A,'Table 2 new'!B:B,"n/a",0)</f>
        <v>0.37</v>
      </c>
      <c r="D29" s="1">
        <f t="shared" si="0"/>
        <v>0</v>
      </c>
      <c r="E29" s="2">
        <f t="shared" si="1"/>
        <v>0</v>
      </c>
    </row>
    <row r="30" spans="1:5" x14ac:dyDescent="0.2">
      <c r="A30" t="s">
        <v>29</v>
      </c>
      <c r="B30" s="3">
        <v>0.29920000000000002</v>
      </c>
      <c r="C30">
        <f>_xlfn.XLOOKUP(A30,'Table 2 new'!A:A,'Table 2 new'!B:B,"n/a",0)</f>
        <v>0.308</v>
      </c>
      <c r="D30" s="1">
        <f t="shared" si="0"/>
        <v>2.8571428571428491E-2</v>
      </c>
      <c r="E30" s="2">
        <f t="shared" si="1"/>
        <v>-8.7999999999999745E-3</v>
      </c>
    </row>
    <row r="31" spans="1:5" x14ac:dyDescent="0.2">
      <c r="A31" t="s">
        <v>30</v>
      </c>
      <c r="B31" s="3">
        <v>0.61040000000000005</v>
      </c>
      <c r="C31">
        <f>_xlfn.XLOOKUP(A31,'Table 2 new'!A:A,'Table 2 new'!B:B,"n/a",0)</f>
        <v>0.61099999999999999</v>
      </c>
      <c r="D31" s="1">
        <f t="shared" si="0"/>
        <v>9.8199672667746967E-4</v>
      </c>
      <c r="E31" s="2">
        <f t="shared" si="1"/>
        <v>-5.9999999999993392E-4</v>
      </c>
    </row>
    <row r="32" spans="1:5" x14ac:dyDescent="0.2">
      <c r="A32" t="s">
        <v>2</v>
      </c>
      <c r="B32" s="3">
        <v>0.18337999999999999</v>
      </c>
      <c r="C32">
        <f>_xlfn.XLOOKUP(A32,'Table 2 new'!A:A,'Table 2 new'!B:B,"n/a",0)</f>
        <v>0.192</v>
      </c>
      <c r="D32" s="1">
        <f t="shared" si="0"/>
        <v>4.4895833333333419E-2</v>
      </c>
      <c r="E32" s="2">
        <f t="shared" si="1"/>
        <v>-8.6200000000000165E-3</v>
      </c>
    </row>
    <row r="33" spans="1:5" x14ac:dyDescent="0.2">
      <c r="A33" t="s">
        <v>31</v>
      </c>
      <c r="B33" s="3">
        <v>7.1199999999999999E-2</v>
      </c>
      <c r="C33">
        <f>_xlfn.XLOOKUP(A33,'Table 2 new'!A:A,'Table 2 new'!B:B,"n/a",0)</f>
        <v>7.0999999999999994E-2</v>
      </c>
      <c r="D33" s="1">
        <f t="shared" si="0"/>
        <v>2.816901408450785E-3</v>
      </c>
      <c r="E33" s="2">
        <f t="shared" si="1"/>
        <v>2.0000000000000573E-4</v>
      </c>
    </row>
    <row r="34" spans="1:5" x14ac:dyDescent="0.2">
      <c r="A34" t="s">
        <v>32</v>
      </c>
      <c r="B34" s="3">
        <v>0.97870000000000001</v>
      </c>
      <c r="C34">
        <f>_xlfn.XLOOKUP(A34,'Table 2 new'!A:A,'Table 2 new'!B:B,"n/a",0)</f>
        <v>0.97499999999999998</v>
      </c>
      <c r="D34" s="1">
        <f t="shared" si="0"/>
        <v>3.7948717948718324E-3</v>
      </c>
      <c r="E34" s="2">
        <f t="shared" si="1"/>
        <v>3.7000000000000366E-3</v>
      </c>
    </row>
    <row r="35" spans="1:5" x14ac:dyDescent="0.2">
      <c r="A35" t="s">
        <v>33</v>
      </c>
      <c r="B35" s="3">
        <v>0.2301</v>
      </c>
      <c r="C35">
        <f>_xlfn.XLOOKUP(A35,'Table 2 new'!A:A,'Table 2 new'!B:B,"n/a",0)</f>
        <v>0.22700000000000001</v>
      </c>
      <c r="D35" s="1">
        <f t="shared" si="0"/>
        <v>1.3656387665198201E-2</v>
      </c>
      <c r="E35" s="2">
        <f t="shared" si="1"/>
        <v>3.0999999999999917E-3</v>
      </c>
    </row>
    <row r="36" spans="1:5" x14ac:dyDescent="0.2">
      <c r="A36" t="s">
        <v>34</v>
      </c>
      <c r="B36" s="3">
        <v>0.45100000000000001</v>
      </c>
      <c r="C36">
        <f>_xlfn.XLOOKUP(A36,'Table 2 new'!A:A,'Table 2 new'!B:B,"n/a",0)</f>
        <v>0.45400000000000001</v>
      </c>
      <c r="D36" s="1">
        <f t="shared" si="0"/>
        <v>6.6079295154185076E-3</v>
      </c>
      <c r="E36" s="2">
        <f t="shared" si="1"/>
        <v>-3.0000000000000027E-3</v>
      </c>
    </row>
    <row r="37" spans="1:5" x14ac:dyDescent="0.2">
      <c r="A37" t="s">
        <v>3</v>
      </c>
      <c r="B37" s="3">
        <v>0.20130000000000001</v>
      </c>
      <c r="C37">
        <f>_xlfn.XLOOKUP(A37,'Table 2 new'!A:A,'Table 2 new'!B:B,"n/a",0)</f>
        <v>0.20300000000000001</v>
      </c>
      <c r="D37" s="1">
        <f t="shared" si="0"/>
        <v>8.3743842364532358E-3</v>
      </c>
      <c r="E37" s="2">
        <f t="shared" si="1"/>
        <v>-1.7000000000000071E-3</v>
      </c>
    </row>
    <row r="38" spans="1:5" x14ac:dyDescent="0.2">
      <c r="A38" t="s">
        <v>35</v>
      </c>
      <c r="B38" s="3">
        <v>0.34000999999999998</v>
      </c>
      <c r="C38">
        <f>_xlfn.XLOOKUP(A38,'Table 2 new'!A:A,'Table 2 new'!B:B,"n/a",0)</f>
        <v>0.34200000000000003</v>
      </c>
      <c r="D38" s="1">
        <f t="shared" si="0"/>
        <v>5.8187134502925356E-3</v>
      </c>
      <c r="E38" s="2">
        <f t="shared" si="1"/>
        <v>-1.9900000000000473E-3</v>
      </c>
    </row>
    <row r="39" spans="1:5" x14ac:dyDescent="0.2">
      <c r="A39" t="s">
        <v>36</v>
      </c>
      <c r="B39" s="3">
        <v>5.5671999999999999E-2</v>
      </c>
      <c r="C39">
        <f>_xlfn.XLOOKUP(A39,'Table 2 new'!A:A,'Table 2 new'!B:B,"n/a",0)</f>
        <v>5.6000000000000001E-2</v>
      </c>
      <c r="D39" s="1">
        <f t="shared" si="0"/>
        <v>5.8571428571428906E-3</v>
      </c>
      <c r="E39" s="2">
        <f t="shared" si="1"/>
        <v>-3.280000000000019E-4</v>
      </c>
    </row>
    <row r="40" spans="1:5" x14ac:dyDescent="0.2">
      <c r="A40" t="s">
        <v>37</v>
      </c>
      <c r="B40" s="3">
        <v>0.14627000000000001</v>
      </c>
      <c r="C40">
        <f>_xlfn.XLOOKUP(A40,'Table 2 new'!A:A,'Table 2 new'!B:B,"n/a",0)</f>
        <v>0.14599999999999999</v>
      </c>
      <c r="D40" s="1">
        <f t="shared" si="0"/>
        <v>1.8493150684932894E-3</v>
      </c>
      <c r="E40" s="2">
        <f t="shared" si="1"/>
        <v>2.7000000000002022E-4</v>
      </c>
    </row>
    <row r="41" spans="1:5" x14ac:dyDescent="0.2">
      <c r="A41" t="s">
        <v>38</v>
      </c>
      <c r="B41" s="3">
        <v>1.2935000000000001</v>
      </c>
      <c r="C41">
        <f>_xlfn.XLOOKUP(A41,'Table 2 new'!A:A,'Table 2 new'!B:B,"n/a",0)</f>
        <v>1.22</v>
      </c>
      <c r="D41" s="1">
        <f t="shared" si="0"/>
        <v>6.024590163934436E-2</v>
      </c>
      <c r="E41" s="2">
        <f t="shared" si="1"/>
        <v>7.3500000000000121E-2</v>
      </c>
    </row>
    <row r="42" spans="1:5" x14ac:dyDescent="0.2">
      <c r="A42" t="s">
        <v>39</v>
      </c>
      <c r="B42" s="3">
        <v>7.5999999999999998E-2</v>
      </c>
      <c r="C42">
        <f>_xlfn.XLOOKUP(A42,'Table 2 new'!A:A,'Table 2 new'!B:B,"n/a",0)</f>
        <v>7.8E-2</v>
      </c>
      <c r="D42" s="1">
        <f t="shared" si="0"/>
        <v>2.5641025641025664E-2</v>
      </c>
      <c r="E42" s="2">
        <f t="shared" si="1"/>
        <v>-2.0000000000000018E-3</v>
      </c>
    </row>
    <row r="43" spans="1:5" x14ac:dyDescent="0.2">
      <c r="A43" t="s">
        <v>40</v>
      </c>
      <c r="B43" s="3">
        <v>0.35599999999999998</v>
      </c>
      <c r="C43">
        <f>_xlfn.XLOOKUP(A43,'Table 2 new'!A:A,'Table 2 new'!B:B,"n/a",0)</f>
        <v>0.41</v>
      </c>
      <c r="D43" s="1">
        <f t="shared" si="0"/>
        <v>0.13170731707317071</v>
      </c>
      <c r="E43" s="2">
        <f t="shared" si="1"/>
        <v>-5.3999999999999992E-2</v>
      </c>
    </row>
    <row r="44" spans="1:5" x14ac:dyDescent="0.2">
      <c r="A44" t="s">
        <v>41</v>
      </c>
      <c r="B44" s="3">
        <v>7.3440000000000005E-2</v>
      </c>
      <c r="C44">
        <f>_xlfn.XLOOKUP(A44,'Table 2 new'!A:A,'Table 2 new'!B:B,"n/a",0)</f>
        <v>8.1000000000000003E-2</v>
      </c>
      <c r="D44" s="1">
        <f t="shared" si="0"/>
        <v>9.3333333333333296E-2</v>
      </c>
      <c r="E44" s="2">
        <f t="shared" si="1"/>
        <v>-7.5599999999999973E-3</v>
      </c>
    </row>
    <row r="45" spans="1:5" x14ac:dyDescent="0.2">
      <c r="A45" t="s">
        <v>42</v>
      </c>
      <c r="B45" s="3">
        <v>0.3775</v>
      </c>
      <c r="C45">
        <f>_xlfn.XLOOKUP(A45,'Table 2 new'!A:A,'Table 2 new'!B:B,"n/a",0)</f>
        <v>0.375</v>
      </c>
      <c r="D45" s="1">
        <f t="shared" si="0"/>
        <v>6.6666666666666723E-3</v>
      </c>
      <c r="E45" s="2">
        <f t="shared" si="1"/>
        <v>2.5000000000000022E-3</v>
      </c>
    </row>
    <row r="46" spans="1:5" x14ac:dyDescent="0.2">
      <c r="A46" t="s">
        <v>43</v>
      </c>
      <c r="B46" s="3">
        <v>0.18</v>
      </c>
      <c r="C46">
        <f>_xlfn.XLOOKUP(A46,'Table 2 new'!A:A,'Table 2 new'!B:B,"n/a",0)</f>
        <v>0.17100000000000001</v>
      </c>
      <c r="D46" s="1">
        <f t="shared" si="0"/>
        <v>5.26315789473683E-2</v>
      </c>
      <c r="E46" s="2">
        <f t="shared" si="1"/>
        <v>8.9999999999999802E-3</v>
      </c>
    </row>
    <row r="47" spans="1:5" x14ac:dyDescent="0.2">
      <c r="A47" t="s">
        <v>44</v>
      </c>
      <c r="B47" s="3">
        <v>0.27700000000000002</v>
      </c>
      <c r="C47">
        <f>_xlfn.XLOOKUP(A47,'Table 2 new'!A:A,'Table 2 new'!B:B,"n/a",0)</f>
        <v>0.27300000000000002</v>
      </c>
      <c r="D47" s="1">
        <f t="shared" si="0"/>
        <v>1.4652014652014664E-2</v>
      </c>
      <c r="E47" s="2">
        <f t="shared" si="1"/>
        <v>4.0000000000000036E-3</v>
      </c>
    </row>
    <row r="48" spans="1:5" x14ac:dyDescent="0.2">
      <c r="A48" t="s">
        <v>45</v>
      </c>
      <c r="B48" s="3">
        <v>0.22800000000000001</v>
      </c>
      <c r="C48">
        <f>_xlfn.XLOOKUP(A48,'Table 2 new'!A:A,'Table 2 new'!B:B,"n/a",0)</f>
        <v>0.22900000000000001</v>
      </c>
      <c r="D48" s="1">
        <f t="shared" si="0"/>
        <v>4.3668122270742399E-3</v>
      </c>
      <c r="E48" s="2">
        <f t="shared" si="1"/>
        <v>-1.0000000000000009E-3</v>
      </c>
    </row>
    <row r="49" spans="1:5" x14ac:dyDescent="0.2">
      <c r="A49" t="s">
        <v>46</v>
      </c>
      <c r="B49" s="3">
        <v>4.4769999999999997E-2</v>
      </c>
      <c r="C49">
        <f>_xlfn.XLOOKUP(A49,'Table 2 new'!A:A,'Table 2 new'!B:B,"n/a",0)</f>
        <v>4.4999999999999998E-2</v>
      </c>
      <c r="D49" s="1">
        <f t="shared" si="0"/>
        <v>5.111111111111134E-3</v>
      </c>
      <c r="E49" s="2">
        <f t="shared" si="1"/>
        <v>-2.3000000000000104E-4</v>
      </c>
    </row>
    <row r="50" spans="1:5" x14ac:dyDescent="0.2">
      <c r="A50" t="s">
        <v>47</v>
      </c>
      <c r="B50" s="3">
        <v>7.8E-2</v>
      </c>
      <c r="C50">
        <f>_xlfn.XLOOKUP(A50,'Table 2 new'!A:A,'Table 2 new'!B:B,"n/a",0)</f>
        <v>7.4999999999999997E-2</v>
      </c>
      <c r="D50" s="1">
        <f t="shared" si="0"/>
        <v>4.0000000000000036E-2</v>
      </c>
      <c r="E50" s="2">
        <f t="shared" si="1"/>
        <v>3.0000000000000027E-3</v>
      </c>
    </row>
    <row r="51" spans="1:5" x14ac:dyDescent="0.2">
      <c r="A51" t="s">
        <v>48</v>
      </c>
      <c r="B51" s="3">
        <v>0.48299999999999998</v>
      </c>
      <c r="C51">
        <f>_xlfn.XLOOKUP(A51,'Table 2 new'!A:A,'Table 2 new'!B:B,"n/a",0)</f>
        <v>0.48699999999999999</v>
      </c>
      <c r="D51" s="1">
        <f t="shared" si="0"/>
        <v>8.2135523613963111E-3</v>
      </c>
      <c r="E51" s="2">
        <f t="shared" si="1"/>
        <v>-4.0000000000000036E-3</v>
      </c>
    </row>
    <row r="52" spans="1:5" x14ac:dyDescent="0.2">
      <c r="A52" t="s">
        <v>49</v>
      </c>
      <c r="B52" s="3">
        <v>0.439</v>
      </c>
      <c r="C52">
        <f>_xlfn.XLOOKUP(A52,'Table 2 new'!A:A,'Table 2 new'!B:B,"n/a",0)</f>
        <v>0.432</v>
      </c>
      <c r="D52" s="1">
        <f t="shared" si="0"/>
        <v>1.6203703703703717E-2</v>
      </c>
      <c r="E52" s="2">
        <f t="shared" si="1"/>
        <v>7.0000000000000062E-3</v>
      </c>
    </row>
    <row r="53" spans="1:5" x14ac:dyDescent="0.2">
      <c r="A53" t="s">
        <v>50</v>
      </c>
      <c r="B53" s="3">
        <v>0.61099999999999999</v>
      </c>
      <c r="C53">
        <f>_xlfn.XLOOKUP(A53,'Table 2 new'!A:A,'Table 2 new'!B:B,"n/a",0)</f>
        <v>0.6</v>
      </c>
      <c r="D53" s="1">
        <f t="shared" si="0"/>
        <v>1.8333333333333351E-2</v>
      </c>
      <c r="E53" s="2">
        <f t="shared" si="1"/>
        <v>1.100000000000001E-2</v>
      </c>
    </row>
    <row r="54" spans="1:5" x14ac:dyDescent="0.2">
      <c r="A54" t="s">
        <v>51</v>
      </c>
      <c r="B54" s="3">
        <v>4.6710000000000002E-2</v>
      </c>
      <c r="C54">
        <f>_xlfn.XLOOKUP(A54,'Table 2 new'!A:A,'Table 2 new'!B:B,"n/a",0)</f>
        <v>4.5999999999999999E-2</v>
      </c>
      <c r="D54" s="1">
        <f t="shared" si="0"/>
        <v>1.5434782608695703E-2</v>
      </c>
      <c r="E54" s="2">
        <f t="shared" si="1"/>
        <v>7.100000000000023E-4</v>
      </c>
    </row>
    <row r="55" spans="1:5" x14ac:dyDescent="0.2">
      <c r="A55" t="s">
        <v>52</v>
      </c>
      <c r="B55" s="3">
        <v>0.17</v>
      </c>
      <c r="C55">
        <f>_xlfn.XLOOKUP(A55,'Table 2 new'!A:A,'Table 2 new'!B:B,"n/a",0)</f>
        <v>0.14799999999999999</v>
      </c>
      <c r="D55" s="1">
        <f t="shared" si="0"/>
        <v>0.1486486486486488</v>
      </c>
      <c r="E55" s="2">
        <f t="shared" si="1"/>
        <v>2.200000000000002E-2</v>
      </c>
    </row>
    <row r="56" spans="1:5" x14ac:dyDescent="0.2">
      <c r="A56" t="s">
        <v>53</v>
      </c>
      <c r="C56">
        <f>_xlfn.XLOOKUP(A56,'Table 2 new'!A:A,'Table 2 new'!B:B,"n/a",0)</f>
        <v>0.94</v>
      </c>
      <c r="D56" s="1">
        <f t="shared" si="0"/>
        <v>0</v>
      </c>
      <c r="E56" s="2">
        <f t="shared" si="1"/>
        <v>0</v>
      </c>
    </row>
    <row r="57" spans="1:5" x14ac:dyDescent="0.2">
      <c r="A57" t="s">
        <v>54</v>
      </c>
      <c r="B57" s="3">
        <v>0.223604</v>
      </c>
      <c r="C57">
        <f>_xlfn.XLOOKUP(A57,'Table 2 new'!A:A,'Table 2 new'!B:B,"n/a",0)</f>
        <v>0.222</v>
      </c>
      <c r="D57" s="1">
        <f t="shared" si="0"/>
        <v>7.2252252252251997E-3</v>
      </c>
      <c r="E57" s="2">
        <f t="shared" si="1"/>
        <v>1.6039999999999943E-3</v>
      </c>
    </row>
    <row r="58" spans="1:5" x14ac:dyDescent="0.2">
      <c r="A58" t="s">
        <v>55</v>
      </c>
      <c r="B58" s="3">
        <v>0.372</v>
      </c>
      <c r="C58">
        <f>_xlfn.XLOOKUP(A58,'Table 2 new'!A:A,'Table 2 new'!B:B,"n/a",0)</f>
        <v>0.36599999999999999</v>
      </c>
      <c r="D58" s="1">
        <f t="shared" si="0"/>
        <v>1.6393442622950834E-2</v>
      </c>
      <c r="E58" s="2">
        <f t="shared" si="1"/>
        <v>6.0000000000000053E-3</v>
      </c>
    </row>
    <row r="59" spans="1:5" x14ac:dyDescent="0.2">
      <c r="A59" t="s">
        <v>31</v>
      </c>
      <c r="B59" s="3">
        <v>8.0699999999999994E-2</v>
      </c>
      <c r="C59">
        <f>_xlfn.XLOOKUP(A59,'Table 2 new'!A:A,'Table 2 new'!B:B,"n/a",0)</f>
        <v>7.0999999999999994E-2</v>
      </c>
      <c r="D59" s="1">
        <f t="shared" si="0"/>
        <v>0.13661971830985917</v>
      </c>
      <c r="E59" s="2">
        <f t="shared" si="1"/>
        <v>9.7000000000000003E-3</v>
      </c>
    </row>
    <row r="60" spans="1:5" x14ac:dyDescent="0.2">
      <c r="A60" t="s">
        <v>56</v>
      </c>
      <c r="B60" s="3">
        <v>0.104259</v>
      </c>
      <c r="C60">
        <f>_xlfn.XLOOKUP(A60,'Table 2 new'!A:A,'Table 2 new'!B:B,"n/a",0)</f>
        <v>0.104</v>
      </c>
      <c r="D60" s="1">
        <f t="shared" si="0"/>
        <v>2.4903846153847041E-3</v>
      </c>
      <c r="E60" s="2">
        <f t="shared" si="1"/>
        <v>2.5900000000000922E-4</v>
      </c>
    </row>
    <row r="61" spans="1:5" x14ac:dyDescent="0.2">
      <c r="A61" t="s">
        <v>57</v>
      </c>
      <c r="B61" s="3">
        <v>0.17</v>
      </c>
      <c r="C61">
        <f>_xlfn.XLOOKUP(A61,'Table 2 new'!A:A,'Table 2 new'!B:B,"n/a",0)</f>
        <v>0.16500000000000001</v>
      </c>
      <c r="D61" s="1">
        <f t="shared" si="0"/>
        <v>3.0303030303030328E-2</v>
      </c>
      <c r="E61" s="2">
        <f t="shared" si="1"/>
        <v>5.0000000000000044E-3</v>
      </c>
    </row>
    <row r="62" spans="1:5" x14ac:dyDescent="0.2">
      <c r="A62" t="s">
        <v>58</v>
      </c>
      <c r="B62" s="3">
        <v>0.30057099999999998</v>
      </c>
      <c r="C62">
        <f>_xlfn.XLOOKUP(A62,'Table 2 new'!A:A,'Table 2 new'!B:B,"n/a",0)</f>
        <v>0.29199999999999998</v>
      </c>
      <c r="D62" s="1">
        <f t="shared" si="0"/>
        <v>2.9352739726027383E-2</v>
      </c>
      <c r="E62" s="2">
        <f t="shared" si="1"/>
        <v>8.5709999999999953E-3</v>
      </c>
    </row>
    <row r="63" spans="1:5" x14ac:dyDescent="0.2">
      <c r="A63" t="s">
        <v>59</v>
      </c>
      <c r="B63" s="3">
        <v>0.317</v>
      </c>
      <c r="C63">
        <f>_xlfn.XLOOKUP(A63,'Table 2 new'!A:A,'Table 2 new'!B:B,"n/a",0)</f>
        <v>0.28899999999999998</v>
      </c>
      <c r="D63" s="1">
        <f t="shared" si="0"/>
        <v>9.6885813148789024E-2</v>
      </c>
      <c r="E63" s="2">
        <f t="shared" si="1"/>
        <v>2.8000000000000025E-2</v>
      </c>
    </row>
    <row r="64" spans="1:5" x14ac:dyDescent="0.2">
      <c r="A64" t="s">
        <v>60</v>
      </c>
      <c r="B64" s="3">
        <v>0.42649999999999999</v>
      </c>
      <c r="C64">
        <f>_xlfn.XLOOKUP(A64,'Table 2 new'!A:A,'Table 2 new'!B:B,"n/a",0)</f>
        <v>0.42299999999999999</v>
      </c>
      <c r="D64" s="1">
        <f t="shared" si="0"/>
        <v>8.2742316784870044E-3</v>
      </c>
      <c r="E64" s="2">
        <f t="shared" si="1"/>
        <v>3.5000000000000031E-3</v>
      </c>
    </row>
    <row r="65" spans="1:6" x14ac:dyDescent="0.2">
      <c r="A65" t="s">
        <v>61</v>
      </c>
      <c r="B65" s="3">
        <v>0.22475999999999999</v>
      </c>
      <c r="C65">
        <f>_xlfn.XLOOKUP(A65,'Table 2 new'!A:A,'Table 2 new'!B:B,"n/a",0)</f>
        <v>0.22600000000000001</v>
      </c>
      <c r="D65" s="1">
        <f t="shared" si="0"/>
        <v>5.4867256637168979E-3</v>
      </c>
      <c r="E65" s="2">
        <f t="shared" si="1"/>
        <v>-1.2400000000000189E-3</v>
      </c>
    </row>
    <row r="66" spans="1:6" x14ac:dyDescent="0.2">
      <c r="A66" t="s">
        <v>62</v>
      </c>
      <c r="B66" s="3">
        <v>0.2</v>
      </c>
      <c r="C66">
        <f>_xlfn.XLOOKUP(A66,'Table 2 new'!A:A,'Table 2 new'!B:B,"n/a",0)</f>
        <v>0.21</v>
      </c>
      <c r="D66" s="1">
        <f t="shared" ref="D66:D129" si="2">IF(ISNUMBER(B66),ABS(C66-B66)/C66,0)</f>
        <v>4.7619047619047533E-2</v>
      </c>
      <c r="E66" s="2">
        <f t="shared" ref="E66:E129" si="3">IF(ISNUMBER(B66),B66-C66,0)</f>
        <v>-9.9999999999999811E-3</v>
      </c>
      <c r="F66" t="s">
        <v>600</v>
      </c>
    </row>
    <row r="67" spans="1:6" x14ac:dyDescent="0.2">
      <c r="A67" t="s">
        <v>63</v>
      </c>
      <c r="B67" s="3">
        <v>0.70099999999999996</v>
      </c>
      <c r="C67">
        <f>_xlfn.XLOOKUP(A67,'Table 2 new'!A:A,'Table 2 new'!B:B,"n/a",0)</f>
        <v>0.7</v>
      </c>
      <c r="D67" s="1">
        <f t="shared" si="2"/>
        <v>1.4285714285714299E-3</v>
      </c>
      <c r="E67" s="2">
        <f t="shared" si="3"/>
        <v>1.0000000000000009E-3</v>
      </c>
    </row>
    <row r="68" spans="1:6" x14ac:dyDescent="0.2">
      <c r="A68" t="s">
        <v>64</v>
      </c>
      <c r="B68" s="3">
        <v>0.23622000000000001</v>
      </c>
      <c r="C68">
        <f>_xlfn.XLOOKUP(A68,'Table 2 new'!A:A,'Table 2 new'!B:B,"n/a",0)</f>
        <v>0.23699999999999999</v>
      </c>
      <c r="D68" s="1">
        <f t="shared" si="2"/>
        <v>3.2911392405062245E-3</v>
      </c>
      <c r="E68" s="2">
        <f t="shared" si="3"/>
        <v>-7.7999999999997516E-4</v>
      </c>
    </row>
    <row r="69" spans="1:6" x14ac:dyDescent="0.2">
      <c r="A69" t="s">
        <v>65</v>
      </c>
      <c r="B69" s="3">
        <v>0.243642</v>
      </c>
      <c r="C69">
        <f>_xlfn.XLOOKUP(A69,'Table 2 new'!A:A,'Table 2 new'!B:B,"n/a",0)</f>
        <v>0.245</v>
      </c>
      <c r="D69" s="1">
        <f t="shared" si="2"/>
        <v>5.542857142857135E-3</v>
      </c>
      <c r="E69" s="2">
        <f t="shared" si="3"/>
        <v>-1.3579999999999981E-3</v>
      </c>
    </row>
    <row r="70" spans="1:6" x14ac:dyDescent="0.2">
      <c r="A70" t="s">
        <v>66</v>
      </c>
      <c r="B70" s="3">
        <v>0.1095318</v>
      </c>
      <c r="C70">
        <f>_xlfn.XLOOKUP(A70,'Table 2 new'!A:A,'Table 2 new'!B:B,"n/a",0)</f>
        <v>0.108</v>
      </c>
      <c r="D70" s="1">
        <f t="shared" si="2"/>
        <v>1.4183333333333333E-2</v>
      </c>
      <c r="E70" s="2">
        <f t="shared" si="3"/>
        <v>1.5317999999999998E-3</v>
      </c>
    </row>
    <row r="71" spans="1:6" x14ac:dyDescent="0.2">
      <c r="A71" t="s">
        <v>67</v>
      </c>
      <c r="B71" s="3">
        <v>0.311</v>
      </c>
      <c r="C71">
        <f>_xlfn.XLOOKUP(A71,'Table 2 new'!A:A,'Table 2 new'!B:B,"n/a",0)</f>
        <v>0.32500000000000001</v>
      </c>
      <c r="D71" s="1">
        <f t="shared" si="2"/>
        <v>4.3076923076923117E-2</v>
      </c>
      <c r="E71" s="2">
        <f t="shared" si="3"/>
        <v>-1.4000000000000012E-2</v>
      </c>
    </row>
    <row r="72" spans="1:6" x14ac:dyDescent="0.2">
      <c r="A72" t="s">
        <v>68</v>
      </c>
      <c r="B72" s="3">
        <v>7.1599999999999997E-2</v>
      </c>
      <c r="C72">
        <f>_xlfn.XLOOKUP(A72,'Table 2 new'!A:A,'Table 2 new'!B:B,"n/a",0)</f>
        <v>7.1999999999999995E-2</v>
      </c>
      <c r="D72" s="1">
        <f t="shared" si="2"/>
        <v>5.5555555555555219E-3</v>
      </c>
      <c r="E72" s="2">
        <f t="shared" si="3"/>
        <v>-3.9999999999999758E-4</v>
      </c>
      <c r="F72" t="s">
        <v>601</v>
      </c>
    </row>
    <row r="73" spans="1:6" x14ac:dyDescent="0.2">
      <c r="A73" t="s">
        <v>69</v>
      </c>
      <c r="B73" s="3">
        <v>0.30280000000000001</v>
      </c>
      <c r="C73">
        <f>_xlfn.XLOOKUP(A73,'Table 2 new'!A:A,'Table 2 new'!B:B,"n/a",0)</f>
        <v>0.3</v>
      </c>
      <c r="D73" s="1">
        <f t="shared" si="2"/>
        <v>9.3333333333334156E-3</v>
      </c>
      <c r="E73" s="2">
        <f t="shared" si="3"/>
        <v>2.8000000000000247E-3</v>
      </c>
    </row>
    <row r="74" spans="1:6" x14ac:dyDescent="0.2">
      <c r="A74" t="s">
        <v>70</v>
      </c>
      <c r="B74" s="3">
        <v>0.16400000000000001</v>
      </c>
      <c r="C74">
        <f>_xlfn.XLOOKUP(A74,'Table 2 new'!A:A,'Table 2 new'!B:B,"n/a",0)</f>
        <v>0.16400000000000001</v>
      </c>
      <c r="D74" s="1">
        <f t="shared" si="2"/>
        <v>0</v>
      </c>
      <c r="E74" s="2">
        <f t="shared" si="3"/>
        <v>0</v>
      </c>
    </row>
    <row r="75" spans="1:6" x14ac:dyDescent="0.2">
      <c r="A75" t="s">
        <v>71</v>
      </c>
      <c r="B75" s="3">
        <v>0.23061000000000001</v>
      </c>
      <c r="C75">
        <f>_xlfn.XLOOKUP(A75,'Table 2 new'!A:A,'Table 2 new'!B:B,"n/a",0)</f>
        <v>0.124</v>
      </c>
      <c r="D75" s="1">
        <f t="shared" si="2"/>
        <v>0.85975806451612913</v>
      </c>
      <c r="E75" s="2">
        <f t="shared" si="3"/>
        <v>0.10661000000000001</v>
      </c>
      <c r="F75" t="s">
        <v>602</v>
      </c>
    </row>
    <row r="76" spans="1:6" x14ac:dyDescent="0.2">
      <c r="A76" t="s">
        <v>72</v>
      </c>
      <c r="B76" s="3">
        <v>0.22974</v>
      </c>
      <c r="C76">
        <f>_xlfn.XLOOKUP(A76,'Table 2 new'!A:A,'Table 2 new'!B:B,"n/a",0)</f>
        <v>0.23100000000000001</v>
      </c>
      <c r="D76" s="1">
        <f t="shared" si="2"/>
        <v>5.4545454545455027E-3</v>
      </c>
      <c r="E76" s="2">
        <f t="shared" si="3"/>
        <v>-1.2600000000000111E-3</v>
      </c>
    </row>
    <row r="77" spans="1:6" x14ac:dyDescent="0.2">
      <c r="A77" t="s">
        <v>73</v>
      </c>
      <c r="B77" s="3">
        <v>0.57330000000000003</v>
      </c>
      <c r="C77">
        <f>_xlfn.XLOOKUP(A77,'Table 2 new'!A:A,'Table 2 new'!B:B,"n/a",0)</f>
        <v>0.57099999999999995</v>
      </c>
      <c r="D77" s="1">
        <f t="shared" si="2"/>
        <v>4.0280210157619617E-3</v>
      </c>
      <c r="E77" s="2">
        <f t="shared" si="3"/>
        <v>2.3000000000000798E-3</v>
      </c>
    </row>
    <row r="78" spans="1:6" x14ac:dyDescent="0.2">
      <c r="A78" t="s">
        <v>74</v>
      </c>
      <c r="B78" s="3">
        <v>8.9810000000000001E-2</v>
      </c>
      <c r="C78">
        <f>_xlfn.XLOOKUP(A78,'Table 2 new'!A:A,'Table 2 new'!B:B,"n/a",0)</f>
        <v>8.8999999999999996E-2</v>
      </c>
      <c r="D78" s="1">
        <f t="shared" si="2"/>
        <v>9.1011235955056769E-3</v>
      </c>
      <c r="E78" s="2">
        <f t="shared" si="3"/>
        <v>8.1000000000000516E-4</v>
      </c>
    </row>
    <row r="79" spans="1:6" x14ac:dyDescent="0.2">
      <c r="A79" t="s">
        <v>75</v>
      </c>
      <c r="B79" s="3">
        <v>8.6999999999999994E-2</v>
      </c>
      <c r="C79">
        <f>_xlfn.XLOOKUP(A79,'Table 2 new'!A:A,'Table 2 new'!B:B,"n/a",0)</f>
        <v>8.2000000000000003E-2</v>
      </c>
      <c r="D79" s="1">
        <f t="shared" si="2"/>
        <v>6.0975609756097442E-2</v>
      </c>
      <c r="E79" s="2">
        <f t="shared" si="3"/>
        <v>4.9999999999999906E-3</v>
      </c>
    </row>
    <row r="80" spans="1:6" x14ac:dyDescent="0.2">
      <c r="A80" t="s">
        <v>76</v>
      </c>
      <c r="B80" s="3">
        <v>0.1168</v>
      </c>
      <c r="C80">
        <f>_xlfn.XLOOKUP(A80,'Table 2 new'!A:A,'Table 2 new'!B:B,"n/a",0)</f>
        <v>0.11899999999999999</v>
      </c>
      <c r="D80" s="1">
        <f t="shared" si="2"/>
        <v>1.8487394957983141E-2</v>
      </c>
      <c r="E80" s="2">
        <f t="shared" si="3"/>
        <v>-2.1999999999999936E-3</v>
      </c>
    </row>
    <row r="81" spans="1:6" x14ac:dyDescent="0.2">
      <c r="A81" t="s">
        <v>77</v>
      </c>
      <c r="B81" s="3">
        <v>0.231043</v>
      </c>
      <c r="C81">
        <f>_xlfn.XLOOKUP(A81,'Table 2 new'!A:A,'Table 2 new'!B:B,"n/a",0)</f>
        <v>0.23200000000000001</v>
      </c>
      <c r="D81" s="1">
        <f t="shared" si="2"/>
        <v>4.1250000000000574E-3</v>
      </c>
      <c r="E81" s="2">
        <f t="shared" si="3"/>
        <v>-9.570000000000134E-4</v>
      </c>
    </row>
    <row r="82" spans="1:6" x14ac:dyDescent="0.2">
      <c r="A82" t="s">
        <v>78</v>
      </c>
      <c r="B82" s="3">
        <v>0.59</v>
      </c>
      <c r="C82">
        <f>_xlfn.XLOOKUP(A82,'Table 2 new'!A:A,'Table 2 new'!B:B,"n/a",0)</f>
        <v>0.59</v>
      </c>
      <c r="D82" s="1">
        <f t="shared" si="2"/>
        <v>0</v>
      </c>
      <c r="E82" s="2">
        <f t="shared" si="3"/>
        <v>0</v>
      </c>
    </row>
    <row r="83" spans="1:6" x14ac:dyDescent="0.2">
      <c r="A83" t="s">
        <v>79</v>
      </c>
      <c r="B83" s="3">
        <v>0.56269999999999998</v>
      </c>
      <c r="C83">
        <f>_xlfn.XLOOKUP(A83,'Table 2 new'!A:A,'Table 2 new'!B:B,"n/a",0)</f>
        <v>0.56200000000000006</v>
      </c>
      <c r="D83" s="1">
        <f t="shared" si="2"/>
        <v>1.2455516014233503E-3</v>
      </c>
      <c r="E83" s="2">
        <f t="shared" si="3"/>
        <v>6.9999999999992291E-4</v>
      </c>
    </row>
    <row r="84" spans="1:6" x14ac:dyDescent="0.2">
      <c r="A84" t="s">
        <v>80</v>
      </c>
      <c r="B84" s="3">
        <v>0.35</v>
      </c>
      <c r="C84">
        <f>_xlfn.XLOOKUP(A84,'Table 2 new'!A:A,'Table 2 new'!B:B,"n/a",0)</f>
        <v>0.38300000000000001</v>
      </c>
      <c r="D84" s="1">
        <f t="shared" si="2"/>
        <v>8.6161879895561427E-2</v>
      </c>
      <c r="E84" s="2">
        <f t="shared" si="3"/>
        <v>-3.3000000000000029E-2</v>
      </c>
    </row>
    <row r="85" spans="1:6" x14ac:dyDescent="0.2">
      <c r="A85" t="s">
        <v>81</v>
      </c>
      <c r="B85" s="3">
        <v>0.16333</v>
      </c>
      <c r="C85">
        <f>_xlfn.XLOOKUP(A85,'Table 2 new'!A:A,'Table 2 new'!B:B,"n/a",0)</f>
        <v>0.16900000000000001</v>
      </c>
      <c r="D85" s="1">
        <f t="shared" si="2"/>
        <v>3.3550295857988216E-2</v>
      </c>
      <c r="E85" s="2">
        <f t="shared" si="3"/>
        <v>-5.6700000000000084E-3</v>
      </c>
    </row>
    <row r="86" spans="1:6" x14ac:dyDescent="0.2">
      <c r="A86" t="s">
        <v>82</v>
      </c>
      <c r="B86" s="3">
        <v>0.57199999999999995</v>
      </c>
      <c r="C86">
        <f>_xlfn.XLOOKUP(A86,'Table 2 new'!A:A,'Table 2 new'!B:B,"n/a",0)</f>
        <v>0.54300000000000004</v>
      </c>
      <c r="D86" s="1">
        <f t="shared" si="2"/>
        <v>5.340699815837921E-2</v>
      </c>
      <c r="E86" s="2">
        <f t="shared" si="3"/>
        <v>2.8999999999999915E-2</v>
      </c>
    </row>
    <row r="87" spans="1:6" x14ac:dyDescent="0.2">
      <c r="A87" t="s">
        <v>83</v>
      </c>
      <c r="B87" s="3">
        <v>0.13569999999999999</v>
      </c>
      <c r="C87">
        <f>_xlfn.XLOOKUP(A87,'Table 2 new'!A:A,'Table 2 new'!B:B,"n/a",0)</f>
        <v>0.13600000000000001</v>
      </c>
      <c r="D87" s="1">
        <f t="shared" si="2"/>
        <v>2.2058823529413417E-3</v>
      </c>
      <c r="E87" s="2">
        <f t="shared" si="3"/>
        <v>-3.0000000000002247E-4</v>
      </c>
    </row>
    <row r="88" spans="1:6" x14ac:dyDescent="0.2">
      <c r="A88" t="s">
        <v>25</v>
      </c>
      <c r="B88" s="3">
        <v>0.40023999999999998</v>
      </c>
      <c r="C88">
        <f>_xlfn.XLOOKUP(A88,'Table 2 new'!A:A,'Table 2 new'!B:B,"n/a",0)</f>
        <v>0.3</v>
      </c>
      <c r="D88" s="1">
        <f t="shared" si="2"/>
        <v>0.33413333333333334</v>
      </c>
      <c r="E88" s="2">
        <f t="shared" si="3"/>
        <v>0.10024</v>
      </c>
      <c r="F88" t="s">
        <v>603</v>
      </c>
    </row>
    <row r="89" spans="1:6" x14ac:dyDescent="0.2">
      <c r="A89" t="s">
        <v>84</v>
      </c>
      <c r="B89" s="3">
        <v>0.438467</v>
      </c>
      <c r="C89">
        <f>_xlfn.XLOOKUP(A89,'Table 2 new'!A:A,'Table 2 new'!B:B,"n/a",0)</f>
        <v>0.48</v>
      </c>
      <c r="D89" s="1">
        <f t="shared" si="2"/>
        <v>8.652708333333331E-2</v>
      </c>
      <c r="E89" s="2">
        <f t="shared" si="3"/>
        <v>-4.1532999999999987E-2</v>
      </c>
    </row>
    <row r="90" spans="1:6" x14ac:dyDescent="0.2">
      <c r="A90" t="s">
        <v>85</v>
      </c>
      <c r="B90" s="3">
        <v>0.1135</v>
      </c>
      <c r="C90">
        <f>_xlfn.XLOOKUP(A90,'Table 2 new'!A:A,'Table 2 new'!B:B,"n/a",0)</f>
        <v>0.11600000000000001</v>
      </c>
      <c r="D90" s="1">
        <f t="shared" si="2"/>
        <v>2.1551724137931053E-2</v>
      </c>
      <c r="E90" s="2">
        <f t="shared" si="3"/>
        <v>-2.5000000000000022E-3</v>
      </c>
    </row>
    <row r="91" spans="1:6" x14ac:dyDescent="0.2">
      <c r="A91" t="s">
        <v>86</v>
      </c>
      <c r="B91" s="3">
        <v>7.1999999999999995E-2</v>
      </c>
      <c r="C91">
        <f>_xlfn.XLOOKUP(A91,'Table 2 new'!A:A,'Table 2 new'!B:B,"n/a",0)</f>
        <v>7.0000000000000007E-2</v>
      </c>
      <c r="D91" s="1">
        <f t="shared" si="2"/>
        <v>2.8571428571428397E-2</v>
      </c>
      <c r="E91" s="2">
        <f t="shared" si="3"/>
        <v>1.9999999999999879E-3</v>
      </c>
    </row>
    <row r="92" spans="1:6" x14ac:dyDescent="0.2">
      <c r="A92" t="s">
        <v>87</v>
      </c>
      <c r="B92" s="3">
        <v>0.19409100000000001</v>
      </c>
      <c r="C92">
        <f>_xlfn.XLOOKUP(A92,'Table 2 new'!A:A,'Table 2 new'!B:B,"n/a",0)</f>
        <v>0.193</v>
      </c>
      <c r="D92" s="1">
        <f t="shared" si="2"/>
        <v>5.6528497409326873E-3</v>
      </c>
      <c r="E92" s="2">
        <f t="shared" si="3"/>
        <v>1.0910000000000086E-3</v>
      </c>
    </row>
    <row r="93" spans="1:6" x14ac:dyDescent="0.2">
      <c r="A93" t="s">
        <v>88</v>
      </c>
      <c r="B93" s="3">
        <v>0.65400000000000003</v>
      </c>
      <c r="C93">
        <f>_xlfn.XLOOKUP(A93,'Table 2 new'!A:A,'Table 2 new'!B:B,"n/a",0)</f>
        <v>0.62</v>
      </c>
      <c r="D93" s="1">
        <f t="shared" si="2"/>
        <v>5.4838709677419405E-2</v>
      </c>
      <c r="E93" s="2">
        <f t="shared" si="3"/>
        <v>3.400000000000003E-2</v>
      </c>
    </row>
    <row r="94" spans="1:6" x14ac:dyDescent="0.2">
      <c r="A94" t="s">
        <v>89</v>
      </c>
      <c r="C94">
        <f>_xlfn.XLOOKUP(A94,'Table 2 new'!A:A,'Table 2 new'!B:B,"n/a",0)</f>
        <v>0.68600000000000005</v>
      </c>
      <c r="D94" s="1">
        <f t="shared" si="2"/>
        <v>0</v>
      </c>
      <c r="E94" s="2">
        <f t="shared" si="3"/>
        <v>0</v>
      </c>
    </row>
    <row r="95" spans="1:6" x14ac:dyDescent="0.2">
      <c r="A95" t="s">
        <v>90</v>
      </c>
      <c r="B95" s="3">
        <v>0.64854999999999996</v>
      </c>
      <c r="C95">
        <f>_xlfn.XLOOKUP(A95,'Table 2 new'!A:A,'Table 2 new'!B:B,"n/a",0)</f>
        <v>0.67</v>
      </c>
      <c r="D95" s="1">
        <f t="shared" si="2"/>
        <v>3.2014925373134447E-2</v>
      </c>
      <c r="E95" s="2">
        <f t="shared" si="3"/>
        <v>-2.145000000000008E-2</v>
      </c>
    </row>
    <row r="96" spans="1:6" x14ac:dyDescent="0.2">
      <c r="A96" t="s">
        <v>91</v>
      </c>
      <c r="B96" s="3">
        <v>0.92820000000000003</v>
      </c>
      <c r="C96">
        <f>_xlfn.XLOOKUP(A96,'Table 2 new'!A:A,'Table 2 new'!B:B,"n/a",0)</f>
        <v>0.93300000000000005</v>
      </c>
      <c r="D96" s="1">
        <f t="shared" si="2"/>
        <v>5.1446945337620857E-3</v>
      </c>
      <c r="E96" s="2">
        <f t="shared" si="3"/>
        <v>-4.8000000000000265E-3</v>
      </c>
    </row>
    <row r="97" spans="1:6" x14ac:dyDescent="0.2">
      <c r="A97" t="s">
        <v>92</v>
      </c>
      <c r="B97" s="3">
        <v>6.7417000000000005E-2</v>
      </c>
      <c r="C97">
        <f>_xlfn.XLOOKUP(A97,'Table 2 new'!A:A,'Table 2 new'!B:B,"n/a",0)</f>
        <v>7.0000000000000007E-2</v>
      </c>
      <c r="D97" s="1">
        <f t="shared" si="2"/>
        <v>3.6900000000000023E-2</v>
      </c>
      <c r="E97" s="2">
        <f t="shared" si="3"/>
        <v>-2.583000000000002E-3</v>
      </c>
    </row>
    <row r="98" spans="1:6" x14ac:dyDescent="0.2">
      <c r="A98" t="s">
        <v>93</v>
      </c>
      <c r="B98" s="3">
        <v>0.13893</v>
      </c>
      <c r="C98">
        <f>_xlfn.XLOOKUP(A98,'Table 2 new'!A:A,'Table 2 new'!B:B,"n/a",0)</f>
        <v>0.14099999999999999</v>
      </c>
      <c r="D98" s="1">
        <f t="shared" si="2"/>
        <v>1.4680851063829707E-2</v>
      </c>
      <c r="E98" s="2">
        <f t="shared" si="3"/>
        <v>-2.0699999999999885E-3</v>
      </c>
    </row>
    <row r="99" spans="1:6" x14ac:dyDescent="0.2">
      <c r="A99" t="s">
        <v>94</v>
      </c>
      <c r="B99" s="3">
        <v>0.34200000000000003</v>
      </c>
      <c r="C99">
        <f>_xlfn.XLOOKUP(A99,'Table 2 new'!A:A,'Table 2 new'!B:B,"n/a",0)</f>
        <v>0.36</v>
      </c>
      <c r="D99" s="1">
        <f t="shared" si="2"/>
        <v>4.9999999999999892E-2</v>
      </c>
      <c r="E99" s="2">
        <f t="shared" si="3"/>
        <v>-1.799999999999996E-2</v>
      </c>
    </row>
    <row r="100" spans="1:6" x14ac:dyDescent="0.2">
      <c r="A100" t="s">
        <v>95</v>
      </c>
      <c r="B100" s="3">
        <v>0.30199999999999999</v>
      </c>
      <c r="C100">
        <f>_xlfn.XLOOKUP(A100,'Table 2 new'!A:A,'Table 2 new'!B:B,"n/a",0)</f>
        <v>0.32</v>
      </c>
      <c r="D100" s="1">
        <f t="shared" si="2"/>
        <v>5.625000000000005E-2</v>
      </c>
      <c r="E100" s="2">
        <f t="shared" si="3"/>
        <v>-1.8000000000000016E-2</v>
      </c>
    </row>
    <row r="101" spans="1:6" x14ac:dyDescent="0.2">
      <c r="A101" t="s">
        <v>96</v>
      </c>
      <c r="B101" s="3">
        <v>0.251</v>
      </c>
      <c r="C101">
        <f>_xlfn.XLOOKUP(A101,'Table 2 new'!A:A,'Table 2 new'!B:B,"n/a",0)</f>
        <v>0.251</v>
      </c>
      <c r="D101" s="1">
        <f t="shared" si="2"/>
        <v>0</v>
      </c>
      <c r="E101" s="2">
        <f t="shared" si="3"/>
        <v>0</v>
      </c>
    </row>
    <row r="102" spans="1:6" x14ac:dyDescent="0.2">
      <c r="A102" t="s">
        <v>64</v>
      </c>
      <c r="B102" s="3">
        <v>0.23805799999999999</v>
      </c>
      <c r="C102">
        <f>_xlfn.XLOOKUP(A102,'Table 2 new'!A:A,'Table 2 new'!B:B,"n/a",0)</f>
        <v>0.23699999999999999</v>
      </c>
      <c r="D102" s="1">
        <f t="shared" si="2"/>
        <v>4.4641350210970609E-3</v>
      </c>
      <c r="E102" s="2">
        <f t="shared" si="3"/>
        <v>1.0580000000000034E-3</v>
      </c>
    </row>
    <row r="103" spans="1:6" x14ac:dyDescent="0.2">
      <c r="A103" t="s">
        <v>97</v>
      </c>
      <c r="B103" s="3">
        <v>0.29899999999999999</v>
      </c>
      <c r="C103">
        <f>_xlfn.XLOOKUP(A103,'Table 2 new'!A:A,'Table 2 new'!B:B,"n/a",0)</f>
        <v>0.25800000000000001</v>
      </c>
      <c r="D103" s="1">
        <f t="shared" si="2"/>
        <v>0.15891472868217046</v>
      </c>
      <c r="E103" s="2">
        <f t="shared" si="3"/>
        <v>4.0999999999999981E-2</v>
      </c>
      <c r="F103" t="s">
        <v>604</v>
      </c>
    </row>
    <row r="104" spans="1:6" x14ac:dyDescent="0.2">
      <c r="A104" t="s">
        <v>98</v>
      </c>
      <c r="C104">
        <f>_xlfn.XLOOKUP(A104,'Table 2 new'!A:A,'Table 2 new'!B:B,"n/a",0)</f>
        <v>0.83</v>
      </c>
      <c r="D104" s="1">
        <f t="shared" si="2"/>
        <v>0</v>
      </c>
      <c r="E104" s="2">
        <f t="shared" si="3"/>
        <v>0</v>
      </c>
    </row>
    <row r="105" spans="1:6" x14ac:dyDescent="0.2">
      <c r="A105" t="s">
        <v>98</v>
      </c>
      <c r="C105">
        <f>_xlfn.XLOOKUP(A105,'Table 2 new'!A:A,'Table 2 new'!B:B,"n/a",0)</f>
        <v>0.83</v>
      </c>
      <c r="D105" s="1">
        <f t="shared" si="2"/>
        <v>0</v>
      </c>
      <c r="E105" s="2">
        <f t="shared" si="3"/>
        <v>0</v>
      </c>
    </row>
    <row r="106" spans="1:6" x14ac:dyDescent="0.2">
      <c r="A106" t="s">
        <v>99</v>
      </c>
      <c r="B106" s="3">
        <v>0.39826</v>
      </c>
      <c r="C106">
        <f>_xlfn.XLOOKUP(A106,'Table 2 new'!A:A,'Table 2 new'!B:B,"n/a",0)</f>
        <v>0.35899999999999999</v>
      </c>
      <c r="D106" s="1">
        <f t="shared" si="2"/>
        <v>0.10935933147632317</v>
      </c>
      <c r="E106" s="2">
        <f t="shared" si="3"/>
        <v>3.9260000000000017E-2</v>
      </c>
    </row>
    <row r="107" spans="1:6" x14ac:dyDescent="0.2">
      <c r="A107" t="s">
        <v>100</v>
      </c>
      <c r="B107" s="3">
        <v>0.46600000000000003</v>
      </c>
      <c r="C107">
        <f>_xlfn.XLOOKUP(A107,'Table 2 new'!A:A,'Table 2 new'!B:B,"n/a",0)</f>
        <v>0.46600000000000003</v>
      </c>
      <c r="D107" s="1">
        <f t="shared" si="2"/>
        <v>0</v>
      </c>
      <c r="E107" s="2">
        <f t="shared" si="3"/>
        <v>0</v>
      </c>
    </row>
    <row r="108" spans="1:6" x14ac:dyDescent="0.2">
      <c r="A108" t="s">
        <v>101</v>
      </c>
      <c r="B108" s="3">
        <v>0.28199999999999997</v>
      </c>
      <c r="C108">
        <f>_xlfn.XLOOKUP(A108,'Table 2 new'!A:A,'Table 2 new'!B:B,"n/a",0)</f>
        <v>0.29099999999999998</v>
      </c>
      <c r="D108" s="1">
        <f t="shared" si="2"/>
        <v>3.0927835051546421E-2</v>
      </c>
      <c r="E108" s="2">
        <f t="shared" si="3"/>
        <v>-9.000000000000008E-3</v>
      </c>
    </row>
    <row r="109" spans="1:6" x14ac:dyDescent="0.2">
      <c r="A109" t="s">
        <v>102</v>
      </c>
      <c r="B109" s="3">
        <v>0.308</v>
      </c>
      <c r="C109">
        <f>_xlfn.XLOOKUP(A109,'Table 2 new'!A:A,'Table 2 new'!B:B,"n/a",0)</f>
        <v>0.30499999999999999</v>
      </c>
      <c r="D109" s="1">
        <f t="shared" si="2"/>
        <v>9.8360655737705013E-3</v>
      </c>
      <c r="E109" s="2">
        <f t="shared" si="3"/>
        <v>3.0000000000000027E-3</v>
      </c>
    </row>
    <row r="110" spans="1:6" x14ac:dyDescent="0.2">
      <c r="A110" t="s">
        <v>103</v>
      </c>
      <c r="B110" s="3">
        <v>5.1979999999999998E-2</v>
      </c>
      <c r="C110">
        <f>_xlfn.XLOOKUP(A110,'Table 2 new'!A:A,'Table 2 new'!B:B,"n/a",0)</f>
        <v>5.0999999999999997E-2</v>
      </c>
      <c r="D110" s="1">
        <f t="shared" si="2"/>
        <v>1.9215686274509838E-2</v>
      </c>
      <c r="E110" s="2">
        <f t="shared" si="3"/>
        <v>9.800000000000017E-4</v>
      </c>
    </row>
    <row r="111" spans="1:6" x14ac:dyDescent="0.2">
      <c r="A111" t="s">
        <v>104</v>
      </c>
      <c r="B111" s="3">
        <v>0.15085999999999999</v>
      </c>
      <c r="C111">
        <f>_xlfn.XLOOKUP(A111,'Table 2 new'!A:A,'Table 2 new'!B:B,"n/a",0)</f>
        <v>0.152</v>
      </c>
      <c r="D111" s="1">
        <f t="shared" si="2"/>
        <v>7.5000000000000145E-3</v>
      </c>
      <c r="E111" s="2">
        <f t="shared" si="3"/>
        <v>-1.1400000000000021E-3</v>
      </c>
    </row>
    <row r="112" spans="1:6" x14ac:dyDescent="0.2">
      <c r="A112" t="s">
        <v>105</v>
      </c>
      <c r="B112" s="3">
        <v>0.36599999999999999</v>
      </c>
      <c r="C112">
        <f>_xlfn.XLOOKUP(A112,'Table 2 new'!A:A,'Table 2 new'!B:B,"n/a",0)</f>
        <v>0.36699999999999999</v>
      </c>
      <c r="D112" s="1">
        <f t="shared" si="2"/>
        <v>2.724795640326978E-3</v>
      </c>
      <c r="E112" s="2">
        <f t="shared" si="3"/>
        <v>-1.0000000000000009E-3</v>
      </c>
    </row>
    <row r="113" spans="1:5" x14ac:dyDescent="0.2">
      <c r="A113" t="s">
        <v>106</v>
      </c>
      <c r="B113" s="3">
        <v>0.13888300000000001</v>
      </c>
      <c r="C113">
        <f>_xlfn.XLOOKUP(A113,'Table 2 new'!A:A,'Table 2 new'!B:B,"n/a",0)</f>
        <v>0.13900000000000001</v>
      </c>
      <c r="D113" s="1">
        <f t="shared" si="2"/>
        <v>8.4172661870507903E-4</v>
      </c>
      <c r="E113" s="2">
        <f t="shared" si="3"/>
        <v>-1.1700000000000599E-4</v>
      </c>
    </row>
    <row r="114" spans="1:5" x14ac:dyDescent="0.2">
      <c r="A114" t="s">
        <v>107</v>
      </c>
      <c r="B114" s="3">
        <v>0.53900000000000003</v>
      </c>
      <c r="C114">
        <f>_xlfn.XLOOKUP(A114,'Table 2 new'!A:A,'Table 2 new'!B:B,"n/a",0)</f>
        <v>0.55000000000000004</v>
      </c>
      <c r="D114" s="1">
        <f t="shared" si="2"/>
        <v>2.0000000000000018E-2</v>
      </c>
      <c r="E114" s="2">
        <f t="shared" si="3"/>
        <v>-1.100000000000001E-2</v>
      </c>
    </row>
    <row r="115" spans="1:5" x14ac:dyDescent="0.2">
      <c r="A115" t="s">
        <v>108</v>
      </c>
      <c r="B115" s="3">
        <v>4.453E-2</v>
      </c>
      <c r="C115">
        <f>_xlfn.XLOOKUP(A115,'Table 2 new'!A:A,'Table 2 new'!B:B,"n/a",0)</f>
        <v>4.3999999999999997E-2</v>
      </c>
      <c r="D115" s="1">
        <f t="shared" si="2"/>
        <v>1.2045454545454607E-2</v>
      </c>
      <c r="E115" s="2">
        <f t="shared" si="3"/>
        <v>5.3000000000000269E-4</v>
      </c>
    </row>
    <row r="116" spans="1:5" x14ac:dyDescent="0.2">
      <c r="A116" t="s">
        <v>109</v>
      </c>
      <c r="B116" s="3">
        <v>4.5999999999999999E-2</v>
      </c>
      <c r="C116">
        <f>_xlfn.XLOOKUP(A116,'Table 2 new'!A:A,'Table 2 new'!B:B,"n/a",0)</f>
        <v>4.8000000000000001E-2</v>
      </c>
      <c r="D116" s="1">
        <f t="shared" si="2"/>
        <v>4.1666666666666706E-2</v>
      </c>
      <c r="E116" s="2">
        <f t="shared" si="3"/>
        <v>-2.0000000000000018E-3</v>
      </c>
    </row>
    <row r="117" spans="1:5" x14ac:dyDescent="0.2">
      <c r="A117" t="s">
        <v>110</v>
      </c>
      <c r="B117" s="3">
        <v>8.6290000000000006E-2</v>
      </c>
      <c r="C117">
        <f>_xlfn.XLOOKUP(A117,'Table 2 new'!A:A,'Table 2 new'!B:B,"n/a",0)</f>
        <v>9.0999999999999998E-2</v>
      </c>
      <c r="D117" s="1">
        <f t="shared" si="2"/>
        <v>5.1758241758241674E-2</v>
      </c>
      <c r="E117" s="2">
        <f t="shared" si="3"/>
        <v>-4.709999999999992E-3</v>
      </c>
    </row>
    <row r="118" spans="1:5" x14ac:dyDescent="0.2">
      <c r="A118" t="s">
        <v>111</v>
      </c>
      <c r="B118" s="3">
        <v>0.15428</v>
      </c>
      <c r="C118">
        <f>_xlfn.XLOOKUP(A118,'Table 2 new'!A:A,'Table 2 new'!B:B,"n/a",0)</f>
        <v>0.158</v>
      </c>
      <c r="D118" s="1">
        <f t="shared" si="2"/>
        <v>2.3544303797468361E-2</v>
      </c>
      <c r="E118" s="2">
        <f t="shared" si="3"/>
        <v>-3.7200000000000011E-3</v>
      </c>
    </row>
    <row r="119" spans="1:5" x14ac:dyDescent="0.2">
      <c r="A119" t="s">
        <v>112</v>
      </c>
      <c r="B119" s="3">
        <v>0.154</v>
      </c>
      <c r="C119">
        <f>_xlfn.XLOOKUP(A119,'Table 2 new'!A:A,'Table 2 new'!B:B,"n/a",0)</f>
        <v>0.153</v>
      </c>
      <c r="D119" s="1">
        <f t="shared" si="2"/>
        <v>6.5359477124183069E-3</v>
      </c>
      <c r="E119" s="2">
        <f t="shared" si="3"/>
        <v>1.0000000000000009E-3</v>
      </c>
    </row>
    <row r="120" spans="1:5" x14ac:dyDescent="0.2">
      <c r="A120" t="s">
        <v>113</v>
      </c>
      <c r="B120" s="3">
        <v>0.40029999999999999</v>
      </c>
      <c r="C120">
        <f>_xlfn.XLOOKUP(A120,'Table 2 new'!A:A,'Table 2 new'!B:B,"n/a",0)</f>
        <v>0.42</v>
      </c>
      <c r="D120" s="1">
        <f t="shared" si="2"/>
        <v>4.6904761904761894E-2</v>
      </c>
      <c r="E120" s="2">
        <f t="shared" si="3"/>
        <v>-1.9699999999999995E-2</v>
      </c>
    </row>
    <row r="121" spans="1:5" x14ac:dyDescent="0.2">
      <c r="A121" t="s">
        <v>114</v>
      </c>
      <c r="C121">
        <f>_xlfn.XLOOKUP(A121,'Table 2 new'!A:A,'Table 2 new'!B:B,"n/a",0)</f>
        <v>1.1319999999999999</v>
      </c>
      <c r="D121" s="1">
        <f t="shared" si="2"/>
        <v>0</v>
      </c>
      <c r="E121" s="2">
        <f t="shared" si="3"/>
        <v>0</v>
      </c>
    </row>
    <row r="122" spans="1:5" x14ac:dyDescent="0.2">
      <c r="A122" t="s">
        <v>115</v>
      </c>
      <c r="B122" s="3">
        <v>0.19</v>
      </c>
      <c r="C122">
        <f>_xlfn.XLOOKUP(A122,'Table 2 new'!A:A,'Table 2 new'!B:B,"n/a",0)</f>
        <v>0.182</v>
      </c>
      <c r="D122" s="1">
        <f t="shared" si="2"/>
        <v>4.3956043956043994E-2</v>
      </c>
      <c r="E122" s="2">
        <f t="shared" si="3"/>
        <v>8.0000000000000071E-3</v>
      </c>
    </row>
    <row r="123" spans="1:5" x14ac:dyDescent="0.2">
      <c r="A123" t="s">
        <v>116</v>
      </c>
      <c r="B123" s="3">
        <v>0.54330000000000001</v>
      </c>
      <c r="C123">
        <f>_xlfn.XLOOKUP(A123,'Table 2 new'!A:A,'Table 2 new'!B:B,"n/a",0)</f>
        <v>0.54100000000000004</v>
      </c>
      <c r="D123" s="1">
        <f t="shared" si="2"/>
        <v>4.2513863216265589E-3</v>
      </c>
      <c r="E123" s="2">
        <f t="shared" si="3"/>
        <v>2.2999999999999687E-3</v>
      </c>
    </row>
    <row r="124" spans="1:5" x14ac:dyDescent="0.2">
      <c r="A124" t="s">
        <v>117</v>
      </c>
      <c r="B124" s="3">
        <v>0.82579999999999998</v>
      </c>
      <c r="C124">
        <f>_xlfn.XLOOKUP(A124,'Table 2 new'!A:A,'Table 2 new'!B:B,"n/a",0)</f>
        <v>0.82799999999999996</v>
      </c>
      <c r="D124" s="1">
        <f t="shared" si="2"/>
        <v>2.6570048309178503E-3</v>
      </c>
      <c r="E124" s="2">
        <f t="shared" si="3"/>
        <v>-2.1999999999999797E-3</v>
      </c>
    </row>
    <row r="125" spans="1:5" x14ac:dyDescent="0.2">
      <c r="A125" t="s">
        <v>110</v>
      </c>
      <c r="B125" s="3">
        <v>8.6999999999999994E-2</v>
      </c>
      <c r="C125">
        <f>_xlfn.XLOOKUP(A125,'Table 2 new'!A:A,'Table 2 new'!B:B,"n/a",0)</f>
        <v>9.0999999999999998E-2</v>
      </c>
      <c r="D125" s="1">
        <f t="shared" si="2"/>
        <v>4.3956043956043994E-2</v>
      </c>
      <c r="E125" s="2">
        <f t="shared" si="3"/>
        <v>-4.0000000000000036E-3</v>
      </c>
    </row>
    <row r="126" spans="1:5" x14ac:dyDescent="0.2">
      <c r="A126" t="s">
        <v>118</v>
      </c>
      <c r="B126" s="3">
        <v>0.77090000000000003</v>
      </c>
      <c r="C126">
        <f>_xlfn.XLOOKUP(A126,'Table 2 new'!A:A,'Table 2 new'!B:B,"n/a",0)</f>
        <v>0.76</v>
      </c>
      <c r="D126" s="1">
        <f t="shared" si="2"/>
        <v>1.4342105263157922E-2</v>
      </c>
      <c r="E126" s="2">
        <f t="shared" si="3"/>
        <v>1.0900000000000021E-2</v>
      </c>
    </row>
    <row r="127" spans="1:5" x14ac:dyDescent="0.2">
      <c r="A127" t="s">
        <v>119</v>
      </c>
      <c r="B127" s="3">
        <v>0.58799999999999997</v>
      </c>
      <c r="C127">
        <f>_xlfn.XLOOKUP(A127,'Table 2 new'!A:A,'Table 2 new'!B:B,"n/a",0)</f>
        <v>0.58899999999999997</v>
      </c>
      <c r="D127" s="1">
        <f t="shared" si="2"/>
        <v>1.6977928692699506E-3</v>
      </c>
      <c r="E127" s="2">
        <f t="shared" si="3"/>
        <v>-1.0000000000000009E-3</v>
      </c>
    </row>
    <row r="128" spans="1:5" x14ac:dyDescent="0.2">
      <c r="A128" t="s">
        <v>120</v>
      </c>
      <c r="B128" s="3">
        <v>0.42565999999999998</v>
      </c>
      <c r="C128">
        <f>_xlfn.XLOOKUP(A128,'Table 2 new'!A:A,'Table 2 new'!B:B,"n/a",0)</f>
        <v>0.42599999999999999</v>
      </c>
      <c r="D128" s="1">
        <f t="shared" si="2"/>
        <v>7.9812206572771587E-4</v>
      </c>
      <c r="E128" s="2">
        <f t="shared" si="3"/>
        <v>-3.4000000000000696E-4</v>
      </c>
    </row>
    <row r="129" spans="1:6" x14ac:dyDescent="0.2">
      <c r="A129" t="s">
        <v>121</v>
      </c>
      <c r="B129" s="3">
        <v>0.44080000000000003</v>
      </c>
      <c r="C129">
        <f>_xlfn.XLOOKUP(A129,'Table 2 new'!A:A,'Table 2 new'!B:B,"n/a",0)</f>
        <v>0.44</v>
      </c>
      <c r="D129" s="1">
        <f t="shared" si="2"/>
        <v>1.8181818181818702E-3</v>
      </c>
      <c r="E129" s="2">
        <f t="shared" si="3"/>
        <v>8.0000000000002292E-4</v>
      </c>
    </row>
    <row r="130" spans="1:6" x14ac:dyDescent="0.2">
      <c r="A130" t="s">
        <v>122</v>
      </c>
      <c r="B130" s="3">
        <v>0.153</v>
      </c>
      <c r="C130">
        <f>_xlfn.XLOOKUP(A130,'Table 2 new'!A:A,'Table 2 new'!B:B,"n/a",0)</f>
        <v>0.153</v>
      </c>
      <c r="D130" s="1">
        <f t="shared" ref="D130:D193" si="4">IF(ISNUMBER(B130),ABS(C130-B130)/C130,0)</f>
        <v>0</v>
      </c>
      <c r="E130" s="2">
        <f t="shared" ref="E130:E193" si="5">IF(ISNUMBER(B130),B130-C130,0)</f>
        <v>0</v>
      </c>
    </row>
    <row r="131" spans="1:6" x14ac:dyDescent="0.2">
      <c r="A131" t="s">
        <v>123</v>
      </c>
      <c r="B131" s="3">
        <v>0.183</v>
      </c>
      <c r="C131">
        <f>_xlfn.XLOOKUP(A131,'Table 2 new'!A:A,'Table 2 new'!B:B,"n/a",0)</f>
        <v>0.184</v>
      </c>
      <c r="D131" s="1">
        <f t="shared" si="4"/>
        <v>5.4347826086956572E-3</v>
      </c>
      <c r="E131" s="2">
        <f t="shared" si="5"/>
        <v>-1.0000000000000009E-3</v>
      </c>
    </row>
    <row r="132" spans="1:6" x14ac:dyDescent="0.2">
      <c r="A132" t="s">
        <v>124</v>
      </c>
      <c r="B132" s="3">
        <v>0.67791999999999997</v>
      </c>
      <c r="C132">
        <f>_xlfn.XLOOKUP(A132,'Table 2 new'!A:A,'Table 2 new'!B:B,"n/a",0)</f>
        <v>0.71</v>
      </c>
      <c r="D132" s="1">
        <f t="shared" si="4"/>
        <v>4.5183098591549294E-2</v>
      </c>
      <c r="E132" s="2">
        <f t="shared" si="5"/>
        <v>-3.2079999999999997E-2</v>
      </c>
    </row>
    <row r="133" spans="1:6" x14ac:dyDescent="0.2">
      <c r="A133" t="s">
        <v>125</v>
      </c>
      <c r="B133" s="3">
        <v>0.107275</v>
      </c>
      <c r="C133">
        <f>_xlfn.XLOOKUP(A133,'Table 2 new'!A:A,'Table 2 new'!B:B,"n/a",0)</f>
        <v>0.106</v>
      </c>
      <c r="D133" s="1">
        <f t="shared" si="4"/>
        <v>1.2028301886792438E-2</v>
      </c>
      <c r="E133" s="2">
        <f t="shared" si="5"/>
        <v>1.2749999999999984E-3</v>
      </c>
    </row>
    <row r="134" spans="1:6" x14ac:dyDescent="0.2">
      <c r="A134" t="s">
        <v>126</v>
      </c>
      <c r="B134" s="3">
        <v>0.67</v>
      </c>
      <c r="C134">
        <f>_xlfn.XLOOKUP(A134,'Table 2 new'!A:A,'Table 2 new'!B:B,"n/a",0)</f>
        <v>0.67</v>
      </c>
      <c r="D134" s="1">
        <f t="shared" si="4"/>
        <v>0</v>
      </c>
      <c r="E134" s="2">
        <f t="shared" si="5"/>
        <v>0</v>
      </c>
    </row>
    <row r="135" spans="1:6" x14ac:dyDescent="0.2">
      <c r="A135" t="s">
        <v>127</v>
      </c>
      <c r="B135" s="3">
        <v>0.26277</v>
      </c>
      <c r="C135">
        <f>_xlfn.XLOOKUP(A135,'Table 2 new'!A:A,'Table 2 new'!B:B,"n/a",0)</f>
        <v>0.221</v>
      </c>
      <c r="D135" s="1">
        <f t="shared" si="4"/>
        <v>0.18900452488687783</v>
      </c>
      <c r="E135" s="2">
        <f t="shared" si="5"/>
        <v>4.1770000000000002E-2</v>
      </c>
      <c r="F135" t="s">
        <v>605</v>
      </c>
    </row>
    <row r="136" spans="1:6" x14ac:dyDescent="0.2">
      <c r="A136" t="s">
        <v>128</v>
      </c>
      <c r="B136" s="3">
        <v>0.43049999999999999</v>
      </c>
      <c r="C136">
        <f>_xlfn.XLOOKUP(A136,'Table 2 new'!A:A,'Table 2 new'!B:B,"n/a",0)</f>
        <v>0.42699999999999999</v>
      </c>
      <c r="D136" s="1">
        <f t="shared" si="4"/>
        <v>8.1967213114754172E-3</v>
      </c>
      <c r="E136" s="2">
        <f t="shared" si="5"/>
        <v>3.5000000000000031E-3</v>
      </c>
    </row>
    <row r="137" spans="1:6" x14ac:dyDescent="0.2">
      <c r="A137" t="s">
        <v>129</v>
      </c>
      <c r="B137" s="3">
        <v>5.8900000000000001E-2</v>
      </c>
      <c r="C137">
        <f>_xlfn.XLOOKUP(A137,'Table 2 new'!A:A,'Table 2 new'!B:B,"n/a",0)</f>
        <v>5.8999999999999997E-2</v>
      </c>
      <c r="D137" s="1">
        <f t="shared" si="4"/>
        <v>1.6949152542372191E-3</v>
      </c>
      <c r="E137" s="2">
        <f t="shared" si="5"/>
        <v>-9.9999999999995925E-5</v>
      </c>
    </row>
    <row r="138" spans="1:6" x14ac:dyDescent="0.2">
      <c r="A138" t="s">
        <v>130</v>
      </c>
      <c r="B138" s="3">
        <v>0.30769999999999997</v>
      </c>
      <c r="C138">
        <f>_xlfn.XLOOKUP(A138,'Table 2 new'!A:A,'Table 2 new'!B:B,"n/a",0)</f>
        <v>0.307</v>
      </c>
      <c r="D138" s="1">
        <f t="shared" si="4"/>
        <v>2.2801302931595387E-3</v>
      </c>
      <c r="E138" s="2">
        <f t="shared" si="5"/>
        <v>6.9999999999997842E-4</v>
      </c>
    </row>
    <row r="139" spans="1:6" x14ac:dyDescent="0.2">
      <c r="A139" t="s">
        <v>131</v>
      </c>
      <c r="B139" s="3">
        <v>0.25095000000000001</v>
      </c>
      <c r="C139">
        <f>_xlfn.XLOOKUP(A139,'Table 2 new'!A:A,'Table 2 new'!B:B,"n/a",0)</f>
        <v>0.21099999999999999</v>
      </c>
      <c r="D139" s="1">
        <f t="shared" si="4"/>
        <v>0.18933649289099533</v>
      </c>
      <c r="E139" s="2">
        <f t="shared" si="5"/>
        <v>3.9950000000000013E-2</v>
      </c>
      <c r="F139" t="s">
        <v>606</v>
      </c>
    </row>
    <row r="140" spans="1:6" x14ac:dyDescent="0.2">
      <c r="A140" t="s">
        <v>132</v>
      </c>
      <c r="C140">
        <f>_xlfn.XLOOKUP(A140,'Table 2 new'!A:A,'Table 2 new'!B:B,"n/a",0)</f>
        <v>0.65</v>
      </c>
      <c r="D140" s="1">
        <f t="shared" si="4"/>
        <v>0</v>
      </c>
      <c r="E140" s="2">
        <f t="shared" si="5"/>
        <v>0</v>
      </c>
    </row>
    <row r="141" spans="1:6" x14ac:dyDescent="0.2">
      <c r="A141" t="s">
        <v>133</v>
      </c>
      <c r="B141" s="3">
        <v>9.5000000000000001E-2</v>
      </c>
      <c r="C141">
        <f>_xlfn.XLOOKUP(A141,'Table 2 new'!A:A,'Table 2 new'!B:B,"n/a",0)</f>
        <v>9.2999999999999999E-2</v>
      </c>
      <c r="D141" s="1">
        <f t="shared" si="4"/>
        <v>2.1505376344086041E-2</v>
      </c>
      <c r="E141" s="2">
        <f t="shared" si="5"/>
        <v>2.0000000000000018E-3</v>
      </c>
    </row>
    <row r="142" spans="1:6" x14ac:dyDescent="0.2">
      <c r="A142" t="s">
        <v>134</v>
      </c>
      <c r="B142" s="3">
        <v>4.5690000000000001E-2</v>
      </c>
      <c r="C142">
        <f>_xlfn.XLOOKUP(A142,'Table 2 new'!A:A,'Table 2 new'!B:B,"n/a",0)</f>
        <v>4.4999999999999998E-2</v>
      </c>
      <c r="D142" s="1">
        <f t="shared" si="4"/>
        <v>1.5333333333333404E-2</v>
      </c>
      <c r="E142" s="2">
        <f t="shared" si="5"/>
        <v>6.9000000000000311E-4</v>
      </c>
    </row>
    <row r="143" spans="1:6" x14ac:dyDescent="0.2">
      <c r="A143" t="s">
        <v>135</v>
      </c>
      <c r="B143" s="3">
        <v>0.41199999999999998</v>
      </c>
      <c r="C143">
        <f>_xlfn.XLOOKUP(A143,'Table 2 new'!A:A,'Table 2 new'!B:B,"n/a",0)</f>
        <v>0.41199999999999998</v>
      </c>
      <c r="D143" s="1">
        <f t="shared" si="4"/>
        <v>0</v>
      </c>
      <c r="E143" s="2">
        <f t="shared" si="5"/>
        <v>0</v>
      </c>
    </row>
    <row r="144" spans="1:6" x14ac:dyDescent="0.2">
      <c r="A144" t="s">
        <v>136</v>
      </c>
      <c r="B144" s="3">
        <v>6.6449999999999995E-2</v>
      </c>
      <c r="C144">
        <f>_xlfn.XLOOKUP(A144,'Table 2 new'!A:A,'Table 2 new'!B:B,"n/a",0)</f>
        <v>6.7000000000000004E-2</v>
      </c>
      <c r="D144" s="1">
        <f t="shared" si="4"/>
        <v>8.2089552238807286E-3</v>
      </c>
      <c r="E144" s="2">
        <f t="shared" si="5"/>
        <v>-5.5000000000000882E-4</v>
      </c>
    </row>
    <row r="145" spans="1:6" x14ac:dyDescent="0.2">
      <c r="A145" t="s">
        <v>132</v>
      </c>
      <c r="C145">
        <f>_xlfn.XLOOKUP(A145,'Table 2 new'!A:A,'Table 2 new'!B:B,"n/a",0)</f>
        <v>0.65</v>
      </c>
      <c r="D145" s="1">
        <f t="shared" si="4"/>
        <v>0</v>
      </c>
      <c r="E145" s="2">
        <f t="shared" si="5"/>
        <v>0</v>
      </c>
    </row>
    <row r="146" spans="1:6" x14ac:dyDescent="0.2">
      <c r="A146" t="s">
        <v>137</v>
      </c>
      <c r="B146" s="3">
        <v>0.58699999999999997</v>
      </c>
      <c r="C146">
        <f>_xlfn.XLOOKUP(A146,'Table 2 new'!A:A,'Table 2 new'!B:B,"n/a",0)</f>
        <v>0.56200000000000006</v>
      </c>
      <c r="D146" s="1">
        <f t="shared" si="4"/>
        <v>4.4483985765124391E-2</v>
      </c>
      <c r="E146" s="2">
        <f t="shared" si="5"/>
        <v>2.4999999999999911E-2</v>
      </c>
    </row>
    <row r="147" spans="1:6" x14ac:dyDescent="0.2">
      <c r="A147" t="s">
        <v>138</v>
      </c>
      <c r="B147" s="3">
        <v>0.29099999999999998</v>
      </c>
      <c r="C147">
        <f>_xlfn.XLOOKUP(A147,'Table 2 new'!A:A,'Table 2 new'!B:B,"n/a",0)</f>
        <v>0.29199999999999998</v>
      </c>
      <c r="D147" s="1">
        <f t="shared" si="4"/>
        <v>3.4246575342465786E-3</v>
      </c>
      <c r="E147" s="2">
        <f t="shared" si="5"/>
        <v>-1.0000000000000009E-3</v>
      </c>
    </row>
    <row r="148" spans="1:6" x14ac:dyDescent="0.2">
      <c r="A148" t="s">
        <v>139</v>
      </c>
      <c r="B148" s="3">
        <v>0.17199999999999999</v>
      </c>
      <c r="C148">
        <f>_xlfn.XLOOKUP(A148,'Table 2 new'!A:A,'Table 2 new'!B:B,"n/a",0)</f>
        <v>0.17599999999999999</v>
      </c>
      <c r="D148" s="1">
        <f t="shared" si="4"/>
        <v>2.2727272727272749E-2</v>
      </c>
      <c r="E148" s="2">
        <f t="shared" si="5"/>
        <v>-4.0000000000000036E-3</v>
      </c>
    </row>
    <row r="149" spans="1:6" x14ac:dyDescent="0.2">
      <c r="A149" t="s">
        <v>140</v>
      </c>
      <c r="B149" s="3">
        <v>0.58550000000000002</v>
      </c>
      <c r="C149">
        <f>_xlfn.XLOOKUP(A149,'Table 2 new'!A:A,'Table 2 new'!B:B,"n/a",0)</f>
        <v>0.58399999999999996</v>
      </c>
      <c r="D149" s="1">
        <f t="shared" si="4"/>
        <v>2.5684931506850289E-3</v>
      </c>
      <c r="E149" s="2">
        <f t="shared" si="5"/>
        <v>1.5000000000000568E-3</v>
      </c>
    </row>
    <row r="150" spans="1:6" x14ac:dyDescent="0.2">
      <c r="A150" t="s">
        <v>141</v>
      </c>
      <c r="B150" s="3">
        <v>0.46300000000000002</v>
      </c>
      <c r="C150">
        <f>_xlfn.XLOOKUP(A150,'Table 2 new'!A:A,'Table 2 new'!B:B,"n/a",0)</f>
        <v>0.44900000000000001</v>
      </c>
      <c r="D150" s="1">
        <f t="shared" si="4"/>
        <v>3.1180400890868622E-2</v>
      </c>
      <c r="E150" s="2">
        <f t="shared" si="5"/>
        <v>1.4000000000000012E-2</v>
      </c>
    </row>
    <row r="151" spans="1:6" x14ac:dyDescent="0.2">
      <c r="A151" t="s">
        <v>142</v>
      </c>
      <c r="B151" s="3">
        <v>0.46600000000000003</v>
      </c>
      <c r="C151">
        <f>_xlfn.XLOOKUP(A151,'Table 2 new'!A:A,'Table 2 new'!B:B,"n/a",0)</f>
        <v>0.46600000000000003</v>
      </c>
      <c r="D151" s="1">
        <f t="shared" si="4"/>
        <v>0</v>
      </c>
      <c r="E151" s="2">
        <f t="shared" si="5"/>
        <v>0</v>
      </c>
    </row>
    <row r="152" spans="1:6" x14ac:dyDescent="0.2">
      <c r="A152" t="s">
        <v>74</v>
      </c>
      <c r="B152" s="3">
        <v>8.8779999999999998E-2</v>
      </c>
      <c r="C152">
        <f>_xlfn.XLOOKUP(A152,'Table 2 new'!A:A,'Table 2 new'!B:B,"n/a",0)</f>
        <v>8.8999999999999996E-2</v>
      </c>
      <c r="D152" s="1">
        <f t="shared" si="4"/>
        <v>2.4719101123595278E-3</v>
      </c>
      <c r="E152" s="2">
        <f t="shared" si="5"/>
        <v>-2.1999999999999797E-4</v>
      </c>
    </row>
    <row r="153" spans="1:6" x14ac:dyDescent="0.2">
      <c r="A153" t="s">
        <v>143</v>
      </c>
      <c r="B153" s="3">
        <v>7.1054000000000006E-2</v>
      </c>
      <c r="C153">
        <f>_xlfn.XLOOKUP(A153,'Table 2 new'!A:A,'Table 2 new'!B:B,"n/a",0)</f>
        <v>8.5999999999999993E-2</v>
      </c>
      <c r="D153" s="1">
        <f t="shared" si="4"/>
        <v>0.17379069767441846</v>
      </c>
      <c r="E153" s="2">
        <f t="shared" si="5"/>
        <v>-1.4945999999999987E-2</v>
      </c>
      <c r="F153" t="s">
        <v>607</v>
      </c>
    </row>
    <row r="154" spans="1:6" x14ac:dyDescent="0.2">
      <c r="A154" t="s">
        <v>58</v>
      </c>
      <c r="B154" s="3">
        <v>0.28598000000000001</v>
      </c>
      <c r="C154">
        <f>_xlfn.XLOOKUP(A154,'Table 2 new'!A:A,'Table 2 new'!B:B,"n/a",0)</f>
        <v>0.29199999999999998</v>
      </c>
      <c r="D154" s="1">
        <f t="shared" si="4"/>
        <v>2.0616438356164283E-2</v>
      </c>
      <c r="E154" s="2">
        <f t="shared" si="5"/>
        <v>-6.0199999999999698E-3</v>
      </c>
    </row>
    <row r="155" spans="1:6" x14ac:dyDescent="0.2">
      <c r="A155" t="s">
        <v>144</v>
      </c>
      <c r="B155" s="3">
        <v>4.8849999999999998E-2</v>
      </c>
      <c r="C155">
        <f>_xlfn.XLOOKUP(A155,'Table 2 new'!A:A,'Table 2 new'!B:B,"n/a",0)</f>
        <v>4.9000000000000002E-2</v>
      </c>
      <c r="D155" s="1">
        <f t="shared" si="4"/>
        <v>3.0612244897960058E-3</v>
      </c>
      <c r="E155" s="2">
        <f t="shared" si="5"/>
        <v>-1.500000000000043E-4</v>
      </c>
    </row>
    <row r="156" spans="1:6" x14ac:dyDescent="0.2">
      <c r="A156" t="s">
        <v>145</v>
      </c>
      <c r="B156" s="3">
        <v>2.8930999999999998E-2</v>
      </c>
      <c r="C156">
        <f>_xlfn.XLOOKUP(A156,'Table 2 new'!A:A,'Table 2 new'!B:B,"n/a",0)</f>
        <v>2.9000000000000001E-2</v>
      </c>
      <c r="D156" s="1">
        <f t="shared" si="4"/>
        <v>2.3793103448276924E-3</v>
      </c>
      <c r="E156" s="2">
        <f t="shared" si="5"/>
        <v>-6.9000000000003087E-5</v>
      </c>
    </row>
    <row r="157" spans="1:6" x14ac:dyDescent="0.2">
      <c r="A157" t="s">
        <v>146</v>
      </c>
      <c r="B157" s="3">
        <v>0.40416999999999997</v>
      </c>
      <c r="C157">
        <f>_xlfn.XLOOKUP(A157,'Table 2 new'!A:A,'Table 2 new'!B:B,"n/a",0)</f>
        <v>0.40400000000000003</v>
      </c>
      <c r="D157" s="1">
        <f t="shared" si="4"/>
        <v>4.2079207920779198E-4</v>
      </c>
      <c r="E157" s="2">
        <f t="shared" si="5"/>
        <v>1.6999999999994797E-4</v>
      </c>
    </row>
    <row r="158" spans="1:6" x14ac:dyDescent="0.2">
      <c r="A158" t="s">
        <v>147</v>
      </c>
      <c r="B158" s="3">
        <v>0.4</v>
      </c>
      <c r="C158">
        <f>_xlfn.XLOOKUP(A158,'Table 2 new'!A:A,'Table 2 new'!B:B,"n/a",0)</f>
        <v>0.39700000000000002</v>
      </c>
      <c r="D158" s="1">
        <f t="shared" si="4"/>
        <v>7.5566750629722989E-3</v>
      </c>
      <c r="E158" s="2">
        <f t="shared" si="5"/>
        <v>3.0000000000000027E-3</v>
      </c>
    </row>
    <row r="159" spans="1:6" x14ac:dyDescent="0.2">
      <c r="A159" t="s">
        <v>148</v>
      </c>
      <c r="B159" s="3">
        <v>0.16589000000000001</v>
      </c>
      <c r="C159">
        <f>_xlfn.XLOOKUP(A159,'Table 2 new'!A:A,'Table 2 new'!B:B,"n/a",0)</f>
        <v>0.16500000000000001</v>
      </c>
      <c r="D159" s="1">
        <f t="shared" si="4"/>
        <v>5.3939393939394049E-3</v>
      </c>
      <c r="E159" s="2">
        <f t="shared" si="5"/>
        <v>8.900000000000019E-4</v>
      </c>
    </row>
    <row r="160" spans="1:6" x14ac:dyDescent="0.2">
      <c r="A160" t="s">
        <v>149</v>
      </c>
      <c r="B160" s="3">
        <v>0.10038</v>
      </c>
      <c r="C160">
        <f>_xlfn.XLOOKUP(A160,'Table 2 new'!A:A,'Table 2 new'!B:B,"n/a",0)</f>
        <v>9.8000000000000004E-2</v>
      </c>
      <c r="D160" s="1">
        <f t="shared" si="4"/>
        <v>2.4285714285714216E-2</v>
      </c>
      <c r="E160" s="2">
        <f t="shared" si="5"/>
        <v>2.3799999999999932E-3</v>
      </c>
    </row>
    <row r="161" spans="1:5" x14ac:dyDescent="0.2">
      <c r="A161" t="s">
        <v>150</v>
      </c>
      <c r="C161">
        <f>_xlfn.XLOOKUP(A161,'Table 2 new'!A:A,'Table 2 new'!B:B,"n/a",0)</f>
        <v>0.92</v>
      </c>
      <c r="D161" s="1">
        <f t="shared" si="4"/>
        <v>0</v>
      </c>
      <c r="E161" s="2">
        <f t="shared" si="5"/>
        <v>0</v>
      </c>
    </row>
    <row r="162" spans="1:5" x14ac:dyDescent="0.2">
      <c r="A162" t="s">
        <v>151</v>
      </c>
      <c r="B162" s="3">
        <v>5.3859999999999998E-2</v>
      </c>
      <c r="C162">
        <f>_xlfn.XLOOKUP(A162,'Table 2 new'!A:A,'Table 2 new'!B:B,"n/a",0)</f>
        <v>5.6000000000000001E-2</v>
      </c>
      <c r="D162" s="1">
        <f t="shared" si="4"/>
        <v>3.821428571428577E-2</v>
      </c>
      <c r="E162" s="2">
        <f t="shared" si="5"/>
        <v>-2.140000000000003E-3</v>
      </c>
    </row>
    <row r="163" spans="1:5" x14ac:dyDescent="0.2">
      <c r="A163" t="s">
        <v>152</v>
      </c>
      <c r="B163" s="3">
        <v>6.7830000000000001E-2</v>
      </c>
      <c r="C163">
        <f>_xlfn.XLOOKUP(A163,'Table 2 new'!A:A,'Table 2 new'!B:B,"n/a",0)</f>
        <v>6.8000000000000005E-2</v>
      </c>
      <c r="D163" s="1">
        <f t="shared" si="4"/>
        <v>2.5000000000000512E-3</v>
      </c>
      <c r="E163" s="2">
        <f t="shared" si="5"/>
        <v>-1.7000000000000348E-4</v>
      </c>
    </row>
    <row r="164" spans="1:5" x14ac:dyDescent="0.2">
      <c r="A164" t="s">
        <v>153</v>
      </c>
      <c r="B164" s="3">
        <v>0.50490000000000002</v>
      </c>
      <c r="C164">
        <f>_xlfn.XLOOKUP(A164,'Table 2 new'!A:A,'Table 2 new'!B:B,"n/a",0)</f>
        <v>0.505</v>
      </c>
      <c r="D164" s="1">
        <f t="shared" si="4"/>
        <v>1.9801980198017621E-4</v>
      </c>
      <c r="E164" s="2">
        <f t="shared" si="5"/>
        <v>-9.9999999999988987E-5</v>
      </c>
    </row>
    <row r="165" spans="1:5" x14ac:dyDescent="0.2">
      <c r="A165" t="s">
        <v>154</v>
      </c>
      <c r="B165" s="3">
        <v>2.7400000000000001E-2</v>
      </c>
      <c r="C165">
        <f>_xlfn.XLOOKUP(A165,'Table 2 new'!A:A,'Table 2 new'!B:B,"n/a",0)</f>
        <v>2.7E-2</v>
      </c>
      <c r="D165" s="1">
        <f t="shared" si="4"/>
        <v>1.4814814814814854E-2</v>
      </c>
      <c r="E165" s="2">
        <f t="shared" si="5"/>
        <v>4.0000000000000105E-4</v>
      </c>
    </row>
    <row r="166" spans="1:5" x14ac:dyDescent="0.2">
      <c r="A166" t="s">
        <v>155</v>
      </c>
      <c r="B166" s="3">
        <v>7.1308999999999997E-2</v>
      </c>
      <c r="C166">
        <f>_xlfn.XLOOKUP(A166,'Table 2 new'!A:A,'Table 2 new'!B:B,"n/a",0)</f>
        <v>7.1999999999999995E-2</v>
      </c>
      <c r="D166" s="1">
        <f t="shared" si="4"/>
        <v>9.5972222222221841E-3</v>
      </c>
      <c r="E166" s="2">
        <f t="shared" si="5"/>
        <v>-6.9099999999999717E-4</v>
      </c>
    </row>
    <row r="167" spans="1:5" x14ac:dyDescent="0.2">
      <c r="A167" t="s">
        <v>156</v>
      </c>
      <c r="B167" s="3">
        <v>0.58232799999999996</v>
      </c>
      <c r="C167">
        <f>_xlfn.XLOOKUP(A167,'Table 2 new'!A:A,'Table 2 new'!B:B,"n/a",0)</f>
        <v>0.57899999999999996</v>
      </c>
      <c r="D167" s="1">
        <f t="shared" si="4"/>
        <v>5.7478411053540554E-3</v>
      </c>
      <c r="E167" s="2">
        <f t="shared" si="5"/>
        <v>3.3279999999999976E-3</v>
      </c>
    </row>
    <row r="168" spans="1:5" x14ac:dyDescent="0.2">
      <c r="A168" t="s">
        <v>157</v>
      </c>
      <c r="B168" s="3">
        <v>0.39500000000000002</v>
      </c>
      <c r="C168">
        <f>_xlfn.XLOOKUP(A168,'Table 2 new'!A:A,'Table 2 new'!B:B,"n/a",0)</f>
        <v>0.41399999999999998</v>
      </c>
      <c r="D168" s="1">
        <f t="shared" si="4"/>
        <v>4.5893719806763197E-2</v>
      </c>
      <c r="E168" s="2">
        <f t="shared" si="5"/>
        <v>-1.8999999999999961E-2</v>
      </c>
    </row>
    <row r="169" spans="1:5" x14ac:dyDescent="0.2">
      <c r="A169" t="s">
        <v>158</v>
      </c>
      <c r="B169" s="3">
        <v>0.40400000000000003</v>
      </c>
      <c r="C169">
        <f>_xlfn.XLOOKUP(A169,'Table 2 new'!A:A,'Table 2 new'!B:B,"n/a",0)</f>
        <v>0.39</v>
      </c>
      <c r="D169" s="1">
        <f t="shared" si="4"/>
        <v>3.5897435897435929E-2</v>
      </c>
      <c r="E169" s="2">
        <f t="shared" si="5"/>
        <v>1.4000000000000012E-2</v>
      </c>
    </row>
    <row r="170" spans="1:5" x14ac:dyDescent="0.2">
      <c r="A170" t="s">
        <v>159</v>
      </c>
      <c r="C170">
        <f>_xlfn.XLOOKUP(A170,'Table 2 new'!A:A,'Table 2 new'!B:B,"n/a",0)</f>
        <v>0.3</v>
      </c>
      <c r="D170" s="1">
        <f t="shared" si="4"/>
        <v>0</v>
      </c>
      <c r="E170" s="2">
        <f t="shared" si="5"/>
        <v>0</v>
      </c>
    </row>
    <row r="171" spans="1:5" x14ac:dyDescent="0.2">
      <c r="A171" t="s">
        <v>160</v>
      </c>
      <c r="B171" s="3">
        <v>0.15794</v>
      </c>
      <c r="C171">
        <f>_xlfn.XLOOKUP(A171,'Table 2 new'!A:A,'Table 2 new'!B:B,"n/a",0)</f>
        <v>0.157</v>
      </c>
      <c r="D171" s="1">
        <f t="shared" si="4"/>
        <v>5.9872611464967919E-3</v>
      </c>
      <c r="E171" s="2">
        <f t="shared" si="5"/>
        <v>9.3999999999999639E-4</v>
      </c>
    </row>
    <row r="172" spans="1:5" x14ac:dyDescent="0.2">
      <c r="A172" t="s">
        <v>161</v>
      </c>
      <c r="B172" s="3">
        <v>7.1418999999999996E-2</v>
      </c>
      <c r="C172">
        <f>_xlfn.XLOOKUP(A172,'Table 2 new'!A:A,'Table 2 new'!B:B,"n/a",0)</f>
        <v>7.3999999999999996E-2</v>
      </c>
      <c r="D172" s="1">
        <f t="shared" si="4"/>
        <v>3.4878378378378379E-2</v>
      </c>
      <c r="E172" s="2">
        <f t="shared" si="5"/>
        <v>-2.581E-3</v>
      </c>
    </row>
    <row r="173" spans="1:5" x14ac:dyDescent="0.2">
      <c r="A173" t="s">
        <v>162</v>
      </c>
      <c r="B173" s="3">
        <v>0.54786000000000001</v>
      </c>
      <c r="C173">
        <f>_xlfn.XLOOKUP(A173,'Table 2 new'!A:A,'Table 2 new'!B:B,"n/a",0)</f>
        <v>0.54600000000000004</v>
      </c>
      <c r="D173" s="1">
        <f t="shared" si="4"/>
        <v>3.4065934065933565E-3</v>
      </c>
      <c r="E173" s="2">
        <f t="shared" si="5"/>
        <v>1.8599999999999728E-3</v>
      </c>
    </row>
    <row r="174" spans="1:5" x14ac:dyDescent="0.2">
      <c r="A174" t="s">
        <v>163</v>
      </c>
      <c r="B174" s="3">
        <v>0.23830000000000001</v>
      </c>
      <c r="C174">
        <f>_xlfn.XLOOKUP(A174,'Table 2 new'!A:A,'Table 2 new'!B:B,"n/a",0)</f>
        <v>0.26</v>
      </c>
      <c r="D174" s="1">
        <f t="shared" si="4"/>
        <v>8.3461538461538448E-2</v>
      </c>
      <c r="E174" s="2">
        <f t="shared" si="5"/>
        <v>-2.1699999999999997E-2</v>
      </c>
    </row>
    <row r="175" spans="1:5" x14ac:dyDescent="0.2">
      <c r="A175" t="s">
        <v>164</v>
      </c>
      <c r="B175" s="3">
        <v>0.42499999999999999</v>
      </c>
      <c r="C175">
        <f>_xlfn.XLOOKUP(A175,'Table 2 new'!A:A,'Table 2 new'!B:B,"n/a",0)</f>
        <v>0.43</v>
      </c>
      <c r="D175" s="1">
        <f t="shared" si="4"/>
        <v>1.1627906976744196E-2</v>
      </c>
      <c r="E175" s="2">
        <f t="shared" si="5"/>
        <v>-5.0000000000000044E-3</v>
      </c>
    </row>
    <row r="176" spans="1:5" x14ac:dyDescent="0.2">
      <c r="A176" t="s">
        <v>165</v>
      </c>
      <c r="B176" s="3">
        <v>0.217</v>
      </c>
      <c r="C176">
        <f>_xlfn.XLOOKUP(A176,'Table 2 new'!A:A,'Table 2 new'!B:B,"n/a",0)</f>
        <v>0.22</v>
      </c>
      <c r="D176" s="1">
        <f t="shared" si="4"/>
        <v>1.3636363636363648E-2</v>
      </c>
      <c r="E176" s="2">
        <f t="shared" si="5"/>
        <v>-3.0000000000000027E-3</v>
      </c>
    </row>
    <row r="177" spans="1:6" x14ac:dyDescent="0.2">
      <c r="A177" t="s">
        <v>166</v>
      </c>
      <c r="B177" s="3">
        <v>0.30590000000000001</v>
      </c>
      <c r="C177">
        <f>_xlfn.XLOOKUP(A177,'Table 2 new'!A:A,'Table 2 new'!B:B,"n/a",0)</f>
        <v>0.30099999999999999</v>
      </c>
      <c r="D177" s="1">
        <f t="shared" si="4"/>
        <v>1.6279069767441912E-2</v>
      </c>
      <c r="E177" s="2">
        <f t="shared" si="5"/>
        <v>4.9000000000000155E-3</v>
      </c>
    </row>
    <row r="178" spans="1:6" x14ac:dyDescent="0.2">
      <c r="A178" t="s">
        <v>167</v>
      </c>
      <c r="B178" s="3">
        <v>0.16309999999999999</v>
      </c>
      <c r="C178">
        <f>_xlfn.XLOOKUP(A178,'Table 2 new'!A:A,'Table 2 new'!B:B,"n/a",0)</f>
        <v>0.16700000000000001</v>
      </c>
      <c r="D178" s="1">
        <f t="shared" si="4"/>
        <v>2.3353293413173739E-2</v>
      </c>
      <c r="E178" s="2">
        <f t="shared" si="5"/>
        <v>-3.9000000000000146E-3</v>
      </c>
    </row>
    <row r="179" spans="1:6" x14ac:dyDescent="0.2">
      <c r="A179" t="s">
        <v>168</v>
      </c>
      <c r="B179" s="3">
        <v>6.8000000000000005E-2</v>
      </c>
      <c r="C179">
        <f>_xlfn.XLOOKUP(A179,'Table 2 new'!A:A,'Table 2 new'!B:B,"n/a",0)</f>
        <v>7.2999999999999995E-2</v>
      </c>
      <c r="D179" s="1">
        <f t="shared" si="4"/>
        <v>6.8493150684931378E-2</v>
      </c>
      <c r="E179" s="2">
        <f t="shared" si="5"/>
        <v>-4.9999999999999906E-3</v>
      </c>
    </row>
    <row r="180" spans="1:6" x14ac:dyDescent="0.2">
      <c r="A180" t="s">
        <v>169</v>
      </c>
      <c r="B180" s="3">
        <v>0.438</v>
      </c>
      <c r="C180">
        <f>_xlfn.XLOOKUP(A180,'Table 2 new'!A:A,'Table 2 new'!B:B,"n/a",0)</f>
        <v>0.37</v>
      </c>
      <c r="D180" s="1">
        <f t="shared" si="4"/>
        <v>0.18378378378378379</v>
      </c>
      <c r="E180" s="2">
        <f t="shared" si="5"/>
        <v>6.8000000000000005E-2</v>
      </c>
      <c r="F180" t="s">
        <v>608</v>
      </c>
    </row>
    <row r="181" spans="1:6" x14ac:dyDescent="0.2">
      <c r="A181" t="s">
        <v>170</v>
      </c>
      <c r="B181" s="3">
        <v>0.35043000000000002</v>
      </c>
      <c r="C181">
        <f>_xlfn.XLOOKUP(A181,'Table 2 new'!A:A,'Table 2 new'!B:B,"n/a",0)</f>
        <v>0.34799999999999998</v>
      </c>
      <c r="D181" s="1">
        <f t="shared" si="4"/>
        <v>6.9827586206897803E-3</v>
      </c>
      <c r="E181" s="2">
        <f t="shared" si="5"/>
        <v>2.4300000000000432E-3</v>
      </c>
    </row>
    <row r="182" spans="1:6" x14ac:dyDescent="0.2">
      <c r="A182" t="s">
        <v>171</v>
      </c>
      <c r="B182" s="3">
        <v>6.8604999999999999E-2</v>
      </c>
      <c r="C182">
        <f>_xlfn.XLOOKUP(A182,'Table 2 new'!A:A,'Table 2 new'!B:B,"n/a",0)</f>
        <v>6.8000000000000005E-2</v>
      </c>
      <c r="D182" s="1">
        <f t="shared" si="4"/>
        <v>8.8970588235293292E-3</v>
      </c>
      <c r="E182" s="2">
        <f t="shared" si="5"/>
        <v>6.0499999999999443E-4</v>
      </c>
    </row>
    <row r="183" spans="1:6" x14ac:dyDescent="0.2">
      <c r="A183" t="s">
        <v>172</v>
      </c>
      <c r="B183" s="3">
        <v>0.14866299999999999</v>
      </c>
      <c r="C183">
        <f>_xlfn.XLOOKUP(A183,'Table 2 new'!A:A,'Table 2 new'!B:B,"n/a",0)</f>
        <v>0.17100000000000001</v>
      </c>
      <c r="D183" s="1">
        <f t="shared" si="4"/>
        <v>0.13062573099415217</v>
      </c>
      <c r="E183" s="2">
        <f t="shared" si="5"/>
        <v>-2.2337000000000024E-2</v>
      </c>
    </row>
    <row r="184" spans="1:6" x14ac:dyDescent="0.2">
      <c r="A184" t="s">
        <v>173</v>
      </c>
      <c r="B184" s="3">
        <v>1.0049999999999999</v>
      </c>
      <c r="C184">
        <f>_xlfn.XLOOKUP(A184,'Table 2 new'!A:A,'Table 2 new'!B:B,"n/a",0)</f>
        <v>0.998</v>
      </c>
      <c r="D184" s="1">
        <f t="shared" si="4"/>
        <v>7.0140280561121196E-3</v>
      </c>
      <c r="E184" s="2">
        <f t="shared" si="5"/>
        <v>6.9999999999998952E-3</v>
      </c>
    </row>
    <row r="185" spans="1:6" x14ac:dyDescent="0.2">
      <c r="A185" t="s">
        <v>174</v>
      </c>
      <c r="B185" s="3">
        <v>9.9640000000000006E-2</v>
      </c>
      <c r="C185">
        <f>_xlfn.XLOOKUP(A185,'Table 2 new'!A:A,'Table 2 new'!B:B,"n/a",0)</f>
        <v>9.9000000000000005E-2</v>
      </c>
      <c r="D185" s="1">
        <f t="shared" si="4"/>
        <v>6.4646464646464811E-3</v>
      </c>
      <c r="E185" s="2">
        <f t="shared" si="5"/>
        <v>6.4000000000000168E-4</v>
      </c>
    </row>
    <row r="186" spans="1:6" x14ac:dyDescent="0.2">
      <c r="A186" t="s">
        <v>175</v>
      </c>
      <c r="B186" s="3">
        <v>0.19181899999999999</v>
      </c>
      <c r="C186">
        <f>_xlfn.XLOOKUP(A186,'Table 2 new'!A:A,'Table 2 new'!B:B,"n/a",0)</f>
        <v>0.191</v>
      </c>
      <c r="D186" s="1">
        <f t="shared" si="4"/>
        <v>4.2879581151831752E-3</v>
      </c>
      <c r="E186" s="2">
        <f t="shared" si="5"/>
        <v>8.1899999999998641E-4</v>
      </c>
    </row>
    <row r="187" spans="1:6" x14ac:dyDescent="0.2">
      <c r="A187" t="s">
        <v>176</v>
      </c>
      <c r="B187" s="3">
        <v>0.2903</v>
      </c>
      <c r="C187">
        <f>_xlfn.XLOOKUP(A187,'Table 2 new'!A:A,'Table 2 new'!B:B,"n/a",0)</f>
        <v>0.29199999999999998</v>
      </c>
      <c r="D187" s="1">
        <f t="shared" si="4"/>
        <v>5.8219178082191073E-3</v>
      </c>
      <c r="E187" s="2">
        <f t="shared" si="5"/>
        <v>-1.6999999999999793E-3</v>
      </c>
    </row>
    <row r="188" spans="1:6" x14ac:dyDescent="0.2">
      <c r="A188" t="s">
        <v>177</v>
      </c>
      <c r="B188" s="3">
        <v>0.15837000000000001</v>
      </c>
      <c r="C188">
        <f>_xlfn.XLOOKUP(A188,'Table 2 new'!A:A,'Table 2 new'!B:B,"n/a",0)</f>
        <v>0.154</v>
      </c>
      <c r="D188" s="1">
        <f t="shared" si="4"/>
        <v>2.8376623376623458E-2</v>
      </c>
      <c r="E188" s="2">
        <f t="shared" si="5"/>
        <v>4.3700000000000128E-3</v>
      </c>
    </row>
    <row r="189" spans="1:6" x14ac:dyDescent="0.2">
      <c r="A189" t="s">
        <v>178</v>
      </c>
      <c r="B189" s="3">
        <v>0.56459999999999999</v>
      </c>
      <c r="C189">
        <f>_xlfn.XLOOKUP(A189,'Table 2 new'!A:A,'Table 2 new'!B:B,"n/a",0)</f>
        <v>0.54600000000000004</v>
      </c>
      <c r="D189" s="1">
        <f t="shared" si="4"/>
        <v>3.4065934065933973E-2</v>
      </c>
      <c r="E189" s="2">
        <f t="shared" si="5"/>
        <v>1.859999999999995E-2</v>
      </c>
    </row>
    <row r="190" spans="1:6" x14ac:dyDescent="0.2">
      <c r="A190" t="s">
        <v>179</v>
      </c>
      <c r="B190" s="3">
        <v>0.24939</v>
      </c>
      <c r="C190">
        <f>_xlfn.XLOOKUP(A190,'Table 2 new'!A:A,'Table 2 new'!B:B,"n/a",0)</f>
        <v>0.255</v>
      </c>
      <c r="D190" s="1">
        <f t="shared" si="4"/>
        <v>2.2000000000000016E-2</v>
      </c>
      <c r="E190" s="2">
        <f t="shared" si="5"/>
        <v>-5.6100000000000039E-3</v>
      </c>
    </row>
    <row r="191" spans="1:6" x14ac:dyDescent="0.2">
      <c r="A191" t="s">
        <v>180</v>
      </c>
      <c r="B191" s="3">
        <v>0.38300000000000001</v>
      </c>
      <c r="C191">
        <f>_xlfn.XLOOKUP(A191,'Table 2 new'!A:A,'Table 2 new'!B:B,"n/a",0)</f>
        <v>0.38300000000000001</v>
      </c>
      <c r="D191" s="1">
        <f t="shared" si="4"/>
        <v>0</v>
      </c>
      <c r="E191" s="2">
        <f t="shared" si="5"/>
        <v>0</v>
      </c>
    </row>
    <row r="192" spans="1:6" x14ac:dyDescent="0.2">
      <c r="A192" t="s">
        <v>181</v>
      </c>
      <c r="C192">
        <f>_xlfn.XLOOKUP(A192,'Table 2 new'!A:A,'Table 2 new'!B:B,"n/a",0)</f>
        <v>0.32500000000000001</v>
      </c>
      <c r="D192" s="1">
        <f t="shared" si="4"/>
        <v>0</v>
      </c>
      <c r="E192" s="2">
        <f t="shared" si="5"/>
        <v>0</v>
      </c>
    </row>
    <row r="193" spans="1:6" x14ac:dyDescent="0.2">
      <c r="A193" t="s">
        <v>182</v>
      </c>
      <c r="B193" s="3">
        <v>0.16800000000000001</v>
      </c>
      <c r="C193">
        <f>_xlfn.XLOOKUP(A193,'Table 2 new'!A:A,'Table 2 new'!B:B,"n/a",0)</f>
        <v>0.16900000000000001</v>
      </c>
      <c r="D193" s="1">
        <f t="shared" si="4"/>
        <v>5.9171597633136145E-3</v>
      </c>
      <c r="E193" s="2">
        <f t="shared" si="5"/>
        <v>-1.0000000000000009E-3</v>
      </c>
    </row>
    <row r="194" spans="1:6" x14ac:dyDescent="0.2">
      <c r="A194" t="s">
        <v>183</v>
      </c>
      <c r="C194">
        <f>_xlfn.XLOOKUP(A194,'Table 2 new'!A:A,'Table 2 new'!B:B,"n/a",0)</f>
        <v>0.75</v>
      </c>
      <c r="D194" s="1">
        <f t="shared" ref="D194:D257" si="6">IF(ISNUMBER(B194),ABS(C194-B194)/C194,0)</f>
        <v>0</v>
      </c>
      <c r="E194" s="2">
        <f t="shared" ref="E194:E257" si="7">IF(ISNUMBER(B194),B194-C194,0)</f>
        <v>0</v>
      </c>
    </row>
    <row r="195" spans="1:6" x14ac:dyDescent="0.2">
      <c r="A195" t="s">
        <v>183</v>
      </c>
      <c r="C195">
        <f>_xlfn.XLOOKUP(A195,'Table 2 new'!A:A,'Table 2 new'!B:B,"n/a",0)</f>
        <v>0.75</v>
      </c>
      <c r="D195" s="1">
        <f t="shared" si="6"/>
        <v>0</v>
      </c>
      <c r="E195" s="2">
        <f t="shared" si="7"/>
        <v>0</v>
      </c>
    </row>
    <row r="196" spans="1:6" x14ac:dyDescent="0.2">
      <c r="A196" t="s">
        <v>184</v>
      </c>
      <c r="B196" s="3">
        <v>7.0499999999999993E-2</v>
      </c>
      <c r="C196">
        <f>_xlfn.XLOOKUP(A196,'Table 2 new'!A:A,'Table 2 new'!B:B,"n/a",0)</f>
        <v>7.0000000000000007E-2</v>
      </c>
      <c r="D196" s="1">
        <f t="shared" si="6"/>
        <v>7.1428571428569501E-3</v>
      </c>
      <c r="E196" s="2">
        <f t="shared" si="7"/>
        <v>4.9999999999998657E-4</v>
      </c>
      <c r="F196" t="s">
        <v>609</v>
      </c>
    </row>
    <row r="197" spans="1:6" x14ac:dyDescent="0.2">
      <c r="A197" t="s">
        <v>185</v>
      </c>
      <c r="B197" s="3">
        <v>0.872</v>
      </c>
      <c r="C197">
        <f>_xlfn.XLOOKUP(A197,'Table 2 new'!A:A,'Table 2 new'!B:B,"n/a",0)</f>
        <v>0.871</v>
      </c>
      <c r="D197" s="1">
        <f t="shared" si="6"/>
        <v>1.1481056257175671E-3</v>
      </c>
      <c r="E197" s="2">
        <f t="shared" si="7"/>
        <v>1.0000000000000009E-3</v>
      </c>
    </row>
    <row r="198" spans="1:6" x14ac:dyDescent="0.2">
      <c r="A198" t="s">
        <v>186</v>
      </c>
      <c r="B198" s="3">
        <v>0.13600000000000001</v>
      </c>
      <c r="C198">
        <f>_xlfn.XLOOKUP(A198,'Table 2 new'!A:A,'Table 2 new'!B:B,"n/a",0)</f>
        <v>0.13600000000000001</v>
      </c>
      <c r="D198" s="1">
        <f t="shared" si="6"/>
        <v>0</v>
      </c>
      <c r="E198" s="2">
        <f t="shared" si="7"/>
        <v>0</v>
      </c>
    </row>
    <row r="199" spans="1:6" x14ac:dyDescent="0.2">
      <c r="A199" t="s">
        <v>187</v>
      </c>
      <c r="B199" s="3">
        <v>0.19833000000000001</v>
      </c>
      <c r="C199">
        <f>_xlfn.XLOOKUP(A199,'Table 2 new'!A:A,'Table 2 new'!B:B,"n/a",0)</f>
        <v>0.20300000000000001</v>
      </c>
      <c r="D199" s="1">
        <f t="shared" si="6"/>
        <v>2.3004926108374419E-2</v>
      </c>
      <c r="E199" s="2">
        <f t="shared" si="7"/>
        <v>-4.6700000000000075E-3</v>
      </c>
    </row>
    <row r="200" spans="1:6" x14ac:dyDescent="0.2">
      <c r="A200" t="s">
        <v>148</v>
      </c>
      <c r="B200" s="3">
        <v>0.16628999999999999</v>
      </c>
      <c r="C200">
        <f>_xlfn.XLOOKUP(A200,'Table 2 new'!A:A,'Table 2 new'!B:B,"n/a",0)</f>
        <v>0.16500000000000001</v>
      </c>
      <c r="D200" s="1">
        <f t="shared" si="6"/>
        <v>7.8181818181817311E-3</v>
      </c>
      <c r="E200" s="2">
        <f t="shared" si="7"/>
        <v>1.2899999999999856E-3</v>
      </c>
    </row>
    <row r="201" spans="1:6" x14ac:dyDescent="0.2">
      <c r="A201" t="s">
        <v>188</v>
      </c>
      <c r="B201" s="3">
        <v>0.498</v>
      </c>
      <c r="C201">
        <f>_xlfn.XLOOKUP(A201,'Table 2 new'!A:A,'Table 2 new'!B:B,"n/a",0)</f>
        <v>0.5</v>
      </c>
      <c r="D201" s="1">
        <f t="shared" si="6"/>
        <v>4.0000000000000036E-3</v>
      </c>
      <c r="E201" s="2">
        <f t="shared" si="7"/>
        <v>-2.0000000000000018E-3</v>
      </c>
    </row>
    <row r="202" spans="1:6" x14ac:dyDescent="0.2">
      <c r="A202" t="s">
        <v>189</v>
      </c>
      <c r="B202" s="3">
        <v>0.70640000000000003</v>
      </c>
      <c r="C202">
        <f>_xlfn.XLOOKUP(A202,'Table 2 new'!A:A,'Table 2 new'!B:B,"n/a",0)</f>
        <v>0.70899999999999996</v>
      </c>
      <c r="D202" s="1">
        <f t="shared" si="6"/>
        <v>3.6671368124117573E-3</v>
      </c>
      <c r="E202" s="2">
        <f t="shared" si="7"/>
        <v>-2.5999999999999357E-3</v>
      </c>
    </row>
    <row r="203" spans="1:6" x14ac:dyDescent="0.2">
      <c r="A203" t="s">
        <v>190</v>
      </c>
      <c r="B203" s="3">
        <v>4.5909999999999999E-2</v>
      </c>
      <c r="C203">
        <f>_xlfn.XLOOKUP(A203,'Table 2 new'!A:A,'Table 2 new'!B:B,"n/a",0)</f>
        <v>4.5999999999999999E-2</v>
      </c>
      <c r="D203" s="1">
        <f t="shared" si="6"/>
        <v>1.9565217391304306E-3</v>
      </c>
      <c r="E203" s="2">
        <f t="shared" si="7"/>
        <v>-8.9999999999999802E-5</v>
      </c>
    </row>
    <row r="204" spans="1:6" x14ac:dyDescent="0.2">
      <c r="A204" t="s">
        <v>191</v>
      </c>
      <c r="B204" s="3">
        <v>0.53107000000000004</v>
      </c>
      <c r="C204">
        <f>_xlfn.XLOOKUP(A204,'Table 2 new'!A:A,'Table 2 new'!B:B,"n/a",0)</f>
        <v>0.55000000000000004</v>
      </c>
      <c r="D204" s="1">
        <f t="shared" si="6"/>
        <v>3.441818181818182E-2</v>
      </c>
      <c r="E204" s="2">
        <f t="shared" si="7"/>
        <v>-1.8930000000000002E-2</v>
      </c>
    </row>
    <row r="205" spans="1:6" x14ac:dyDescent="0.2">
      <c r="A205" t="s">
        <v>192</v>
      </c>
      <c r="B205" s="3">
        <v>7.5399999999999995E-2</v>
      </c>
      <c r="C205">
        <f>_xlfn.XLOOKUP(A205,'Table 2 new'!A:A,'Table 2 new'!B:B,"n/a",0)</f>
        <v>7.1999999999999995E-2</v>
      </c>
      <c r="D205" s="1">
        <f t="shared" si="6"/>
        <v>4.7222222222222228E-2</v>
      </c>
      <c r="E205" s="2">
        <f t="shared" si="7"/>
        <v>3.4000000000000002E-3</v>
      </c>
    </row>
    <row r="206" spans="1:6" x14ac:dyDescent="0.2">
      <c r="A206" t="s">
        <v>193</v>
      </c>
      <c r="B206" s="3">
        <v>0.28370000000000001</v>
      </c>
      <c r="C206">
        <f>_xlfn.XLOOKUP(A206,'Table 2 new'!A:A,'Table 2 new'!B:B,"n/a",0)</f>
        <v>0.28399999999999997</v>
      </c>
      <c r="D206" s="1">
        <f t="shared" si="6"/>
        <v>1.0563380281688978E-3</v>
      </c>
      <c r="E206" s="2">
        <f t="shared" si="7"/>
        <v>-2.9999999999996696E-4</v>
      </c>
    </row>
    <row r="207" spans="1:6" x14ac:dyDescent="0.2">
      <c r="A207" t="s">
        <v>194</v>
      </c>
      <c r="B207" s="3">
        <v>5.2999999999999999E-2</v>
      </c>
      <c r="C207">
        <f>_xlfn.XLOOKUP(A207,'Table 2 new'!A:A,'Table 2 new'!B:B,"n/a",0)</f>
        <v>4.9000000000000002E-2</v>
      </c>
      <c r="D207" s="1">
        <f t="shared" si="6"/>
        <v>8.1632653061224414E-2</v>
      </c>
      <c r="E207" s="2">
        <f t="shared" si="7"/>
        <v>3.9999999999999966E-3</v>
      </c>
    </row>
    <row r="208" spans="1:6" x14ac:dyDescent="0.2">
      <c r="A208" t="s">
        <v>195</v>
      </c>
      <c r="B208" s="3">
        <v>5.7480000000000003E-2</v>
      </c>
      <c r="C208">
        <f>_xlfn.XLOOKUP(A208,'Table 2 new'!A:A,'Table 2 new'!B:B,"n/a",0)</f>
        <v>0.06</v>
      </c>
      <c r="D208" s="1">
        <f t="shared" si="6"/>
        <v>4.1999999999999912E-2</v>
      </c>
      <c r="E208" s="2">
        <f t="shared" si="7"/>
        <v>-2.5199999999999945E-3</v>
      </c>
    </row>
    <row r="209" spans="1:6" x14ac:dyDescent="0.2">
      <c r="A209" t="s">
        <v>196</v>
      </c>
      <c r="B209" s="3">
        <v>3.6999999999999998E-2</v>
      </c>
      <c r="C209">
        <f>_xlfn.XLOOKUP(A209,'Table 2 new'!A:A,'Table 2 new'!B:B,"n/a",0)</f>
        <v>3.5000000000000003E-2</v>
      </c>
      <c r="D209" s="1">
        <f t="shared" si="6"/>
        <v>5.7142857142856988E-2</v>
      </c>
      <c r="E209" s="2">
        <f t="shared" si="7"/>
        <v>1.9999999999999948E-3</v>
      </c>
    </row>
    <row r="210" spans="1:6" x14ac:dyDescent="0.2">
      <c r="A210" t="s">
        <v>197</v>
      </c>
      <c r="B210" s="3">
        <v>0.152</v>
      </c>
      <c r="C210">
        <f>_xlfn.XLOOKUP(A210,'Table 2 new'!A:A,'Table 2 new'!B:B,"n/a",0)</f>
        <v>0.152</v>
      </c>
      <c r="D210" s="1">
        <f t="shared" si="6"/>
        <v>0</v>
      </c>
      <c r="E210" s="2">
        <f t="shared" si="7"/>
        <v>0</v>
      </c>
      <c r="F210" t="s">
        <v>610</v>
      </c>
    </row>
    <row r="211" spans="1:6" x14ac:dyDescent="0.2">
      <c r="A211" t="s">
        <v>198</v>
      </c>
      <c r="B211" s="3">
        <v>0.72499999999999998</v>
      </c>
      <c r="C211">
        <f>_xlfn.XLOOKUP(A211,'Table 2 new'!A:A,'Table 2 new'!B:B,"n/a",0)</f>
        <v>0.72499999999999998</v>
      </c>
      <c r="D211" s="1">
        <f t="shared" si="6"/>
        <v>0</v>
      </c>
      <c r="E211" s="2">
        <f t="shared" si="7"/>
        <v>0</v>
      </c>
    </row>
    <row r="212" spans="1:6" x14ac:dyDescent="0.2">
      <c r="A212" t="s">
        <v>199</v>
      </c>
      <c r="B212" s="3">
        <v>0.89</v>
      </c>
      <c r="C212">
        <f>_xlfn.XLOOKUP(A212,'Table 2 new'!A:A,'Table 2 new'!B:B,"n/a",0)</f>
        <v>0.89</v>
      </c>
      <c r="D212" s="1">
        <f t="shared" si="6"/>
        <v>0</v>
      </c>
      <c r="E212" s="2">
        <f t="shared" si="7"/>
        <v>0</v>
      </c>
    </row>
    <row r="213" spans="1:6" x14ac:dyDescent="0.2">
      <c r="A213" t="s">
        <v>200</v>
      </c>
      <c r="B213" s="3">
        <v>9.8407999999999995E-2</v>
      </c>
      <c r="C213">
        <f>_xlfn.XLOOKUP(A213,'Table 2 new'!A:A,'Table 2 new'!B:B,"n/a",0)</f>
        <v>9.2999999999999999E-2</v>
      </c>
      <c r="D213" s="1">
        <f t="shared" si="6"/>
        <v>5.8150537634408563E-2</v>
      </c>
      <c r="E213" s="2">
        <f t="shared" si="7"/>
        <v>5.4079999999999961E-3</v>
      </c>
    </row>
    <row r="214" spans="1:6" x14ac:dyDescent="0.2">
      <c r="A214" t="s">
        <v>201</v>
      </c>
      <c r="B214" s="3">
        <v>0.217</v>
      </c>
      <c r="C214">
        <f>_xlfn.XLOOKUP(A214,'Table 2 new'!A:A,'Table 2 new'!B:B,"n/a",0)</f>
        <v>0.217</v>
      </c>
      <c r="D214" s="1">
        <f t="shared" si="6"/>
        <v>0</v>
      </c>
      <c r="E214" s="2">
        <f t="shared" si="7"/>
        <v>0</v>
      </c>
    </row>
    <row r="215" spans="1:6" x14ac:dyDescent="0.2">
      <c r="A215" t="s">
        <v>202</v>
      </c>
      <c r="B215" s="3">
        <v>0.10299999999999999</v>
      </c>
      <c r="C215">
        <f>_xlfn.XLOOKUP(A215,'Table 2 new'!A:A,'Table 2 new'!B:B,"n/a",0)</f>
        <v>0.10299999999999999</v>
      </c>
      <c r="D215" s="1">
        <f t="shared" si="6"/>
        <v>0</v>
      </c>
      <c r="E215" s="2">
        <f t="shared" si="7"/>
        <v>0</v>
      </c>
    </row>
    <row r="216" spans="1:6" x14ac:dyDescent="0.2">
      <c r="A216" t="s">
        <v>156</v>
      </c>
      <c r="B216" s="3">
        <v>0.57801499999999995</v>
      </c>
      <c r="C216">
        <f>_xlfn.XLOOKUP(A216,'Table 2 new'!A:A,'Table 2 new'!B:B,"n/a",0)</f>
        <v>0.57899999999999996</v>
      </c>
      <c r="D216" s="1">
        <f t="shared" si="6"/>
        <v>1.7012089810017508E-3</v>
      </c>
      <c r="E216" s="2">
        <f t="shared" si="7"/>
        <v>-9.8500000000001364E-4</v>
      </c>
    </row>
    <row r="217" spans="1:6" x14ac:dyDescent="0.2">
      <c r="A217" t="s">
        <v>18</v>
      </c>
      <c r="B217" s="3">
        <v>0.434</v>
      </c>
      <c r="C217">
        <f>_xlfn.XLOOKUP(A217,'Table 2 new'!A:A,'Table 2 new'!B:B,"n/a",0)</f>
        <v>0.42499999999999999</v>
      </c>
      <c r="D217" s="1">
        <f t="shared" si="6"/>
        <v>2.1176470588235314E-2</v>
      </c>
      <c r="E217" s="2">
        <f t="shared" si="7"/>
        <v>9.000000000000008E-3</v>
      </c>
    </row>
    <row r="218" spans="1:6" x14ac:dyDescent="0.2">
      <c r="A218" t="s">
        <v>203</v>
      </c>
      <c r="B218" s="3">
        <v>0.100073</v>
      </c>
      <c r="C218">
        <f>_xlfn.XLOOKUP(A218,'Table 2 new'!A:A,'Table 2 new'!B:B,"n/a",0)</f>
        <v>9.4E-2</v>
      </c>
      <c r="D218" s="1">
        <f t="shared" si="6"/>
        <v>6.4606382978723356E-2</v>
      </c>
      <c r="E218" s="2">
        <f t="shared" si="7"/>
        <v>6.0729999999999951E-3</v>
      </c>
    </row>
    <row r="219" spans="1:6" x14ac:dyDescent="0.2">
      <c r="A219" t="s">
        <v>204</v>
      </c>
      <c r="B219" s="3" t="s">
        <v>481</v>
      </c>
      <c r="C219">
        <f>_xlfn.XLOOKUP(A219,'Table 2 new'!A:A,'Table 2 new'!B:B,"n/a",0)</f>
        <v>0.24</v>
      </c>
      <c r="D219" s="1">
        <f t="shared" si="6"/>
        <v>0</v>
      </c>
      <c r="E219" s="2">
        <f t="shared" si="7"/>
        <v>0</v>
      </c>
      <c r="F219" t="s">
        <v>598</v>
      </c>
    </row>
    <row r="220" spans="1:6" x14ac:dyDescent="0.2">
      <c r="A220" t="s">
        <v>205</v>
      </c>
      <c r="B220" s="3">
        <v>0.28499999999999998</v>
      </c>
      <c r="C220">
        <f>_xlfn.XLOOKUP(A220,'Table 2 new'!A:A,'Table 2 new'!B:B,"n/a",0)</f>
        <v>0.28499999999999998</v>
      </c>
      <c r="D220" s="1">
        <f t="shared" si="6"/>
        <v>0</v>
      </c>
      <c r="E220" s="2">
        <f t="shared" si="7"/>
        <v>0</v>
      </c>
      <c r="F220" t="s">
        <v>597</v>
      </c>
    </row>
    <row r="221" spans="1:6" x14ac:dyDescent="0.2">
      <c r="A221" t="s">
        <v>206</v>
      </c>
      <c r="B221" s="3">
        <v>0.14946000000000001</v>
      </c>
      <c r="C221">
        <f>_xlfn.XLOOKUP(A221,'Table 2 new'!A:A,'Table 2 new'!B:B,"n/a",0)</f>
        <v>0.17199999999999999</v>
      </c>
      <c r="D221" s="1">
        <f t="shared" si="6"/>
        <v>0.13104651162790684</v>
      </c>
      <c r="E221" s="2">
        <f t="shared" si="7"/>
        <v>-2.2539999999999977E-2</v>
      </c>
    </row>
    <row r="222" spans="1:6" x14ac:dyDescent="0.2">
      <c r="A222" t="s">
        <v>207</v>
      </c>
      <c r="B222" s="3">
        <v>0.64170000000000005</v>
      </c>
      <c r="C222">
        <f>_xlfn.XLOOKUP(A222,'Table 2 new'!A:A,'Table 2 new'!B:B,"n/a",0)</f>
        <v>0.64</v>
      </c>
      <c r="D222" s="1">
        <f t="shared" si="6"/>
        <v>2.6562500000000544E-3</v>
      </c>
      <c r="E222" s="2">
        <f t="shared" si="7"/>
        <v>1.7000000000000348E-3</v>
      </c>
    </row>
    <row r="223" spans="1:6" x14ac:dyDescent="0.2">
      <c r="A223" t="s">
        <v>208</v>
      </c>
      <c r="B223" s="3">
        <v>9.0999999999999998E-2</v>
      </c>
      <c r="C223">
        <f>_xlfn.XLOOKUP(A223,'Table 2 new'!A:A,'Table 2 new'!B:B,"n/a",0)</f>
        <v>9.0999999999999998E-2</v>
      </c>
      <c r="D223" s="1">
        <f t="shared" si="6"/>
        <v>0</v>
      </c>
      <c r="E223" s="2">
        <f t="shared" si="7"/>
        <v>0</v>
      </c>
    </row>
    <row r="224" spans="1:6" x14ac:dyDescent="0.2">
      <c r="A224" t="s">
        <v>209</v>
      </c>
      <c r="C224">
        <f>_xlfn.XLOOKUP(A224,'Table 2 new'!A:A,'Table 2 new'!B:B,"n/a",0)</f>
        <v>0.29599999999999999</v>
      </c>
      <c r="D224" s="1">
        <f t="shared" si="6"/>
        <v>0</v>
      </c>
      <c r="E224" s="2">
        <f t="shared" si="7"/>
        <v>0</v>
      </c>
    </row>
    <row r="225" spans="1:6" x14ac:dyDescent="0.2">
      <c r="A225" t="s">
        <v>209</v>
      </c>
      <c r="B225" s="3">
        <v>0.29599999999999999</v>
      </c>
      <c r="C225">
        <f>_xlfn.XLOOKUP(A225,'Table 2 new'!A:A,'Table 2 new'!B:B,"n/a",0)</f>
        <v>0.29599999999999999</v>
      </c>
      <c r="D225" s="1">
        <f t="shared" si="6"/>
        <v>0</v>
      </c>
      <c r="E225" s="2">
        <f t="shared" si="7"/>
        <v>0</v>
      </c>
    </row>
    <row r="226" spans="1:6" x14ac:dyDescent="0.2">
      <c r="A226" t="s">
        <v>210</v>
      </c>
      <c r="B226" s="3">
        <v>0.247</v>
      </c>
      <c r="C226">
        <f>_xlfn.XLOOKUP(A226,'Table 2 new'!A:A,'Table 2 new'!B:B,"n/a",0)</f>
        <v>0.3</v>
      </c>
      <c r="D226" s="1">
        <f t="shared" si="6"/>
        <v>0.17666666666666664</v>
      </c>
      <c r="E226" s="2">
        <f t="shared" si="7"/>
        <v>-5.2999999999999992E-2</v>
      </c>
      <c r="F226" t="s">
        <v>596</v>
      </c>
    </row>
    <row r="227" spans="1:6" x14ac:dyDescent="0.2">
      <c r="A227" t="s">
        <v>211</v>
      </c>
      <c r="B227" s="3">
        <v>0.57799999999999996</v>
      </c>
      <c r="C227">
        <f>_xlfn.XLOOKUP(A227,'Table 2 new'!A:A,'Table 2 new'!B:B,"n/a",0)</f>
        <v>0.55000000000000004</v>
      </c>
      <c r="D227" s="1">
        <f t="shared" si="6"/>
        <v>5.0909090909090751E-2</v>
      </c>
      <c r="E227" s="2">
        <f t="shared" si="7"/>
        <v>2.7999999999999914E-2</v>
      </c>
    </row>
    <row r="228" spans="1:6" x14ac:dyDescent="0.2">
      <c r="A228" t="s">
        <v>212</v>
      </c>
      <c r="B228" s="3">
        <v>0.33</v>
      </c>
      <c r="C228">
        <f>_xlfn.XLOOKUP(A228,'Table 2 new'!A:A,'Table 2 new'!B:B,"n/a",0)</f>
        <v>0.32800000000000001</v>
      </c>
      <c r="D228" s="1">
        <f t="shared" si="6"/>
        <v>6.0975609756097615E-3</v>
      </c>
      <c r="E228" s="2">
        <f t="shared" si="7"/>
        <v>2.0000000000000018E-3</v>
      </c>
    </row>
    <row r="229" spans="1:6" x14ac:dyDescent="0.2">
      <c r="A229" t="s">
        <v>6</v>
      </c>
      <c r="B229" s="3">
        <v>0.42770000000000002</v>
      </c>
      <c r="C229">
        <f>_xlfn.XLOOKUP(A229,'Table 2 new'!A:A,'Table 2 new'!B:B,"n/a",0)</f>
        <v>0.40699999999999997</v>
      </c>
      <c r="D229" s="1">
        <f t="shared" si="6"/>
        <v>5.0859950859950993E-2</v>
      </c>
      <c r="E229" s="2">
        <f t="shared" si="7"/>
        <v>2.0700000000000052E-2</v>
      </c>
    </row>
    <row r="230" spans="1:6" x14ac:dyDescent="0.2">
      <c r="A230" t="s">
        <v>213</v>
      </c>
      <c r="B230" s="3">
        <v>2.7019000000000001E-2</v>
      </c>
      <c r="C230">
        <f>_xlfn.XLOOKUP(A230,'Table 2 new'!A:A,'Table 2 new'!B:B,"n/a",0)</f>
        <v>2.8000000000000001E-2</v>
      </c>
      <c r="D230" s="1">
        <f t="shared" si="6"/>
        <v>3.503571428571426E-2</v>
      </c>
      <c r="E230" s="2">
        <f t="shared" si="7"/>
        <v>-9.8099999999999923E-4</v>
      </c>
    </row>
    <row r="231" spans="1:6" x14ac:dyDescent="0.2">
      <c r="A231" t="s">
        <v>214</v>
      </c>
      <c r="B231" s="3">
        <v>0.25209999999999999</v>
      </c>
      <c r="C231">
        <f>_xlfn.XLOOKUP(A231,'Table 2 new'!A:A,'Table 2 new'!B:B,"n/a",0)</f>
        <v>0.253</v>
      </c>
      <c r="D231" s="1">
        <f t="shared" si="6"/>
        <v>3.557312252964474E-3</v>
      </c>
      <c r="E231" s="2">
        <f t="shared" si="7"/>
        <v>-9.000000000000119E-4</v>
      </c>
    </row>
    <row r="232" spans="1:6" x14ac:dyDescent="0.2">
      <c r="A232" t="s">
        <v>215</v>
      </c>
      <c r="B232" s="3">
        <v>0.27500000000000002</v>
      </c>
      <c r="C232">
        <f>_xlfn.XLOOKUP(A232,'Table 2 new'!A:A,'Table 2 new'!B:B,"n/a",0)</f>
        <v>0.28000000000000003</v>
      </c>
      <c r="D232" s="1">
        <f t="shared" si="6"/>
        <v>1.785714285714287E-2</v>
      </c>
      <c r="E232" s="2">
        <f t="shared" si="7"/>
        <v>-5.0000000000000044E-3</v>
      </c>
    </row>
    <row r="233" spans="1:6" x14ac:dyDescent="0.2">
      <c r="A233" t="s">
        <v>216</v>
      </c>
      <c r="B233" s="3">
        <v>0.48130000000000001</v>
      </c>
      <c r="C233">
        <f>_xlfn.XLOOKUP(A233,'Table 2 new'!A:A,'Table 2 new'!B:B,"n/a",0)</f>
        <v>0.48</v>
      </c>
      <c r="D233" s="1">
        <f t="shared" si="6"/>
        <v>2.708333333333382E-3</v>
      </c>
      <c r="E233" s="2">
        <f t="shared" si="7"/>
        <v>1.3000000000000234E-3</v>
      </c>
    </row>
    <row r="234" spans="1:6" x14ac:dyDescent="0.2">
      <c r="A234" t="s">
        <v>217</v>
      </c>
      <c r="B234" s="3">
        <v>0.2346</v>
      </c>
      <c r="C234">
        <f>_xlfn.XLOOKUP(A234,'Table 2 new'!A:A,'Table 2 new'!B:B,"n/a",0)</f>
        <v>0.23</v>
      </c>
      <c r="D234" s="1">
        <f t="shared" si="6"/>
        <v>1.9999999999999969E-2</v>
      </c>
      <c r="E234" s="2">
        <f t="shared" si="7"/>
        <v>4.599999999999993E-3</v>
      </c>
    </row>
    <row r="235" spans="1:6" x14ac:dyDescent="0.2">
      <c r="A235" t="s">
        <v>218</v>
      </c>
      <c r="B235" s="3">
        <v>5.5234999999999999E-2</v>
      </c>
      <c r="C235">
        <f>_xlfn.XLOOKUP(A235,'Table 2 new'!A:A,'Table 2 new'!B:B,"n/a",0)</f>
        <v>5.0999999999999997E-2</v>
      </c>
      <c r="D235" s="1">
        <f t="shared" si="6"/>
        <v>8.3039215686274565E-2</v>
      </c>
      <c r="E235" s="2">
        <f t="shared" si="7"/>
        <v>4.2350000000000027E-3</v>
      </c>
    </row>
    <row r="236" spans="1:6" x14ac:dyDescent="0.2">
      <c r="A236" t="s">
        <v>219</v>
      </c>
      <c r="B236" s="3">
        <v>0.41460000000000002</v>
      </c>
      <c r="C236">
        <f>_xlfn.XLOOKUP(A236,'Table 2 new'!A:A,'Table 2 new'!B:B,"n/a",0)</f>
        <v>0.41499999999999998</v>
      </c>
      <c r="D236" s="1">
        <f t="shared" si="6"/>
        <v>9.6385542168664091E-4</v>
      </c>
      <c r="E236" s="2">
        <f t="shared" si="7"/>
        <v>-3.9999999999995595E-4</v>
      </c>
    </row>
    <row r="237" spans="1:6" x14ac:dyDescent="0.2">
      <c r="A237" t="s">
        <v>220</v>
      </c>
      <c r="B237" s="3">
        <v>0.33800000000000002</v>
      </c>
      <c r="C237">
        <f>_xlfn.XLOOKUP(A237,'Table 2 new'!A:A,'Table 2 new'!B:B,"n/a",0)</f>
        <v>0.27</v>
      </c>
      <c r="D237" s="1">
        <f t="shared" si="6"/>
        <v>0.25185185185185183</v>
      </c>
      <c r="E237" s="2">
        <f t="shared" si="7"/>
        <v>6.8000000000000005E-2</v>
      </c>
      <c r="F237" t="s">
        <v>595</v>
      </c>
    </row>
    <row r="238" spans="1:6" x14ac:dyDescent="0.2">
      <c r="A238" t="s">
        <v>221</v>
      </c>
      <c r="B238" s="3">
        <v>0.20982000000000001</v>
      </c>
      <c r="C238">
        <f>_xlfn.XLOOKUP(A238,'Table 2 new'!A:A,'Table 2 new'!B:B,"n/a",0)</f>
        <v>0.20599999999999999</v>
      </c>
      <c r="D238" s="1">
        <f t="shared" si="6"/>
        <v>1.8543689320388437E-2</v>
      </c>
      <c r="E238" s="2">
        <f t="shared" si="7"/>
        <v>3.8200000000000178E-3</v>
      </c>
    </row>
    <row r="239" spans="1:6" x14ac:dyDescent="0.2">
      <c r="A239" t="s">
        <v>222</v>
      </c>
      <c r="B239" s="3">
        <v>3.9607000000000003E-2</v>
      </c>
      <c r="C239">
        <f>_xlfn.XLOOKUP(A239,'Table 2 new'!A:A,'Table 2 new'!B:B,"n/a",0)</f>
        <v>0.04</v>
      </c>
      <c r="D239" s="1">
        <f t="shared" si="6"/>
        <v>9.8249999999999379E-3</v>
      </c>
      <c r="E239" s="2">
        <f t="shared" si="7"/>
        <v>-3.9299999999999752E-4</v>
      </c>
    </row>
    <row r="240" spans="1:6" x14ac:dyDescent="0.2">
      <c r="A240" t="s">
        <v>223</v>
      </c>
      <c r="B240" s="3">
        <v>0.59</v>
      </c>
      <c r="C240">
        <f>_xlfn.XLOOKUP(A240,'Table 2 new'!A:A,'Table 2 new'!B:B,"n/a",0)</f>
        <v>0.58699999999999997</v>
      </c>
      <c r="D240" s="1">
        <f t="shared" si="6"/>
        <v>5.1107325383304989E-3</v>
      </c>
      <c r="E240" s="2">
        <f t="shared" si="7"/>
        <v>3.0000000000000027E-3</v>
      </c>
    </row>
    <row r="241" spans="1:5" x14ac:dyDescent="0.2">
      <c r="A241" t="s">
        <v>224</v>
      </c>
      <c r="B241" s="3">
        <v>0.3014</v>
      </c>
      <c r="C241">
        <f>_xlfn.XLOOKUP(A241,'Table 2 new'!A:A,'Table 2 new'!B:B,"n/a",0)</f>
        <v>0.32400000000000001</v>
      </c>
      <c r="D241" s="1">
        <f t="shared" si="6"/>
        <v>6.9753086419753113E-2</v>
      </c>
      <c r="E241" s="2">
        <f t="shared" si="7"/>
        <v>-2.2600000000000009E-2</v>
      </c>
    </row>
    <row r="242" spans="1:5" x14ac:dyDescent="0.2">
      <c r="A242" t="s">
        <v>225</v>
      </c>
      <c r="B242" s="3">
        <v>0.119496</v>
      </c>
      <c r="C242">
        <f>_xlfn.XLOOKUP(A242,'Table 2 new'!A:A,'Table 2 new'!B:B,"n/a",0)</f>
        <v>0.126</v>
      </c>
      <c r="D242" s="1">
        <f t="shared" si="6"/>
        <v>5.1619047619047585E-2</v>
      </c>
      <c r="E242" s="2">
        <f t="shared" si="7"/>
        <v>-6.5039999999999959E-3</v>
      </c>
    </row>
    <row r="243" spans="1:5" x14ac:dyDescent="0.2">
      <c r="A243" t="s">
        <v>226</v>
      </c>
      <c r="B243" s="3">
        <v>0.18398</v>
      </c>
      <c r="C243">
        <f>_xlfn.XLOOKUP(A243,'Table 2 new'!A:A,'Table 2 new'!B:B,"n/a",0)</f>
        <v>0.2</v>
      </c>
      <c r="D243" s="1">
        <f t="shared" si="6"/>
        <v>8.0100000000000032E-2</v>
      </c>
      <c r="E243" s="2">
        <f t="shared" si="7"/>
        <v>-1.6020000000000006E-2</v>
      </c>
    </row>
    <row r="244" spans="1:5" x14ac:dyDescent="0.2">
      <c r="A244" t="s">
        <v>227</v>
      </c>
      <c r="B244" s="3">
        <v>0.24752099999999999</v>
      </c>
      <c r="C244">
        <f>_xlfn.XLOOKUP(A244,'Table 2 new'!A:A,'Table 2 new'!B:B,"n/a",0)</f>
        <v>0.247</v>
      </c>
      <c r="D244" s="1">
        <f t="shared" si="6"/>
        <v>2.1093117408906626E-3</v>
      </c>
      <c r="E244" s="2">
        <f t="shared" si="7"/>
        <v>5.2099999999999369E-4</v>
      </c>
    </row>
    <row r="245" spans="1:5" x14ac:dyDescent="0.2">
      <c r="A245" t="s">
        <v>228</v>
      </c>
      <c r="B245" s="3">
        <v>8.4000000000000005E-2</v>
      </c>
      <c r="C245">
        <f>_xlfn.XLOOKUP(A245,'Table 2 new'!A:A,'Table 2 new'!B:B,"n/a",0)</f>
        <v>8.4000000000000005E-2</v>
      </c>
      <c r="D245" s="1">
        <f t="shared" si="6"/>
        <v>0</v>
      </c>
      <c r="E245" s="2">
        <f t="shared" si="7"/>
        <v>0</v>
      </c>
    </row>
    <row r="246" spans="1:5" x14ac:dyDescent="0.2">
      <c r="A246" t="s">
        <v>229</v>
      </c>
      <c r="B246" s="3">
        <v>5.6766999999999998E-2</v>
      </c>
      <c r="C246">
        <f>_xlfn.XLOOKUP(A246,'Table 2 new'!A:A,'Table 2 new'!B:B,"n/a",0)</f>
        <v>5.8999999999999997E-2</v>
      </c>
      <c r="D246" s="1">
        <f t="shared" si="6"/>
        <v>3.7847457627118629E-2</v>
      </c>
      <c r="E246" s="2">
        <f t="shared" si="7"/>
        <v>-2.2329999999999989E-3</v>
      </c>
    </row>
    <row r="247" spans="1:5" x14ac:dyDescent="0.2">
      <c r="A247" t="s">
        <v>230</v>
      </c>
      <c r="B247" s="3">
        <v>0.16400000000000001</v>
      </c>
      <c r="C247">
        <f>_xlfn.XLOOKUP(A247,'Table 2 new'!A:A,'Table 2 new'!B:B,"n/a",0)</f>
        <v>0.16600000000000001</v>
      </c>
      <c r="D247" s="1">
        <f t="shared" si="6"/>
        <v>1.2048192771084347E-2</v>
      </c>
      <c r="E247" s="2">
        <f t="shared" si="7"/>
        <v>-2.0000000000000018E-3</v>
      </c>
    </row>
    <row r="248" spans="1:5" x14ac:dyDescent="0.2">
      <c r="A248" t="s">
        <v>231</v>
      </c>
      <c r="B248" s="3">
        <v>0.153</v>
      </c>
      <c r="C248">
        <f>_xlfn.XLOOKUP(A248,'Table 2 new'!A:A,'Table 2 new'!B:B,"n/a",0)</f>
        <v>0.154</v>
      </c>
      <c r="D248" s="1">
        <f t="shared" si="6"/>
        <v>6.4935064935064991E-3</v>
      </c>
      <c r="E248" s="2">
        <f t="shared" si="7"/>
        <v>-1.0000000000000009E-3</v>
      </c>
    </row>
    <row r="249" spans="1:5" x14ac:dyDescent="0.2">
      <c r="A249" t="s">
        <v>232</v>
      </c>
      <c r="B249" s="3">
        <v>0.15359999999999999</v>
      </c>
      <c r="C249">
        <f>_xlfn.XLOOKUP(A249,'Table 2 new'!A:A,'Table 2 new'!B:B,"n/a",0)</f>
        <v>0.153</v>
      </c>
      <c r="D249" s="1">
        <f t="shared" si="6"/>
        <v>3.9215686274509118E-3</v>
      </c>
      <c r="E249" s="2">
        <f t="shared" si="7"/>
        <v>5.9999999999998943E-4</v>
      </c>
    </row>
    <row r="250" spans="1:5" x14ac:dyDescent="0.2">
      <c r="A250" t="s">
        <v>233</v>
      </c>
      <c r="B250" s="3">
        <v>0.23438999999999999</v>
      </c>
      <c r="C250">
        <f>_xlfn.XLOOKUP(A250,'Table 2 new'!A:A,'Table 2 new'!B:B,"n/a",0)</f>
        <v>0.23599999999999999</v>
      </c>
      <c r="D250" s="1">
        <f t="shared" si="6"/>
        <v>6.8220338983050865E-3</v>
      </c>
      <c r="E250" s="2">
        <f t="shared" si="7"/>
        <v>-1.6100000000000003E-3</v>
      </c>
    </row>
    <row r="251" spans="1:5" x14ac:dyDescent="0.2">
      <c r="A251" t="s">
        <v>234</v>
      </c>
      <c r="B251" s="3">
        <v>6.5000000000000002E-2</v>
      </c>
      <c r="C251">
        <f>_xlfn.XLOOKUP(A251,'Table 2 new'!A:A,'Table 2 new'!B:B,"n/a",0)</f>
        <v>6.0999999999999999E-2</v>
      </c>
      <c r="D251" s="1">
        <f t="shared" si="6"/>
        <v>6.5573770491803338E-2</v>
      </c>
      <c r="E251" s="2">
        <f t="shared" si="7"/>
        <v>4.0000000000000036E-3</v>
      </c>
    </row>
    <row r="252" spans="1:5" x14ac:dyDescent="0.2">
      <c r="A252" t="s">
        <v>54</v>
      </c>
      <c r="B252" s="3">
        <v>0.226606</v>
      </c>
      <c r="C252">
        <f>_xlfn.XLOOKUP(A252,'Table 2 new'!A:A,'Table 2 new'!B:B,"n/a",0)</f>
        <v>0.222</v>
      </c>
      <c r="D252" s="1">
        <f t="shared" si="6"/>
        <v>2.0747747747747743E-2</v>
      </c>
      <c r="E252" s="2">
        <f t="shared" si="7"/>
        <v>4.605999999999999E-3</v>
      </c>
    </row>
    <row r="253" spans="1:5" x14ac:dyDescent="0.2">
      <c r="A253" t="s">
        <v>235</v>
      </c>
      <c r="B253" s="3">
        <v>0.17050000000000001</v>
      </c>
      <c r="C253">
        <f>_xlfn.XLOOKUP(A253,'Table 2 new'!A:A,'Table 2 new'!B:B,"n/a",0)</f>
        <v>0.17100000000000001</v>
      </c>
      <c r="D253" s="1">
        <f t="shared" si="6"/>
        <v>2.9239766081871369E-3</v>
      </c>
      <c r="E253" s="2">
        <f t="shared" si="7"/>
        <v>-5.0000000000000044E-4</v>
      </c>
    </row>
    <row r="254" spans="1:5" x14ac:dyDescent="0.2">
      <c r="A254" t="s">
        <v>236</v>
      </c>
      <c r="B254" s="3">
        <v>0.13400000000000001</v>
      </c>
      <c r="C254">
        <f>_xlfn.XLOOKUP(A254,'Table 2 new'!A:A,'Table 2 new'!B:B,"n/a",0)</f>
        <v>0.155</v>
      </c>
      <c r="D254" s="1">
        <f t="shared" si="6"/>
        <v>0.13548387096774187</v>
      </c>
      <c r="E254" s="2">
        <f t="shared" si="7"/>
        <v>-2.0999999999999991E-2</v>
      </c>
    </row>
    <row r="255" spans="1:5" x14ac:dyDescent="0.2">
      <c r="A255" t="s">
        <v>237</v>
      </c>
      <c r="B255" s="3">
        <v>0.27211999999999997</v>
      </c>
      <c r="C255">
        <f>_xlfn.XLOOKUP(A255,'Table 2 new'!A:A,'Table 2 new'!B:B,"n/a",0)</f>
        <v>0.27500000000000002</v>
      </c>
      <c r="D255" s="1">
        <f t="shared" si="6"/>
        <v>1.0472727272727451E-2</v>
      </c>
      <c r="E255" s="2">
        <f t="shared" si="7"/>
        <v>-2.8800000000000492E-3</v>
      </c>
    </row>
    <row r="256" spans="1:5" x14ac:dyDescent="0.2">
      <c r="A256" t="s">
        <v>238</v>
      </c>
      <c r="B256" s="3">
        <v>0.16800000000000001</v>
      </c>
      <c r="C256">
        <f>_xlfn.XLOOKUP(A256,'Table 2 new'!A:A,'Table 2 new'!B:B,"n/a",0)</f>
        <v>0.16600000000000001</v>
      </c>
      <c r="D256" s="1">
        <f t="shared" si="6"/>
        <v>1.2048192771084347E-2</v>
      </c>
      <c r="E256" s="2">
        <f t="shared" si="7"/>
        <v>2.0000000000000018E-3</v>
      </c>
    </row>
    <row r="257" spans="1:5" x14ac:dyDescent="0.2">
      <c r="A257" t="s">
        <v>239</v>
      </c>
      <c r="B257" s="3">
        <v>0.34599999999999997</v>
      </c>
      <c r="C257">
        <f>_xlfn.XLOOKUP(A257,'Table 2 new'!A:A,'Table 2 new'!B:B,"n/a",0)</f>
        <v>0.33</v>
      </c>
      <c r="D257" s="1">
        <f t="shared" si="6"/>
        <v>4.848484848484836E-2</v>
      </c>
      <c r="E257" s="2">
        <f t="shared" si="7"/>
        <v>1.5999999999999959E-2</v>
      </c>
    </row>
    <row r="258" spans="1:5" x14ac:dyDescent="0.2">
      <c r="A258" t="s">
        <v>240</v>
      </c>
      <c r="B258" s="3">
        <v>0.44131999999999999</v>
      </c>
      <c r="C258">
        <f>_xlfn.XLOOKUP(A258,'Table 2 new'!A:A,'Table 2 new'!B:B,"n/a",0)</f>
        <v>0.44</v>
      </c>
      <c r="D258" s="1">
        <f t="shared" ref="D258:D321" si="8">IF(ISNUMBER(B258),ABS(C258-B258)/C258,0)</f>
        <v>2.9999999999999723E-3</v>
      </c>
      <c r="E258" s="2">
        <f t="shared" ref="E258:E321" si="9">IF(ISNUMBER(B258),B258-C258,0)</f>
        <v>1.3199999999999878E-3</v>
      </c>
    </row>
    <row r="259" spans="1:5" x14ac:dyDescent="0.2">
      <c r="A259" t="s">
        <v>241</v>
      </c>
      <c r="B259" s="3">
        <v>0.63370000000000004</v>
      </c>
      <c r="C259">
        <f>_xlfn.XLOOKUP(A259,'Table 2 new'!A:A,'Table 2 new'!B:B,"n/a",0)</f>
        <v>0.63500000000000001</v>
      </c>
      <c r="D259" s="1">
        <f t="shared" si="8"/>
        <v>2.0472440944881384E-3</v>
      </c>
      <c r="E259" s="2">
        <f t="shared" si="9"/>
        <v>-1.2999999999999678E-3</v>
      </c>
    </row>
    <row r="260" spans="1:5" x14ac:dyDescent="0.2">
      <c r="A260" t="s">
        <v>242</v>
      </c>
      <c r="B260" s="3">
        <v>0.30705100000000002</v>
      </c>
      <c r="C260">
        <f>_xlfn.XLOOKUP(A260,'Table 2 new'!A:A,'Table 2 new'!B:B,"n/a",0)</f>
        <v>0.29499999999999998</v>
      </c>
      <c r="D260" s="1">
        <f t="shared" si="8"/>
        <v>4.0850847457627237E-2</v>
      </c>
      <c r="E260" s="2">
        <f t="shared" si="9"/>
        <v>1.2051000000000034E-2</v>
      </c>
    </row>
    <row r="261" spans="1:5" x14ac:dyDescent="0.2">
      <c r="A261" t="s">
        <v>243</v>
      </c>
      <c r="B261" s="3">
        <v>4.7475999999999997E-2</v>
      </c>
      <c r="C261">
        <f>_xlfn.XLOOKUP(A261,'Table 2 new'!A:A,'Table 2 new'!B:B,"n/a",0)</f>
        <v>4.7E-2</v>
      </c>
      <c r="D261" s="1">
        <f t="shared" si="8"/>
        <v>1.0127659574468026E-2</v>
      </c>
      <c r="E261" s="2">
        <f t="shared" si="9"/>
        <v>4.7599999999999726E-4</v>
      </c>
    </row>
    <row r="262" spans="1:5" x14ac:dyDescent="0.2">
      <c r="A262" t="s">
        <v>244</v>
      </c>
      <c r="B262" s="3">
        <v>0.46160000000000001</v>
      </c>
      <c r="C262">
        <f>_xlfn.XLOOKUP(A262,'Table 2 new'!A:A,'Table 2 new'!B:B,"n/a",0)</f>
        <v>0.46300000000000002</v>
      </c>
      <c r="D262" s="1">
        <f t="shared" si="8"/>
        <v>3.0237580993520783E-3</v>
      </c>
      <c r="E262" s="2">
        <f t="shared" si="9"/>
        <v>-1.4000000000000123E-3</v>
      </c>
    </row>
    <row r="263" spans="1:5" x14ac:dyDescent="0.2">
      <c r="A263" t="s">
        <v>120</v>
      </c>
      <c r="B263" s="3">
        <v>0.432</v>
      </c>
      <c r="C263">
        <f>_xlfn.XLOOKUP(A263,'Table 2 new'!A:A,'Table 2 new'!B:B,"n/a",0)</f>
        <v>0.42599999999999999</v>
      </c>
      <c r="D263" s="1">
        <f t="shared" si="8"/>
        <v>1.4084507042253534E-2</v>
      </c>
      <c r="E263" s="2">
        <f t="shared" si="9"/>
        <v>6.0000000000000053E-3</v>
      </c>
    </row>
    <row r="264" spans="1:5" x14ac:dyDescent="0.2">
      <c r="A264" t="s">
        <v>245</v>
      </c>
      <c r="C264">
        <f>_xlfn.XLOOKUP(A264,'Table 2 new'!A:A,'Table 2 new'!B:B,"n/a",0)</f>
        <v>0.57999999999999996</v>
      </c>
      <c r="D264" s="1">
        <f t="shared" si="8"/>
        <v>0</v>
      </c>
      <c r="E264" s="2">
        <f t="shared" si="9"/>
        <v>0</v>
      </c>
    </row>
    <row r="265" spans="1:5" x14ac:dyDescent="0.2">
      <c r="A265" t="s">
        <v>246</v>
      </c>
      <c r="B265" s="3">
        <v>0.42199999999999999</v>
      </c>
      <c r="C265">
        <f>_xlfn.XLOOKUP(A265,'Table 2 new'!A:A,'Table 2 new'!B:B,"n/a",0)</f>
        <v>0.42099999999999999</v>
      </c>
      <c r="D265" s="1">
        <f t="shared" si="8"/>
        <v>2.3752969121140165E-3</v>
      </c>
      <c r="E265" s="2">
        <f t="shared" si="9"/>
        <v>1.0000000000000009E-3</v>
      </c>
    </row>
    <row r="266" spans="1:5" x14ac:dyDescent="0.2">
      <c r="A266" t="s">
        <v>247</v>
      </c>
      <c r="B266" s="3">
        <v>0.49173</v>
      </c>
      <c r="C266">
        <f>_xlfn.XLOOKUP(A266,'Table 2 new'!A:A,'Table 2 new'!B:B,"n/a",0)</f>
        <v>0.49399999999999999</v>
      </c>
      <c r="D266" s="1">
        <f t="shared" si="8"/>
        <v>4.5951417004048466E-3</v>
      </c>
      <c r="E266" s="2">
        <f t="shared" si="9"/>
        <v>-2.2699999999999942E-3</v>
      </c>
    </row>
    <row r="267" spans="1:5" x14ac:dyDescent="0.2">
      <c r="A267" t="s">
        <v>248</v>
      </c>
      <c r="C267">
        <f>_xlfn.XLOOKUP(A267,'Table 2 new'!A:A,'Table 2 new'!B:B,"n/a",0)</f>
        <v>0.42499999999999999</v>
      </c>
      <c r="D267" s="1">
        <f t="shared" si="8"/>
        <v>0</v>
      </c>
      <c r="E267" s="2">
        <f t="shared" si="9"/>
        <v>0</v>
      </c>
    </row>
    <row r="268" spans="1:5" x14ac:dyDescent="0.2">
      <c r="A268" t="s">
        <v>249</v>
      </c>
      <c r="B268" s="3">
        <v>0.252</v>
      </c>
      <c r="C268">
        <f>_xlfn.XLOOKUP(A268,'Table 2 new'!A:A,'Table 2 new'!B:B,"n/a",0)</f>
        <v>0.253</v>
      </c>
      <c r="D268" s="1">
        <f t="shared" si="8"/>
        <v>3.9525691699604775E-3</v>
      </c>
      <c r="E268" s="2">
        <f t="shared" si="9"/>
        <v>-1.0000000000000009E-3</v>
      </c>
    </row>
    <row r="269" spans="1:5" x14ac:dyDescent="0.2">
      <c r="A269" t="s">
        <v>250</v>
      </c>
      <c r="B269" s="3">
        <v>0.22800000000000001</v>
      </c>
      <c r="C269">
        <f>_xlfn.XLOOKUP(A269,'Table 2 new'!A:A,'Table 2 new'!B:B,"n/a",0)</f>
        <v>0.223</v>
      </c>
      <c r="D269" s="1">
        <f t="shared" si="8"/>
        <v>2.242152466367715E-2</v>
      </c>
      <c r="E269" s="2">
        <f t="shared" si="9"/>
        <v>5.0000000000000044E-3</v>
      </c>
    </row>
    <row r="270" spans="1:5" x14ac:dyDescent="0.2">
      <c r="A270" t="s">
        <v>251</v>
      </c>
      <c r="B270" s="3">
        <v>5.6399999999999999E-2</v>
      </c>
      <c r="C270">
        <f>_xlfn.XLOOKUP(A270,'Table 2 new'!A:A,'Table 2 new'!B:B,"n/a",0)</f>
        <v>5.8000000000000003E-2</v>
      </c>
      <c r="D270" s="1">
        <f t="shared" si="8"/>
        <v>2.7586206896551797E-2</v>
      </c>
      <c r="E270" s="2">
        <f t="shared" si="9"/>
        <v>-1.6000000000000042E-3</v>
      </c>
    </row>
    <row r="271" spans="1:5" x14ac:dyDescent="0.2">
      <c r="A271" t="s">
        <v>252</v>
      </c>
      <c r="B271" s="3">
        <v>0.21970000000000001</v>
      </c>
      <c r="C271">
        <f>_xlfn.XLOOKUP(A271,'Table 2 new'!A:A,'Table 2 new'!B:B,"n/a",0)</f>
        <v>0.22</v>
      </c>
      <c r="D271" s="1">
        <f t="shared" si="8"/>
        <v>1.3636363636363397E-3</v>
      </c>
      <c r="E271" s="2">
        <f t="shared" si="9"/>
        <v>-2.9999999999999472E-4</v>
      </c>
    </row>
    <row r="272" spans="1:5" x14ac:dyDescent="0.2">
      <c r="A272" t="s">
        <v>253</v>
      </c>
      <c r="C272">
        <f>_xlfn.XLOOKUP(A272,'Table 2 new'!A:A,'Table 2 new'!B:B,"n/a",0)</f>
        <v>0.44700000000000001</v>
      </c>
      <c r="D272" s="1">
        <f t="shared" si="8"/>
        <v>0</v>
      </c>
      <c r="E272" s="2">
        <f t="shared" si="9"/>
        <v>0</v>
      </c>
    </row>
    <row r="273" spans="1:6" x14ac:dyDescent="0.2">
      <c r="A273" t="s">
        <v>254</v>
      </c>
      <c r="B273" s="3">
        <v>6.1199999999999997E-2</v>
      </c>
      <c r="C273">
        <f>_xlfn.XLOOKUP(A273,'Table 2 new'!A:A,'Table 2 new'!B:B,"n/a",0)</f>
        <v>6.0999999999999999E-2</v>
      </c>
      <c r="D273" s="1">
        <f t="shared" si="8"/>
        <v>3.278688524590144E-3</v>
      </c>
      <c r="E273" s="2">
        <f t="shared" si="9"/>
        <v>1.9999999999999879E-4</v>
      </c>
    </row>
    <row r="274" spans="1:6" x14ac:dyDescent="0.2">
      <c r="A274" t="s">
        <v>255</v>
      </c>
      <c r="B274" s="3">
        <v>7.9000000000000001E-2</v>
      </c>
      <c r="C274">
        <f>_xlfn.XLOOKUP(A274,'Table 2 new'!A:A,'Table 2 new'!B:B,"n/a",0)</f>
        <v>7.9000000000000001E-2</v>
      </c>
      <c r="D274" s="1">
        <f t="shared" si="8"/>
        <v>0</v>
      </c>
      <c r="E274" s="2">
        <f t="shared" si="9"/>
        <v>0</v>
      </c>
      <c r="F274" t="s">
        <v>594</v>
      </c>
    </row>
    <row r="275" spans="1:6" x14ac:dyDescent="0.2">
      <c r="A275" t="s">
        <v>256</v>
      </c>
      <c r="B275" s="3">
        <v>5.8999999999999997E-2</v>
      </c>
      <c r="C275">
        <f>_xlfn.XLOOKUP(A275,'Table 2 new'!A:A,'Table 2 new'!B:B,"n/a",0)</f>
        <v>5.8999999999999997E-2</v>
      </c>
      <c r="D275" s="1">
        <f t="shared" si="8"/>
        <v>0</v>
      </c>
      <c r="E275" s="2">
        <f t="shared" si="9"/>
        <v>0</v>
      </c>
    </row>
    <row r="276" spans="1:6" x14ac:dyDescent="0.2">
      <c r="A276" t="s">
        <v>257</v>
      </c>
      <c r="B276" s="3">
        <v>0.28448600000000002</v>
      </c>
      <c r="C276">
        <f>_xlfn.XLOOKUP(A276,'Table 2 new'!A:A,'Table 2 new'!B:B,"n/a",0)</f>
        <v>0.32200000000000001</v>
      </c>
      <c r="D276" s="1">
        <f t="shared" si="8"/>
        <v>0.11650310559006208</v>
      </c>
      <c r="E276" s="2">
        <f t="shared" si="9"/>
        <v>-3.7513999999999992E-2</v>
      </c>
    </row>
    <row r="277" spans="1:6" x14ac:dyDescent="0.2">
      <c r="A277" t="s">
        <v>258</v>
      </c>
      <c r="C277">
        <f>_xlfn.XLOOKUP(A277,'Table 2 new'!A:A,'Table 2 new'!B:B,"n/a",0)</f>
        <v>0.28399999999999997</v>
      </c>
      <c r="D277" s="1">
        <f t="shared" si="8"/>
        <v>0</v>
      </c>
      <c r="E277" s="2">
        <f t="shared" si="9"/>
        <v>0</v>
      </c>
    </row>
    <row r="278" spans="1:6" x14ac:dyDescent="0.2">
      <c r="A278" t="s">
        <v>258</v>
      </c>
      <c r="C278">
        <f>_xlfn.XLOOKUP(A278,'Table 2 new'!A:A,'Table 2 new'!B:B,"n/a",0)</f>
        <v>0.28399999999999997</v>
      </c>
      <c r="D278" s="1">
        <f t="shared" si="8"/>
        <v>0</v>
      </c>
      <c r="E278" s="2">
        <f t="shared" si="9"/>
        <v>0</v>
      </c>
    </row>
    <row r="279" spans="1:6" x14ac:dyDescent="0.2">
      <c r="A279" t="s">
        <v>259</v>
      </c>
      <c r="B279" s="3">
        <v>0.2452</v>
      </c>
      <c r="C279">
        <f>_xlfn.XLOOKUP(A279,'Table 2 new'!A:A,'Table 2 new'!B:B,"n/a",0)</f>
        <v>0.23</v>
      </c>
      <c r="D279" s="1">
        <f t="shared" si="8"/>
        <v>6.6086956521739085E-2</v>
      </c>
      <c r="E279" s="2">
        <f t="shared" si="9"/>
        <v>1.5199999999999991E-2</v>
      </c>
    </row>
    <row r="280" spans="1:6" x14ac:dyDescent="0.2">
      <c r="A280" t="s">
        <v>260</v>
      </c>
      <c r="B280" s="3">
        <v>0.42699999999999999</v>
      </c>
      <c r="C280">
        <f>_xlfn.XLOOKUP(A280,'Table 2 new'!A:A,'Table 2 new'!B:B,"n/a",0)</f>
        <v>0.42599999999999999</v>
      </c>
      <c r="D280" s="1">
        <f t="shared" si="8"/>
        <v>2.3474178403755891E-3</v>
      </c>
      <c r="E280" s="2">
        <f t="shared" si="9"/>
        <v>1.0000000000000009E-3</v>
      </c>
    </row>
    <row r="281" spans="1:6" x14ac:dyDescent="0.2">
      <c r="A281" t="s">
        <v>261</v>
      </c>
      <c r="B281" s="3">
        <v>0.33200000000000002</v>
      </c>
      <c r="C281">
        <f>_xlfn.XLOOKUP(A281,'Table 2 new'!A:A,'Table 2 new'!B:B,"n/a",0)</f>
        <v>0.371</v>
      </c>
      <c r="D281" s="1">
        <f t="shared" si="8"/>
        <v>0.10512129380053903</v>
      </c>
      <c r="E281" s="2">
        <f t="shared" si="9"/>
        <v>-3.8999999999999979E-2</v>
      </c>
    </row>
    <row r="282" spans="1:6" x14ac:dyDescent="0.2">
      <c r="A282" t="s">
        <v>262</v>
      </c>
      <c r="B282" s="3">
        <v>0.215</v>
      </c>
      <c r="C282">
        <f>_xlfn.XLOOKUP(A282,'Table 2 new'!A:A,'Table 2 new'!B:B,"n/a",0)</f>
        <v>0.214</v>
      </c>
      <c r="D282" s="1">
        <f t="shared" si="8"/>
        <v>4.6728971962616862E-3</v>
      </c>
      <c r="E282" s="2">
        <f t="shared" si="9"/>
        <v>1.0000000000000009E-3</v>
      </c>
    </row>
    <row r="283" spans="1:6" x14ac:dyDescent="0.2">
      <c r="A283" t="s">
        <v>263</v>
      </c>
      <c r="C283">
        <f>_xlfn.XLOOKUP(A283,'Table 2 new'!A:A,'Table 2 new'!B:B,"n/a",0)</f>
        <v>0.32800000000000001</v>
      </c>
      <c r="D283" s="1">
        <f t="shared" si="8"/>
        <v>0</v>
      </c>
      <c r="E283" s="2">
        <f t="shared" si="9"/>
        <v>0</v>
      </c>
    </row>
    <row r="284" spans="1:6" x14ac:dyDescent="0.2">
      <c r="A284" t="s">
        <v>264</v>
      </c>
      <c r="B284" s="3">
        <v>0.72250000000000003</v>
      </c>
      <c r="C284">
        <f>_xlfn.XLOOKUP(A284,'Table 2 new'!A:A,'Table 2 new'!B:B,"n/a",0)</f>
        <v>0.72299999999999998</v>
      </c>
      <c r="D284" s="1">
        <f t="shared" si="8"/>
        <v>6.9156293222675646E-4</v>
      </c>
      <c r="E284" s="2">
        <f t="shared" si="9"/>
        <v>-4.9999999999994493E-4</v>
      </c>
    </row>
    <row r="285" spans="1:6" x14ac:dyDescent="0.2">
      <c r="A285" t="s">
        <v>265</v>
      </c>
      <c r="B285" s="3">
        <v>0.27687800000000001</v>
      </c>
      <c r="C285">
        <f>_xlfn.XLOOKUP(A285,'Table 2 new'!A:A,'Table 2 new'!B:B,"n/a",0)</f>
        <v>0.27400000000000002</v>
      </c>
      <c r="D285" s="1">
        <f t="shared" si="8"/>
        <v>1.0503649635036465E-2</v>
      </c>
      <c r="E285" s="2">
        <f t="shared" si="9"/>
        <v>2.8779999999999917E-3</v>
      </c>
    </row>
    <row r="286" spans="1:6" x14ac:dyDescent="0.2">
      <c r="A286" t="s">
        <v>266</v>
      </c>
      <c r="B286" s="3">
        <v>0.74514999999999998</v>
      </c>
      <c r="C286">
        <f>_xlfn.XLOOKUP(A286,'Table 2 new'!A:A,'Table 2 new'!B:B,"n/a",0)</f>
        <v>0.73</v>
      </c>
      <c r="D286" s="1">
        <f t="shared" si="8"/>
        <v>2.0753424657534242E-2</v>
      </c>
      <c r="E286" s="2">
        <f t="shared" si="9"/>
        <v>1.5149999999999997E-2</v>
      </c>
    </row>
    <row r="287" spans="1:6" x14ac:dyDescent="0.2">
      <c r="A287" t="s">
        <v>267</v>
      </c>
      <c r="B287" s="3">
        <v>0.78</v>
      </c>
      <c r="C287">
        <f>_xlfn.XLOOKUP(A287,'Table 2 new'!A:A,'Table 2 new'!B:B,"n/a",0)</f>
        <v>0.78200000000000003</v>
      </c>
      <c r="D287" s="1">
        <f t="shared" si="8"/>
        <v>2.5575447570332505E-3</v>
      </c>
      <c r="E287" s="2">
        <f t="shared" si="9"/>
        <v>-2.0000000000000018E-3</v>
      </c>
      <c r="F287" t="s">
        <v>593</v>
      </c>
    </row>
    <row r="288" spans="1:6" x14ac:dyDescent="0.2">
      <c r="A288" t="s">
        <v>268</v>
      </c>
      <c r="B288" s="3">
        <v>0.49188999999999999</v>
      </c>
      <c r="C288">
        <f>_xlfn.XLOOKUP(A288,'Table 2 new'!A:A,'Table 2 new'!B:B,"n/a",0)</f>
        <v>0.48899999999999999</v>
      </c>
      <c r="D288" s="1">
        <f t="shared" si="8"/>
        <v>5.9100204498977581E-3</v>
      </c>
      <c r="E288" s="2">
        <f t="shared" si="9"/>
        <v>2.8900000000000037E-3</v>
      </c>
    </row>
    <row r="289" spans="1:6" x14ac:dyDescent="0.2">
      <c r="A289" t="s">
        <v>269</v>
      </c>
      <c r="B289" s="3">
        <v>0.14699999999999999</v>
      </c>
      <c r="C289">
        <f>_xlfn.XLOOKUP(A289,'Table 2 new'!A:A,'Table 2 new'!B:B,"n/a",0)</f>
        <v>0.14799999999999999</v>
      </c>
      <c r="D289" s="1">
        <f t="shared" si="8"/>
        <v>6.7567567567567632E-3</v>
      </c>
      <c r="E289" s="2">
        <f t="shared" si="9"/>
        <v>-1.0000000000000009E-3</v>
      </c>
    </row>
    <row r="290" spans="1:6" x14ac:dyDescent="0.2">
      <c r="A290" t="s">
        <v>270</v>
      </c>
      <c r="B290" s="3">
        <v>0.27988299999999999</v>
      </c>
      <c r="C290">
        <f>_xlfn.XLOOKUP(A290,'Table 2 new'!A:A,'Table 2 new'!B:B,"n/a",0)</f>
        <v>0.27500000000000002</v>
      </c>
      <c r="D290" s="1">
        <f t="shared" si="8"/>
        <v>1.7756363636363529E-2</v>
      </c>
      <c r="E290" s="2">
        <f t="shared" si="9"/>
        <v>4.8829999999999707E-3</v>
      </c>
    </row>
    <row r="291" spans="1:6" x14ac:dyDescent="0.2">
      <c r="A291" t="s">
        <v>271</v>
      </c>
      <c r="B291" s="3">
        <v>8.7226999999999999E-2</v>
      </c>
      <c r="C291">
        <f>_xlfn.XLOOKUP(A291,'Table 2 new'!A:A,'Table 2 new'!B:B,"n/a",0)</f>
        <v>8.6999999999999994E-2</v>
      </c>
      <c r="D291" s="1">
        <f t="shared" si="8"/>
        <v>2.6091954022989081E-3</v>
      </c>
      <c r="E291" s="2">
        <f t="shared" si="9"/>
        <v>2.2700000000000498E-4</v>
      </c>
    </row>
    <row r="292" spans="1:6" x14ac:dyDescent="0.2">
      <c r="A292" t="s">
        <v>272</v>
      </c>
      <c r="B292" s="3">
        <v>3.1220000000000001E-2</v>
      </c>
      <c r="C292">
        <f>_xlfn.XLOOKUP(A292,'Table 2 new'!A:A,'Table 2 new'!B:B,"n/a",0)</f>
        <v>3.1E-2</v>
      </c>
      <c r="D292" s="1">
        <f t="shared" si="8"/>
        <v>7.0967741935484335E-3</v>
      </c>
      <c r="E292" s="2">
        <f t="shared" si="9"/>
        <v>2.2000000000000144E-4</v>
      </c>
    </row>
    <row r="293" spans="1:6" x14ac:dyDescent="0.2">
      <c r="A293" t="s">
        <v>273</v>
      </c>
      <c r="B293" s="3">
        <v>0.46500000000000002</v>
      </c>
      <c r="C293">
        <f>_xlfn.XLOOKUP(A293,'Table 2 new'!A:A,'Table 2 new'!B:B,"n/a",0)</f>
        <v>0.46500000000000002</v>
      </c>
      <c r="D293" s="1">
        <f t="shared" si="8"/>
        <v>0</v>
      </c>
      <c r="E293" s="2">
        <f t="shared" si="9"/>
        <v>0</v>
      </c>
    </row>
    <row r="294" spans="1:6" x14ac:dyDescent="0.2">
      <c r="A294" t="s">
        <v>274</v>
      </c>
      <c r="B294" s="3">
        <v>0.22591600000000001</v>
      </c>
      <c r="C294">
        <f>_xlfn.XLOOKUP(A294,'Table 2 new'!A:A,'Table 2 new'!B:B,"n/a",0)</f>
        <v>0.22900000000000001</v>
      </c>
      <c r="D294" s="1">
        <f t="shared" si="8"/>
        <v>1.3467248908296958E-2</v>
      </c>
      <c r="E294" s="2">
        <f t="shared" si="9"/>
        <v>-3.0840000000000034E-3</v>
      </c>
    </row>
    <row r="295" spans="1:6" x14ac:dyDescent="0.2">
      <c r="A295" t="s">
        <v>275</v>
      </c>
      <c r="B295" s="3">
        <v>0.14299999999999999</v>
      </c>
      <c r="C295">
        <f>_xlfn.XLOOKUP(A295,'Table 2 new'!A:A,'Table 2 new'!B:B,"n/a",0)</f>
        <v>0.14299999999999999</v>
      </c>
      <c r="D295" s="1">
        <f t="shared" si="8"/>
        <v>0</v>
      </c>
      <c r="E295" s="2">
        <f t="shared" si="9"/>
        <v>0</v>
      </c>
      <c r="F295" t="s">
        <v>592</v>
      </c>
    </row>
    <row r="296" spans="1:6" x14ac:dyDescent="0.2">
      <c r="A296" t="s">
        <v>276</v>
      </c>
      <c r="B296" s="3">
        <v>0.495</v>
      </c>
      <c r="C296">
        <f>_xlfn.XLOOKUP(A296,'Table 2 new'!A:A,'Table 2 new'!B:B,"n/a",0)</f>
        <v>0.48299999999999998</v>
      </c>
      <c r="D296" s="1">
        <f t="shared" si="8"/>
        <v>2.4844720496894433E-2</v>
      </c>
      <c r="E296" s="2">
        <f t="shared" si="9"/>
        <v>1.2000000000000011E-2</v>
      </c>
    </row>
    <row r="297" spans="1:6" x14ac:dyDescent="0.2">
      <c r="A297" t="s">
        <v>277</v>
      </c>
      <c r="B297" s="3">
        <v>0.34</v>
      </c>
      <c r="C297">
        <f>_xlfn.XLOOKUP(A297,'Table 2 new'!A:A,'Table 2 new'!B:B,"n/a",0)</f>
        <v>0.34</v>
      </c>
      <c r="D297" s="1">
        <f t="shared" si="8"/>
        <v>0</v>
      </c>
      <c r="E297" s="2">
        <f t="shared" si="9"/>
        <v>0</v>
      </c>
      <c r="F297" t="s">
        <v>591</v>
      </c>
    </row>
    <row r="298" spans="1:6" x14ac:dyDescent="0.2">
      <c r="A298" t="s">
        <v>278</v>
      </c>
      <c r="B298" s="3">
        <v>9.9000000000000005E-2</v>
      </c>
      <c r="C298">
        <f>_xlfn.XLOOKUP(A298,'Table 2 new'!A:A,'Table 2 new'!B:B,"n/a",0)</f>
        <v>9.7000000000000003E-2</v>
      </c>
      <c r="D298" s="1">
        <f t="shared" si="8"/>
        <v>2.0618556701030945E-2</v>
      </c>
      <c r="E298" s="2">
        <f t="shared" si="9"/>
        <v>2.0000000000000018E-3</v>
      </c>
    </row>
    <row r="299" spans="1:6" x14ac:dyDescent="0.2">
      <c r="A299" t="s">
        <v>279</v>
      </c>
      <c r="B299" s="3">
        <v>0.222</v>
      </c>
      <c r="C299">
        <f>_xlfn.XLOOKUP(A299,'Table 2 new'!A:A,'Table 2 new'!B:B,"n/a",0)</f>
        <v>0.22</v>
      </c>
      <c r="D299" s="1">
        <f t="shared" si="8"/>
        <v>9.0909090909090991E-3</v>
      </c>
      <c r="E299" s="2">
        <f t="shared" si="9"/>
        <v>2.0000000000000018E-3</v>
      </c>
    </row>
    <row r="300" spans="1:6" x14ac:dyDescent="0.2">
      <c r="A300" t="s">
        <v>280</v>
      </c>
      <c r="B300" s="3">
        <v>0.318</v>
      </c>
      <c r="C300">
        <f>_xlfn.XLOOKUP(A300,'Table 2 new'!A:A,'Table 2 new'!B:B,"n/a",0)</f>
        <v>0.36399999999999999</v>
      </c>
      <c r="D300" s="1">
        <f t="shared" si="8"/>
        <v>0.12637362637362634</v>
      </c>
      <c r="E300" s="2">
        <f t="shared" si="9"/>
        <v>-4.5999999999999985E-2</v>
      </c>
    </row>
    <row r="301" spans="1:6" x14ac:dyDescent="0.2">
      <c r="A301" t="s">
        <v>281</v>
      </c>
      <c r="B301" s="3">
        <v>0.30099999999999999</v>
      </c>
      <c r="C301">
        <f>_xlfn.XLOOKUP(A301,'Table 2 new'!A:A,'Table 2 new'!B:B,"n/a",0)</f>
        <v>0.27900000000000003</v>
      </c>
      <c r="D301" s="1">
        <f t="shared" si="8"/>
        <v>7.8853046594981949E-2</v>
      </c>
      <c r="E301" s="2">
        <f t="shared" si="9"/>
        <v>2.1999999999999964E-2</v>
      </c>
    </row>
    <row r="302" spans="1:6" x14ac:dyDescent="0.2">
      <c r="A302" t="s">
        <v>282</v>
      </c>
      <c r="B302" s="3">
        <v>8.5176000000000002E-2</v>
      </c>
      <c r="C302">
        <f>_xlfn.XLOOKUP(A302,'Table 2 new'!A:A,'Table 2 new'!B:B,"n/a",0)</f>
        <v>8.5000000000000006E-2</v>
      </c>
      <c r="D302" s="1">
        <f t="shared" si="8"/>
        <v>2.0705882352940659E-3</v>
      </c>
      <c r="E302" s="2">
        <f t="shared" si="9"/>
        <v>1.759999999999956E-4</v>
      </c>
    </row>
    <row r="303" spans="1:6" x14ac:dyDescent="0.2">
      <c r="A303" t="s">
        <v>283</v>
      </c>
      <c r="B303" s="3">
        <v>0.35199999999999998</v>
      </c>
      <c r="C303">
        <f>_xlfn.XLOOKUP(A303,'Table 2 new'!A:A,'Table 2 new'!B:B,"n/a",0)</f>
        <v>0.35199999999999998</v>
      </c>
      <c r="D303" s="1">
        <f t="shared" si="8"/>
        <v>0</v>
      </c>
      <c r="E303" s="2">
        <f t="shared" si="9"/>
        <v>0</v>
      </c>
    </row>
    <row r="304" spans="1:6" x14ac:dyDescent="0.2">
      <c r="A304" t="s">
        <v>284</v>
      </c>
      <c r="B304" s="3">
        <v>0.46139999999999998</v>
      </c>
      <c r="C304">
        <f>_xlfn.XLOOKUP(A304,'Table 2 new'!A:A,'Table 2 new'!B:B,"n/a",0)</f>
        <v>0.46400000000000002</v>
      </c>
      <c r="D304" s="1">
        <f t="shared" si="8"/>
        <v>5.6034482758621695E-3</v>
      </c>
      <c r="E304" s="2">
        <f t="shared" si="9"/>
        <v>-2.6000000000000467E-3</v>
      </c>
    </row>
    <row r="305" spans="1:5" x14ac:dyDescent="0.2">
      <c r="A305" t="s">
        <v>285</v>
      </c>
      <c r="B305" s="3">
        <v>0.22500000000000001</v>
      </c>
      <c r="C305">
        <f>_xlfn.XLOOKUP(A305,'Table 2 new'!A:A,'Table 2 new'!B:B,"n/a",0)</f>
        <v>0.22600000000000001</v>
      </c>
      <c r="D305" s="1">
        <f t="shared" si="8"/>
        <v>4.4247787610619503E-3</v>
      </c>
      <c r="E305" s="2">
        <f t="shared" si="9"/>
        <v>-1.0000000000000009E-3</v>
      </c>
    </row>
    <row r="306" spans="1:5" x14ac:dyDescent="0.2">
      <c r="A306" t="s">
        <v>286</v>
      </c>
      <c r="B306" s="3">
        <v>4.7437E-2</v>
      </c>
      <c r="C306">
        <f>_xlfn.XLOOKUP(A306,'Table 2 new'!A:A,'Table 2 new'!B:B,"n/a",0)</f>
        <v>4.9000000000000002E-2</v>
      </c>
      <c r="D306" s="1">
        <f t="shared" si="8"/>
        <v>3.1897959183673504E-2</v>
      </c>
      <c r="E306" s="2">
        <f t="shared" si="9"/>
        <v>-1.5630000000000019E-3</v>
      </c>
    </row>
    <row r="307" spans="1:5" x14ac:dyDescent="0.2">
      <c r="A307" t="s">
        <v>287</v>
      </c>
      <c r="B307" s="3">
        <v>0.207061</v>
      </c>
      <c r="C307">
        <f>_xlfn.XLOOKUP(A307,'Table 2 new'!A:A,'Table 2 new'!B:B,"n/a",0)</f>
        <v>0.19600000000000001</v>
      </c>
      <c r="D307" s="1">
        <f t="shared" si="8"/>
        <v>5.6433673469387692E-2</v>
      </c>
      <c r="E307" s="2">
        <f t="shared" si="9"/>
        <v>1.1060999999999988E-2</v>
      </c>
    </row>
    <row r="308" spans="1:5" x14ac:dyDescent="0.2">
      <c r="A308" t="s">
        <v>288</v>
      </c>
      <c r="B308" s="3">
        <v>3.5000000000000003E-2</v>
      </c>
      <c r="C308">
        <f>_xlfn.XLOOKUP(A308,'Table 2 new'!A:A,'Table 2 new'!B:B,"n/a",0)</f>
        <v>3.5000000000000003E-2</v>
      </c>
      <c r="D308" s="1">
        <f t="shared" si="8"/>
        <v>0</v>
      </c>
      <c r="E308" s="2">
        <f t="shared" si="9"/>
        <v>0</v>
      </c>
    </row>
    <row r="309" spans="1:5" x14ac:dyDescent="0.2">
      <c r="A309" t="s">
        <v>289</v>
      </c>
      <c r="B309" s="3">
        <v>5.8120999999999999E-2</v>
      </c>
      <c r="C309">
        <f>_xlfn.XLOOKUP(A309,'Table 2 new'!A:A,'Table 2 new'!B:B,"n/a",0)</f>
        <v>5.8000000000000003E-2</v>
      </c>
      <c r="D309" s="1">
        <f t="shared" si="8"/>
        <v>2.0862068965516569E-3</v>
      </c>
      <c r="E309" s="2">
        <f t="shared" si="9"/>
        <v>1.2099999999999611E-4</v>
      </c>
    </row>
    <row r="310" spans="1:5" x14ac:dyDescent="0.2">
      <c r="A310" t="s">
        <v>290</v>
      </c>
      <c r="B310" s="3">
        <v>0.72199999999999998</v>
      </c>
      <c r="C310">
        <f>_xlfn.XLOOKUP(A310,'Table 2 new'!A:A,'Table 2 new'!B:B,"n/a",0)</f>
        <v>0.72199999999999998</v>
      </c>
      <c r="D310" s="1">
        <f t="shared" si="8"/>
        <v>0</v>
      </c>
      <c r="E310" s="2">
        <f t="shared" si="9"/>
        <v>0</v>
      </c>
    </row>
    <row r="311" spans="1:5" x14ac:dyDescent="0.2">
      <c r="A311" t="s">
        <v>291</v>
      </c>
      <c r="B311" s="3">
        <v>0.59809999999999997</v>
      </c>
      <c r="C311">
        <f>_xlfn.XLOOKUP(A311,'Table 2 new'!A:A,'Table 2 new'!B:B,"n/a",0)</f>
        <v>0.62</v>
      </c>
      <c r="D311" s="1">
        <f t="shared" si="8"/>
        <v>3.532258064516134E-2</v>
      </c>
      <c r="E311" s="2">
        <f t="shared" si="9"/>
        <v>-2.1900000000000031E-2</v>
      </c>
    </row>
    <row r="312" spans="1:5" x14ac:dyDescent="0.2">
      <c r="A312" t="s">
        <v>292</v>
      </c>
      <c r="B312" s="3">
        <v>0.34820000000000001</v>
      </c>
      <c r="C312">
        <f>_xlfn.XLOOKUP(A312,'Table 2 new'!A:A,'Table 2 new'!B:B,"n/a",0)</f>
        <v>0.34699999999999998</v>
      </c>
      <c r="D312" s="1">
        <f t="shared" si="8"/>
        <v>3.4582132564842491E-3</v>
      </c>
      <c r="E312" s="2">
        <f t="shared" si="9"/>
        <v>1.2000000000000344E-3</v>
      </c>
    </row>
    <row r="313" spans="1:5" x14ac:dyDescent="0.2">
      <c r="A313" t="s">
        <v>293</v>
      </c>
      <c r="B313" s="3">
        <v>0.45169999999999999</v>
      </c>
      <c r="C313">
        <f>_xlfn.XLOOKUP(A313,'Table 2 new'!A:A,'Table 2 new'!B:B,"n/a",0)</f>
        <v>0.45100000000000001</v>
      </c>
      <c r="D313" s="1">
        <f t="shared" si="8"/>
        <v>1.5521064301551627E-3</v>
      </c>
      <c r="E313" s="2">
        <f t="shared" si="9"/>
        <v>6.9999999999997842E-4</v>
      </c>
    </row>
    <row r="314" spans="1:5" x14ac:dyDescent="0.2">
      <c r="A314" t="s">
        <v>294</v>
      </c>
      <c r="B314" s="3">
        <v>0.36499999999999999</v>
      </c>
      <c r="C314">
        <f>_xlfn.XLOOKUP(A314,'Table 2 new'!A:A,'Table 2 new'!B:B,"n/a",0)</f>
        <v>0.36499999999999999</v>
      </c>
      <c r="D314" s="1">
        <f t="shared" si="8"/>
        <v>0</v>
      </c>
      <c r="E314" s="2">
        <f t="shared" si="9"/>
        <v>0</v>
      </c>
    </row>
    <row r="315" spans="1:5" x14ac:dyDescent="0.2">
      <c r="A315" t="s">
        <v>295</v>
      </c>
      <c r="B315" s="3">
        <v>0.26</v>
      </c>
      <c r="C315">
        <f>_xlfn.XLOOKUP(A315,'Table 2 new'!A:A,'Table 2 new'!B:B,"n/a",0)</f>
        <v>0.26400000000000001</v>
      </c>
      <c r="D315" s="1">
        <f t="shared" si="8"/>
        <v>1.5151515151515164E-2</v>
      </c>
      <c r="E315" s="2">
        <f t="shared" si="9"/>
        <v>-4.0000000000000036E-3</v>
      </c>
    </row>
    <row r="316" spans="1:5" x14ac:dyDescent="0.2">
      <c r="A316" t="s">
        <v>296</v>
      </c>
      <c r="B316" s="3">
        <v>0.58041100000000001</v>
      </c>
      <c r="C316">
        <f>_xlfn.XLOOKUP(A316,'Table 2 new'!A:A,'Table 2 new'!B:B,"n/a",0)</f>
        <v>0.62</v>
      </c>
      <c r="D316" s="1">
        <f t="shared" si="8"/>
        <v>6.3853225806451586E-2</v>
      </c>
      <c r="E316" s="2">
        <f t="shared" si="9"/>
        <v>-3.9588999999999985E-2</v>
      </c>
    </row>
    <row r="317" spans="1:5" x14ac:dyDescent="0.2">
      <c r="A317" t="s">
        <v>297</v>
      </c>
      <c r="B317" s="3">
        <v>0.59564499999999998</v>
      </c>
      <c r="C317">
        <f>_xlfn.XLOOKUP(A317,'Table 2 new'!A:A,'Table 2 new'!B:B,"n/a",0)</f>
        <v>0.59399999999999997</v>
      </c>
      <c r="D317" s="1">
        <f t="shared" si="8"/>
        <v>2.7693602693602821E-3</v>
      </c>
      <c r="E317" s="2">
        <f t="shared" si="9"/>
        <v>1.6450000000000076E-3</v>
      </c>
    </row>
    <row r="318" spans="1:5" x14ac:dyDescent="0.2">
      <c r="A318" t="s">
        <v>298</v>
      </c>
      <c r="B318" s="3">
        <v>0.69899999999999995</v>
      </c>
      <c r="C318">
        <f>_xlfn.XLOOKUP(A318,'Table 2 new'!A:A,'Table 2 new'!B:B,"n/a",0)</f>
        <v>0.69799999999999995</v>
      </c>
      <c r="D318" s="1">
        <f t="shared" si="8"/>
        <v>1.4326647564469929E-3</v>
      </c>
      <c r="E318" s="2">
        <f t="shared" si="9"/>
        <v>1.0000000000000009E-3</v>
      </c>
    </row>
    <row r="319" spans="1:5" x14ac:dyDescent="0.2">
      <c r="A319" t="s">
        <v>299</v>
      </c>
      <c r="B319" s="3">
        <v>0.254</v>
      </c>
      <c r="C319">
        <f>_xlfn.XLOOKUP(A319,'Table 2 new'!A:A,'Table 2 new'!B:B,"n/a",0)</f>
        <v>0.254</v>
      </c>
      <c r="D319" s="1">
        <f t="shared" si="8"/>
        <v>0</v>
      </c>
      <c r="E319" s="2">
        <f t="shared" si="9"/>
        <v>0</v>
      </c>
    </row>
    <row r="320" spans="1:5" x14ac:dyDescent="0.2">
      <c r="A320" t="s">
        <v>300</v>
      </c>
      <c r="B320" s="3">
        <v>0.52700000000000002</v>
      </c>
      <c r="C320">
        <f>_xlfn.XLOOKUP(A320,'Table 2 new'!A:A,'Table 2 new'!B:B,"n/a",0)</f>
        <v>0.56299999999999994</v>
      </c>
      <c r="D320" s="1">
        <f t="shared" si="8"/>
        <v>6.394316163410288E-2</v>
      </c>
      <c r="E320" s="2">
        <f t="shared" si="9"/>
        <v>-3.5999999999999921E-2</v>
      </c>
    </row>
    <row r="321" spans="1:6" x14ac:dyDescent="0.2">
      <c r="A321" t="s">
        <v>301</v>
      </c>
      <c r="B321" s="3">
        <v>0.23200000000000001</v>
      </c>
      <c r="C321">
        <f>_xlfn.XLOOKUP(A321,'Table 2 new'!A:A,'Table 2 new'!B:B,"n/a",0)</f>
        <v>0.22900000000000001</v>
      </c>
      <c r="D321" s="1">
        <f t="shared" si="8"/>
        <v>1.3100436681222719E-2</v>
      </c>
      <c r="E321" s="2">
        <f t="shared" si="9"/>
        <v>3.0000000000000027E-3</v>
      </c>
    </row>
    <row r="322" spans="1:6" x14ac:dyDescent="0.2">
      <c r="A322" t="s">
        <v>302</v>
      </c>
      <c r="B322" s="3">
        <v>0.187</v>
      </c>
      <c r="C322">
        <f>_xlfn.XLOOKUP(A322,'Table 2 new'!A:A,'Table 2 new'!B:B,"n/a",0)</f>
        <v>0.189</v>
      </c>
      <c r="D322" s="1">
        <f t="shared" ref="D322:D385" si="10">IF(ISNUMBER(B322),ABS(C322-B322)/C322,0)</f>
        <v>1.0582010582010592E-2</v>
      </c>
      <c r="E322" s="2">
        <f t="shared" ref="E322:E385" si="11">IF(ISNUMBER(B322),B322-C322,0)</f>
        <v>-2.0000000000000018E-3</v>
      </c>
    </row>
    <row r="323" spans="1:6" x14ac:dyDescent="0.2">
      <c r="A323" t="s">
        <v>303</v>
      </c>
      <c r="B323" s="3">
        <v>0.15759999999999999</v>
      </c>
      <c r="C323">
        <f>_xlfn.XLOOKUP(A323,'Table 2 new'!A:A,'Table 2 new'!B:B,"n/a",0)</f>
        <v>0.158</v>
      </c>
      <c r="D323" s="1">
        <f t="shared" si="10"/>
        <v>2.5316455696203256E-3</v>
      </c>
      <c r="E323" s="2">
        <f t="shared" si="11"/>
        <v>-4.0000000000001146E-4</v>
      </c>
    </row>
    <row r="324" spans="1:6" x14ac:dyDescent="0.2">
      <c r="A324" t="s">
        <v>304</v>
      </c>
      <c r="B324" s="3">
        <v>0.1014</v>
      </c>
      <c r="C324">
        <f>_xlfn.XLOOKUP(A324,'Table 2 new'!A:A,'Table 2 new'!B:B,"n/a",0)</f>
        <v>0.10299999999999999</v>
      </c>
      <c r="D324" s="1">
        <f t="shared" si="10"/>
        <v>1.5533980582524179E-2</v>
      </c>
      <c r="E324" s="2">
        <f t="shared" si="11"/>
        <v>-1.5999999999999903E-3</v>
      </c>
    </row>
    <row r="325" spans="1:6" x14ac:dyDescent="0.2">
      <c r="A325" t="s">
        <v>305</v>
      </c>
      <c r="B325" s="3">
        <v>5.4260000000000003E-2</v>
      </c>
      <c r="C325">
        <f>_xlfn.XLOOKUP(A325,'Table 2 new'!A:A,'Table 2 new'!B:B,"n/a",0)</f>
        <v>5.2999999999999999E-2</v>
      </c>
      <c r="D325" s="1">
        <f t="shared" si="10"/>
        <v>2.3773584905660457E-2</v>
      </c>
      <c r="E325" s="2">
        <f t="shared" si="11"/>
        <v>1.2600000000000042E-3</v>
      </c>
    </row>
    <row r="326" spans="1:6" x14ac:dyDescent="0.2">
      <c r="A326" t="s">
        <v>306</v>
      </c>
      <c r="B326" s="3">
        <v>6.4000000000000001E-2</v>
      </c>
      <c r="C326">
        <f>_xlfn.XLOOKUP(A326,'Table 2 new'!A:A,'Table 2 new'!B:B,"n/a",0)</f>
        <v>6.3E-2</v>
      </c>
      <c r="D326" s="1">
        <f t="shared" si="10"/>
        <v>1.5873015873015886E-2</v>
      </c>
      <c r="E326" s="2">
        <f t="shared" si="11"/>
        <v>1.0000000000000009E-3</v>
      </c>
    </row>
    <row r="327" spans="1:6" x14ac:dyDescent="0.2">
      <c r="A327" t="s">
        <v>307</v>
      </c>
      <c r="B327" s="3">
        <v>0.19</v>
      </c>
      <c r="C327">
        <f>_xlfn.XLOOKUP(A327,'Table 2 new'!A:A,'Table 2 new'!B:B,"n/a",0)</f>
        <v>0.188</v>
      </c>
      <c r="D327" s="1">
        <f t="shared" si="10"/>
        <v>1.0638297872340436E-2</v>
      </c>
      <c r="E327" s="2">
        <f t="shared" si="11"/>
        <v>2.0000000000000018E-3</v>
      </c>
    </row>
    <row r="328" spans="1:6" x14ac:dyDescent="0.2">
      <c r="A328" t="s">
        <v>308</v>
      </c>
      <c r="B328" s="3">
        <v>0.46584999999999999</v>
      </c>
      <c r="C328">
        <f>_xlfn.XLOOKUP(A328,'Table 2 new'!A:A,'Table 2 new'!B:B,"n/a",0)</f>
        <v>0.46400000000000002</v>
      </c>
      <c r="D328" s="1">
        <f t="shared" si="10"/>
        <v>3.9870689655171609E-3</v>
      </c>
      <c r="E328" s="2">
        <f t="shared" si="11"/>
        <v>1.8499999999999628E-3</v>
      </c>
    </row>
    <row r="329" spans="1:6" x14ac:dyDescent="0.2">
      <c r="A329" t="s">
        <v>309</v>
      </c>
      <c r="B329" s="3">
        <v>0.13300000000000001</v>
      </c>
      <c r="C329">
        <f>_xlfn.XLOOKUP(A329,'Table 2 new'!A:A,'Table 2 new'!B:B,"n/a",0)</f>
        <v>0.09</v>
      </c>
      <c r="D329" s="1">
        <f t="shared" si="10"/>
        <v>0.47777777777777791</v>
      </c>
      <c r="E329" s="2">
        <f t="shared" si="11"/>
        <v>4.300000000000001E-2</v>
      </c>
      <c r="F329" t="s">
        <v>590</v>
      </c>
    </row>
    <row r="330" spans="1:6" x14ac:dyDescent="0.2">
      <c r="A330" t="s">
        <v>310</v>
      </c>
      <c r="B330" s="3">
        <v>0.16</v>
      </c>
      <c r="C330">
        <f>_xlfn.XLOOKUP(A330,'Table 2 new'!A:A,'Table 2 new'!B:B,"n/a",0)</f>
        <v>0.16400000000000001</v>
      </c>
      <c r="D330" s="1">
        <f t="shared" si="10"/>
        <v>2.4390243902439046E-2</v>
      </c>
      <c r="E330" s="2">
        <f t="shared" si="11"/>
        <v>-4.0000000000000036E-3</v>
      </c>
    </row>
    <row r="331" spans="1:6" x14ac:dyDescent="0.2">
      <c r="A331" t="s">
        <v>311</v>
      </c>
      <c r="B331" s="3">
        <v>0.26800000000000002</v>
      </c>
      <c r="C331">
        <f>_xlfn.XLOOKUP(A331,'Table 2 new'!A:A,'Table 2 new'!B:B,"n/a",0)</f>
        <v>0.27</v>
      </c>
      <c r="D331" s="1">
        <f t="shared" si="10"/>
        <v>7.4074074074074138E-3</v>
      </c>
      <c r="E331" s="2">
        <f t="shared" si="11"/>
        <v>-2.0000000000000018E-3</v>
      </c>
    </row>
    <row r="332" spans="1:6" x14ac:dyDescent="0.2">
      <c r="A332" t="s">
        <v>312</v>
      </c>
      <c r="B332" s="3">
        <v>0.35499999999999998</v>
      </c>
      <c r="C332">
        <f>_xlfn.XLOOKUP(A332,'Table 2 new'!A:A,'Table 2 new'!B:B,"n/a",0)</f>
        <v>0.38600000000000001</v>
      </c>
      <c r="D332" s="1">
        <f t="shared" si="10"/>
        <v>8.0310880829015607E-2</v>
      </c>
      <c r="E332" s="2">
        <f t="shared" si="11"/>
        <v>-3.1000000000000028E-2</v>
      </c>
    </row>
    <row r="333" spans="1:6" x14ac:dyDescent="0.2">
      <c r="A333" t="s">
        <v>313</v>
      </c>
      <c r="B333" s="3">
        <v>0.25800000000000001</v>
      </c>
      <c r="C333">
        <f>_xlfn.XLOOKUP(A333,'Table 2 new'!A:A,'Table 2 new'!B:B,"n/a",0)</f>
        <v>0.25800000000000001</v>
      </c>
      <c r="D333" s="1">
        <f t="shared" si="10"/>
        <v>0</v>
      </c>
      <c r="E333" s="2">
        <f t="shared" si="11"/>
        <v>0</v>
      </c>
    </row>
    <row r="334" spans="1:6" x14ac:dyDescent="0.2">
      <c r="A334" t="s">
        <v>314</v>
      </c>
      <c r="B334" s="3">
        <v>9.2999999999999999E-2</v>
      </c>
      <c r="C334">
        <f>_xlfn.XLOOKUP(A334,'Table 2 new'!A:A,'Table 2 new'!B:B,"n/a",0)</f>
        <v>9.4E-2</v>
      </c>
      <c r="D334" s="1">
        <f t="shared" si="10"/>
        <v>1.0638297872340436E-2</v>
      </c>
      <c r="E334" s="2">
        <f t="shared" si="11"/>
        <v>-1.0000000000000009E-3</v>
      </c>
    </row>
    <row r="335" spans="1:6" x14ac:dyDescent="0.2">
      <c r="A335" t="s">
        <v>315</v>
      </c>
      <c r="B335" s="3">
        <v>0.24118000000000001</v>
      </c>
      <c r="C335">
        <f>_xlfn.XLOOKUP(A335,'Table 2 new'!A:A,'Table 2 new'!B:B,"n/a",0)</f>
        <v>0.24099999999999999</v>
      </c>
      <c r="D335" s="1">
        <f t="shared" si="10"/>
        <v>7.4688796680503523E-4</v>
      </c>
      <c r="E335" s="2">
        <f t="shared" si="11"/>
        <v>1.8000000000001348E-4</v>
      </c>
    </row>
    <row r="336" spans="1:6" x14ac:dyDescent="0.2">
      <c r="A336" t="s">
        <v>316</v>
      </c>
      <c r="B336" s="3">
        <v>0.1532</v>
      </c>
      <c r="C336">
        <f>_xlfn.XLOOKUP(A336,'Table 2 new'!A:A,'Table 2 new'!B:B,"n/a",0)</f>
        <v>0.153</v>
      </c>
      <c r="D336" s="1">
        <f t="shared" si="10"/>
        <v>1.3071895424836976E-3</v>
      </c>
      <c r="E336" s="2">
        <f t="shared" si="11"/>
        <v>2.0000000000000573E-4</v>
      </c>
    </row>
    <row r="337" spans="1:6" x14ac:dyDescent="0.2">
      <c r="A337" t="s">
        <v>317</v>
      </c>
      <c r="B337" s="3">
        <v>0.23049</v>
      </c>
      <c r="C337">
        <f>_xlfn.XLOOKUP(A337,'Table 2 new'!A:A,'Table 2 new'!B:B,"n/a",0)</f>
        <v>0.23100000000000001</v>
      </c>
      <c r="D337" s="1">
        <f t="shared" si="10"/>
        <v>2.2077922077922531E-3</v>
      </c>
      <c r="E337" s="2">
        <f t="shared" si="11"/>
        <v>-5.1000000000001044E-4</v>
      </c>
    </row>
    <row r="338" spans="1:6" x14ac:dyDescent="0.2">
      <c r="A338" t="s">
        <v>318</v>
      </c>
      <c r="B338" s="3">
        <v>0.35</v>
      </c>
      <c r="C338">
        <f>_xlfn.XLOOKUP(A338,'Table 2 new'!A:A,'Table 2 new'!B:B,"n/a",0)</f>
        <v>0.35</v>
      </c>
      <c r="D338" s="1">
        <f t="shared" si="10"/>
        <v>0</v>
      </c>
      <c r="E338" s="2">
        <f t="shared" si="11"/>
        <v>0</v>
      </c>
      <c r="F338" t="s">
        <v>589</v>
      </c>
    </row>
    <row r="339" spans="1:6" x14ac:dyDescent="0.2">
      <c r="A339" t="s">
        <v>319</v>
      </c>
      <c r="B339" s="3">
        <v>0.58760000000000001</v>
      </c>
      <c r="C339">
        <f>_xlfn.XLOOKUP(A339,'Table 2 new'!A:A,'Table 2 new'!B:B,"n/a",0)</f>
        <v>0.57099999999999995</v>
      </c>
      <c r="D339" s="1">
        <f t="shared" si="10"/>
        <v>2.9071803852889773E-2</v>
      </c>
      <c r="E339" s="2">
        <f t="shared" si="11"/>
        <v>1.6600000000000059E-2</v>
      </c>
    </row>
    <row r="340" spans="1:6" x14ac:dyDescent="0.2">
      <c r="A340" t="s">
        <v>320</v>
      </c>
      <c r="B340" s="3">
        <v>0.22500000000000001</v>
      </c>
      <c r="C340">
        <f>_xlfn.XLOOKUP(A340,'Table 2 new'!A:A,'Table 2 new'!B:B,"n/a",0)</f>
        <v>0.22500000000000001</v>
      </c>
      <c r="D340" s="1">
        <f t="shared" si="10"/>
        <v>0</v>
      </c>
      <c r="E340" s="2">
        <f t="shared" si="11"/>
        <v>0</v>
      </c>
    </row>
    <row r="341" spans="1:6" x14ac:dyDescent="0.2">
      <c r="A341" t="s">
        <v>321</v>
      </c>
      <c r="B341" s="3">
        <v>0.21</v>
      </c>
      <c r="C341">
        <f>_xlfn.XLOOKUP(A341,'Table 2 new'!A:A,'Table 2 new'!B:B,"n/a",0)</f>
        <v>0.20799999999999999</v>
      </c>
      <c r="D341" s="1">
        <f t="shared" si="10"/>
        <v>9.6153846153846246E-3</v>
      </c>
      <c r="E341" s="2">
        <f t="shared" si="11"/>
        <v>2.0000000000000018E-3</v>
      </c>
    </row>
    <row r="342" spans="1:6" x14ac:dyDescent="0.2">
      <c r="A342" t="s">
        <v>322</v>
      </c>
      <c r="B342" s="3">
        <v>0.35199999999999998</v>
      </c>
      <c r="C342">
        <f>_xlfn.XLOOKUP(A342,'Table 2 new'!A:A,'Table 2 new'!B:B,"n/a",0)</f>
        <v>0.35199999999999998</v>
      </c>
      <c r="D342" s="1">
        <f t="shared" si="10"/>
        <v>0</v>
      </c>
      <c r="E342" s="2">
        <f t="shared" si="11"/>
        <v>0</v>
      </c>
    </row>
    <row r="343" spans="1:6" x14ac:dyDescent="0.2">
      <c r="A343" t="s">
        <v>323</v>
      </c>
      <c r="B343" s="3">
        <v>0.16800000000000001</v>
      </c>
      <c r="C343">
        <f>_xlfn.XLOOKUP(A343,'Table 2 new'!A:A,'Table 2 new'!B:B,"n/a",0)</f>
        <v>0.16200000000000001</v>
      </c>
      <c r="D343" s="1">
        <f t="shared" si="10"/>
        <v>3.703703703703707E-2</v>
      </c>
      <c r="E343" s="2">
        <f t="shared" si="11"/>
        <v>6.0000000000000053E-3</v>
      </c>
    </row>
    <row r="344" spans="1:6" x14ac:dyDescent="0.2">
      <c r="A344" t="s">
        <v>324</v>
      </c>
      <c r="B344" s="3">
        <v>7.0319999999999994E-2</v>
      </c>
      <c r="C344">
        <f>_xlfn.XLOOKUP(A344,'Table 2 new'!A:A,'Table 2 new'!B:B,"n/a",0)</f>
        <v>7.0000000000000007E-2</v>
      </c>
      <c r="D344" s="1">
        <f t="shared" si="10"/>
        <v>4.5714285714283844E-3</v>
      </c>
      <c r="E344" s="2">
        <f t="shared" si="11"/>
        <v>3.1999999999998696E-4</v>
      </c>
      <c r="F344" t="s">
        <v>627</v>
      </c>
    </row>
    <row r="345" spans="1:6" x14ac:dyDescent="0.2">
      <c r="A345" t="s">
        <v>325</v>
      </c>
      <c r="B345" s="3">
        <v>0.22500000000000001</v>
      </c>
      <c r="C345">
        <f>_xlfn.XLOOKUP(A345,'Table 2 new'!A:A,'Table 2 new'!B:B,"n/a",0)</f>
        <v>0.224</v>
      </c>
      <c r="D345" s="1">
        <f t="shared" si="10"/>
        <v>4.4642857142857184E-3</v>
      </c>
      <c r="E345" s="2">
        <f t="shared" si="11"/>
        <v>1.0000000000000009E-3</v>
      </c>
    </row>
    <row r="346" spans="1:6" x14ac:dyDescent="0.2">
      <c r="A346" t="s">
        <v>326</v>
      </c>
      <c r="B346" s="3">
        <v>0.30399999999999999</v>
      </c>
      <c r="C346">
        <f>_xlfn.XLOOKUP(A346,'Table 2 new'!A:A,'Table 2 new'!B:B,"n/a",0)</f>
        <v>0.30399999999999999</v>
      </c>
      <c r="D346" s="1">
        <f t="shared" si="10"/>
        <v>0</v>
      </c>
      <c r="E346" s="2">
        <f t="shared" si="11"/>
        <v>0</v>
      </c>
    </row>
    <row r="347" spans="1:6" x14ac:dyDescent="0.2">
      <c r="A347" t="s">
        <v>327</v>
      </c>
      <c r="B347" s="3">
        <v>0.14199999999999999</v>
      </c>
      <c r="C347">
        <f>_xlfn.XLOOKUP(A347,'Table 2 new'!A:A,'Table 2 new'!B:B,"n/a",0)</f>
        <v>0.14399999999999999</v>
      </c>
      <c r="D347" s="1">
        <f t="shared" si="10"/>
        <v>1.3888888888888902E-2</v>
      </c>
      <c r="E347" s="2">
        <f t="shared" si="11"/>
        <v>-2.0000000000000018E-3</v>
      </c>
    </row>
    <row r="348" spans="1:6" x14ac:dyDescent="0.2">
      <c r="A348" t="s">
        <v>328</v>
      </c>
      <c r="B348" s="3">
        <v>0.48692999999999997</v>
      </c>
      <c r="C348">
        <f>_xlfn.XLOOKUP(A348,'Table 2 new'!A:A,'Table 2 new'!B:B,"n/a",0)</f>
        <v>0.48499999999999999</v>
      </c>
      <c r="D348" s="1">
        <f t="shared" si="10"/>
        <v>3.9793814432989433E-3</v>
      </c>
      <c r="E348" s="2">
        <f t="shared" si="11"/>
        <v>1.9299999999999873E-3</v>
      </c>
    </row>
    <row r="349" spans="1:6" x14ac:dyDescent="0.2">
      <c r="A349" t="s">
        <v>329</v>
      </c>
      <c r="B349" s="3">
        <v>0.318</v>
      </c>
      <c r="C349">
        <f>_xlfn.XLOOKUP(A349,'Table 2 new'!A:A,'Table 2 new'!B:B,"n/a",0)</f>
        <v>0.318</v>
      </c>
      <c r="D349" s="1">
        <f t="shared" si="10"/>
        <v>0</v>
      </c>
      <c r="E349" s="2">
        <f t="shared" si="11"/>
        <v>0</v>
      </c>
    </row>
    <row r="350" spans="1:6" x14ac:dyDescent="0.2">
      <c r="A350" t="s">
        <v>330</v>
      </c>
      <c r="B350" s="3">
        <v>0.18228</v>
      </c>
      <c r="C350">
        <f>_xlfn.XLOOKUP(A350,'Table 2 new'!A:A,'Table 2 new'!B:B,"n/a",0)</f>
        <v>0.20300000000000001</v>
      </c>
      <c r="D350" s="1">
        <f t="shared" si="10"/>
        <v>0.10206896551724146</v>
      </c>
      <c r="E350" s="2">
        <f t="shared" si="11"/>
        <v>-2.0720000000000016E-2</v>
      </c>
    </row>
    <row r="351" spans="1:6" x14ac:dyDescent="0.2">
      <c r="A351" t="s">
        <v>331</v>
      </c>
      <c r="B351" s="3">
        <v>0.216</v>
      </c>
      <c r="C351">
        <f>_xlfn.XLOOKUP(A351,'Table 2 new'!A:A,'Table 2 new'!B:B,"n/a",0)</f>
        <v>0.216</v>
      </c>
      <c r="D351" s="1">
        <f t="shared" si="10"/>
        <v>0</v>
      </c>
      <c r="E351" s="2">
        <f t="shared" si="11"/>
        <v>0</v>
      </c>
    </row>
    <row r="352" spans="1:6" x14ac:dyDescent="0.2">
      <c r="A352" t="s">
        <v>332</v>
      </c>
      <c r="B352" s="3">
        <v>0.14971000000000001</v>
      </c>
      <c r="C352">
        <f>_xlfn.XLOOKUP(A352,'Table 2 new'!A:A,'Table 2 new'!B:B,"n/a",0)</f>
        <v>0.14899999999999999</v>
      </c>
      <c r="D352" s="1">
        <f t="shared" si="10"/>
        <v>4.7651006711410485E-3</v>
      </c>
      <c r="E352" s="2">
        <f t="shared" si="11"/>
        <v>7.1000000000001617E-4</v>
      </c>
    </row>
    <row r="353" spans="1:6" x14ac:dyDescent="0.2">
      <c r="A353" t="s">
        <v>333</v>
      </c>
      <c r="B353" s="3">
        <v>0.17100000000000001</v>
      </c>
      <c r="C353">
        <f>_xlfn.XLOOKUP(A353,'Table 2 new'!A:A,'Table 2 new'!B:B,"n/a",0)</f>
        <v>0.17100000000000001</v>
      </c>
      <c r="D353" s="1">
        <f t="shared" si="10"/>
        <v>0</v>
      </c>
      <c r="E353" s="2">
        <f t="shared" si="11"/>
        <v>0</v>
      </c>
    </row>
    <row r="354" spans="1:6" x14ac:dyDescent="0.2">
      <c r="A354" t="s">
        <v>334</v>
      </c>
      <c r="B354" s="3">
        <v>0.32</v>
      </c>
      <c r="C354">
        <f>_xlfn.XLOOKUP(A354,'Table 2 new'!A:A,'Table 2 new'!B:B,"n/a",0)</f>
        <v>0.32400000000000001</v>
      </c>
      <c r="D354" s="1">
        <f t="shared" si="10"/>
        <v>1.2345679012345689E-2</v>
      </c>
      <c r="E354" s="2">
        <f t="shared" si="11"/>
        <v>-4.0000000000000036E-3</v>
      </c>
      <c r="F354" t="s">
        <v>588</v>
      </c>
    </row>
    <row r="355" spans="1:6" x14ac:dyDescent="0.2">
      <c r="A355" t="s">
        <v>335</v>
      </c>
      <c r="B355" s="3">
        <v>5.3150000000000003E-2</v>
      </c>
      <c r="C355">
        <f>_xlfn.XLOOKUP(A355,'Table 2 new'!A:A,'Table 2 new'!B:B,"n/a",0)</f>
        <v>5.5E-2</v>
      </c>
      <c r="D355" s="1">
        <f t="shared" si="10"/>
        <v>3.3636363636363589E-2</v>
      </c>
      <c r="E355" s="2">
        <f t="shared" si="11"/>
        <v>-1.8499999999999975E-3</v>
      </c>
    </row>
    <row r="356" spans="1:6" x14ac:dyDescent="0.2">
      <c r="A356" t="s">
        <v>336</v>
      </c>
      <c r="B356" s="3">
        <v>0.214</v>
      </c>
      <c r="C356">
        <f>_xlfn.XLOOKUP(A356,'Table 2 new'!A:A,'Table 2 new'!B:B,"n/a",0)</f>
        <v>0.21299999999999999</v>
      </c>
      <c r="D356" s="1">
        <f t="shared" si="10"/>
        <v>4.6948356807511782E-3</v>
      </c>
      <c r="E356" s="2">
        <f t="shared" si="11"/>
        <v>1.0000000000000009E-3</v>
      </c>
    </row>
    <row r="357" spans="1:6" x14ac:dyDescent="0.2">
      <c r="A357" t="s">
        <v>337</v>
      </c>
      <c r="B357" s="3">
        <v>0.14224000000000001</v>
      </c>
      <c r="C357">
        <f>_xlfn.XLOOKUP(A357,'Table 2 new'!A:A,'Table 2 new'!B:B,"n/a",0)</f>
        <v>0.13800000000000001</v>
      </c>
      <c r="D357" s="1">
        <f t="shared" si="10"/>
        <v>3.0724637681159371E-2</v>
      </c>
      <c r="E357" s="2">
        <f t="shared" si="11"/>
        <v>4.2399999999999938E-3</v>
      </c>
    </row>
    <row r="358" spans="1:6" x14ac:dyDescent="0.2">
      <c r="A358" t="s">
        <v>338</v>
      </c>
      <c r="B358" s="3">
        <v>0.11274000000000001</v>
      </c>
      <c r="C358">
        <f>_xlfn.XLOOKUP(A358,'Table 2 new'!A:A,'Table 2 new'!B:B,"n/a",0)</f>
        <v>0.114</v>
      </c>
      <c r="D358" s="1">
        <f t="shared" si="10"/>
        <v>1.1052631578947343E-2</v>
      </c>
      <c r="E358" s="2">
        <f t="shared" si="11"/>
        <v>-1.2599999999999972E-3</v>
      </c>
    </row>
    <row r="359" spans="1:6" x14ac:dyDescent="0.2">
      <c r="A359" t="s">
        <v>339</v>
      </c>
      <c r="B359" s="3">
        <v>0.25190000000000001</v>
      </c>
      <c r="C359">
        <f>_xlfn.XLOOKUP(A359,'Table 2 new'!A:A,'Table 2 new'!B:B,"n/a",0)</f>
        <v>0.246</v>
      </c>
      <c r="D359" s="1">
        <f t="shared" si="10"/>
        <v>2.3983739837398439E-2</v>
      </c>
      <c r="E359" s="2">
        <f t="shared" si="11"/>
        <v>5.9000000000000163E-3</v>
      </c>
    </row>
    <row r="360" spans="1:6" x14ac:dyDescent="0.2">
      <c r="A360" t="s">
        <v>340</v>
      </c>
      <c r="B360" s="3">
        <v>9.9699999999999997E-2</v>
      </c>
      <c r="C360">
        <f>_xlfn.XLOOKUP(A360,'Table 2 new'!A:A,'Table 2 new'!B:B,"n/a",0)</f>
        <v>9.8000000000000004E-2</v>
      </c>
      <c r="D360" s="1">
        <f t="shared" si="10"/>
        <v>1.7346938775510135E-2</v>
      </c>
      <c r="E360" s="2">
        <f t="shared" si="11"/>
        <v>1.6999999999999932E-3</v>
      </c>
    </row>
    <row r="361" spans="1:6" x14ac:dyDescent="0.2">
      <c r="A361" t="s">
        <v>40</v>
      </c>
      <c r="B361" s="3">
        <v>0.41</v>
      </c>
      <c r="C361">
        <f>_xlfn.XLOOKUP(A361,'Table 2 new'!A:A,'Table 2 new'!B:B,"n/a",0)</f>
        <v>0.41</v>
      </c>
      <c r="D361" s="1">
        <f t="shared" si="10"/>
        <v>0</v>
      </c>
      <c r="E361" s="2">
        <f t="shared" si="11"/>
        <v>0</v>
      </c>
      <c r="F361" t="s">
        <v>587</v>
      </c>
    </row>
    <row r="362" spans="1:6" x14ac:dyDescent="0.2">
      <c r="A362" t="s">
        <v>341</v>
      </c>
      <c r="B362" s="3">
        <v>5.7112999999999997E-2</v>
      </c>
      <c r="C362">
        <f>_xlfn.XLOOKUP(A362,'Table 2 new'!A:A,'Table 2 new'!B:B,"n/a",0)</f>
        <v>5.7000000000000002E-2</v>
      </c>
      <c r="D362" s="1">
        <f t="shared" si="10"/>
        <v>1.9824561403507901E-3</v>
      </c>
      <c r="E362" s="2">
        <f t="shared" si="11"/>
        <v>1.1299999999999505E-4</v>
      </c>
    </row>
    <row r="363" spans="1:6" x14ac:dyDescent="0.2">
      <c r="A363" t="s">
        <v>342</v>
      </c>
      <c r="B363" s="3">
        <v>5.7000000000000002E-2</v>
      </c>
      <c r="C363">
        <f>_xlfn.XLOOKUP(A363,'Table 2 new'!A:A,'Table 2 new'!B:B,"n/a",0)</f>
        <v>5.5E-2</v>
      </c>
      <c r="D363" s="1">
        <f t="shared" si="10"/>
        <v>3.6363636363636397E-2</v>
      </c>
      <c r="E363" s="2">
        <f t="shared" si="11"/>
        <v>2.0000000000000018E-3</v>
      </c>
    </row>
    <row r="364" spans="1:6" x14ac:dyDescent="0.2">
      <c r="A364" t="s">
        <v>343</v>
      </c>
      <c r="B364" s="3">
        <v>2.3769999999999999E-2</v>
      </c>
      <c r="C364">
        <f>_xlfn.XLOOKUP(A364,'Table 2 new'!A:A,'Table 2 new'!B:B,"n/a",0)</f>
        <v>2.1999999999999999E-2</v>
      </c>
      <c r="D364" s="1">
        <f t="shared" si="10"/>
        <v>8.0454545454545487E-2</v>
      </c>
      <c r="E364" s="2">
        <f t="shared" si="11"/>
        <v>1.7700000000000007E-3</v>
      </c>
    </row>
    <row r="365" spans="1:6" x14ac:dyDescent="0.2">
      <c r="A365" t="s">
        <v>344</v>
      </c>
      <c r="C365">
        <f>_xlfn.XLOOKUP(A365,'Table 2 new'!A:A,'Table 2 new'!B:B,"n/a",0)</f>
        <v>0.23</v>
      </c>
      <c r="D365" s="1">
        <f t="shared" si="10"/>
        <v>0</v>
      </c>
      <c r="E365" s="2">
        <f t="shared" si="11"/>
        <v>0</v>
      </c>
    </row>
    <row r="366" spans="1:6" x14ac:dyDescent="0.2">
      <c r="A366" t="s">
        <v>345</v>
      </c>
      <c r="B366" s="3">
        <v>0.31840000000000002</v>
      </c>
      <c r="C366">
        <f>_xlfn.XLOOKUP(A366,'Table 2 new'!A:A,'Table 2 new'!B:B,"n/a",0)</f>
        <v>0.35</v>
      </c>
      <c r="D366" s="1">
        <f t="shared" si="10"/>
        <v>9.0285714285714178E-2</v>
      </c>
      <c r="E366" s="2">
        <f t="shared" si="11"/>
        <v>-3.1599999999999961E-2</v>
      </c>
    </row>
    <row r="367" spans="1:6" x14ac:dyDescent="0.2">
      <c r="A367" t="s">
        <v>85</v>
      </c>
      <c r="B367" s="3">
        <v>0.114</v>
      </c>
      <c r="C367">
        <f>_xlfn.XLOOKUP(A367,'Table 2 new'!A:A,'Table 2 new'!B:B,"n/a",0)</f>
        <v>0.11600000000000001</v>
      </c>
      <c r="D367" s="1">
        <f t="shared" si="10"/>
        <v>1.7241379310344841E-2</v>
      </c>
      <c r="E367" s="2">
        <f t="shared" si="11"/>
        <v>-2.0000000000000018E-3</v>
      </c>
    </row>
    <row r="368" spans="1:6" x14ac:dyDescent="0.2">
      <c r="A368" t="s">
        <v>346</v>
      </c>
      <c r="B368" s="3">
        <v>0.379</v>
      </c>
      <c r="C368">
        <f>_xlfn.XLOOKUP(A368,'Table 2 new'!A:A,'Table 2 new'!B:B,"n/a",0)</f>
        <v>0.378</v>
      </c>
      <c r="D368" s="1">
        <f t="shared" si="10"/>
        <v>2.645502645502648E-3</v>
      </c>
      <c r="E368" s="2">
        <f t="shared" si="11"/>
        <v>1.0000000000000009E-3</v>
      </c>
    </row>
    <row r="369" spans="1:5" x14ac:dyDescent="0.2">
      <c r="A369" t="s">
        <v>347</v>
      </c>
      <c r="B369" s="3">
        <v>0.27500000000000002</v>
      </c>
      <c r="C369">
        <f>_xlfn.XLOOKUP(A369,'Table 2 new'!A:A,'Table 2 new'!B:B,"n/a",0)</f>
        <v>0.27900000000000003</v>
      </c>
      <c r="D369" s="1">
        <f t="shared" si="10"/>
        <v>1.4336917562724026E-2</v>
      </c>
      <c r="E369" s="2">
        <f t="shared" si="11"/>
        <v>-4.0000000000000036E-3</v>
      </c>
    </row>
    <row r="370" spans="1:5" x14ac:dyDescent="0.2">
      <c r="A370" t="s">
        <v>348</v>
      </c>
      <c r="B370" s="3">
        <v>0.17399999999999999</v>
      </c>
      <c r="C370">
        <f>_xlfn.XLOOKUP(A370,'Table 2 new'!A:A,'Table 2 new'!B:B,"n/a",0)</f>
        <v>0.17399999999999999</v>
      </c>
      <c r="D370" s="1">
        <f t="shared" si="10"/>
        <v>0</v>
      </c>
      <c r="E370" s="2">
        <f t="shared" si="11"/>
        <v>0</v>
      </c>
    </row>
    <row r="371" spans="1:5" x14ac:dyDescent="0.2">
      <c r="A371" t="s">
        <v>349</v>
      </c>
      <c r="B371" s="3">
        <v>0.38700000000000001</v>
      </c>
      <c r="C371">
        <f>_xlfn.XLOOKUP(A371,'Table 2 new'!A:A,'Table 2 new'!B:B,"n/a",0)</f>
        <v>0.39100000000000001</v>
      </c>
      <c r="D371" s="1">
        <f t="shared" si="10"/>
        <v>1.0230179028133002E-2</v>
      </c>
      <c r="E371" s="2">
        <f t="shared" si="11"/>
        <v>-4.0000000000000036E-3</v>
      </c>
    </row>
    <row r="372" spans="1:5" x14ac:dyDescent="0.2">
      <c r="A372" t="s">
        <v>350</v>
      </c>
      <c r="B372" s="3">
        <v>0.23</v>
      </c>
      <c r="C372">
        <f>_xlfn.XLOOKUP(A372,'Table 2 new'!A:A,'Table 2 new'!B:B,"n/a",0)</f>
        <v>0.22800000000000001</v>
      </c>
      <c r="D372" s="1">
        <f t="shared" si="10"/>
        <v>8.7719298245614117E-3</v>
      </c>
      <c r="E372" s="2">
        <f t="shared" si="11"/>
        <v>2.0000000000000018E-3</v>
      </c>
    </row>
    <row r="373" spans="1:5" x14ac:dyDescent="0.2">
      <c r="A373" t="s">
        <v>351</v>
      </c>
      <c r="B373" s="3">
        <v>0.28699999999999998</v>
      </c>
      <c r="C373">
        <f>_xlfn.XLOOKUP(A373,'Table 2 new'!A:A,'Table 2 new'!B:B,"n/a",0)</f>
        <v>0.28799999999999998</v>
      </c>
      <c r="D373" s="1">
        <f t="shared" si="10"/>
        <v>3.4722222222222255E-3</v>
      </c>
      <c r="E373" s="2">
        <f t="shared" si="11"/>
        <v>-1.0000000000000009E-3</v>
      </c>
    </row>
    <row r="374" spans="1:5" x14ac:dyDescent="0.2">
      <c r="A374" t="s">
        <v>352</v>
      </c>
      <c r="B374" s="3">
        <v>0.28999999999999998</v>
      </c>
      <c r="C374">
        <f>_xlfn.XLOOKUP(A374,'Table 2 new'!A:A,'Table 2 new'!B:B,"n/a",0)</f>
        <v>0.29099999999999998</v>
      </c>
      <c r="D374" s="1">
        <f t="shared" si="10"/>
        <v>3.4364261168384914E-3</v>
      </c>
      <c r="E374" s="2">
        <f t="shared" si="11"/>
        <v>-1.0000000000000009E-3</v>
      </c>
    </row>
    <row r="375" spans="1:5" x14ac:dyDescent="0.2">
      <c r="A375" t="s">
        <v>353</v>
      </c>
      <c r="B375" s="3">
        <v>0.39700000000000002</v>
      </c>
      <c r="C375">
        <f>_xlfn.XLOOKUP(A375,'Table 2 new'!A:A,'Table 2 new'!B:B,"n/a",0)</f>
        <v>0.39900000000000002</v>
      </c>
      <c r="D375" s="1">
        <f t="shared" si="10"/>
        <v>5.0125313283208061E-3</v>
      </c>
      <c r="E375" s="2">
        <f t="shared" si="11"/>
        <v>-2.0000000000000018E-3</v>
      </c>
    </row>
    <row r="376" spans="1:5" x14ac:dyDescent="0.2">
      <c r="A376" t="s">
        <v>354</v>
      </c>
      <c r="B376" s="3">
        <v>0.10221</v>
      </c>
      <c r="C376">
        <f>_xlfn.XLOOKUP(A376,'Table 2 new'!A:A,'Table 2 new'!B:B,"n/a",0)</f>
        <v>0.10299999999999999</v>
      </c>
      <c r="D376" s="1">
        <f t="shared" si="10"/>
        <v>7.6699029126213502E-3</v>
      </c>
      <c r="E376" s="2">
        <f t="shared" si="11"/>
        <v>-7.8999999999999904E-4</v>
      </c>
    </row>
    <row r="377" spans="1:5" x14ac:dyDescent="0.2">
      <c r="A377" t="s">
        <v>253</v>
      </c>
      <c r="C377">
        <f>_xlfn.XLOOKUP(A377,'Table 2 new'!A:A,'Table 2 new'!B:B,"n/a",0)</f>
        <v>0.44700000000000001</v>
      </c>
      <c r="D377" s="1">
        <f t="shared" si="10"/>
        <v>0</v>
      </c>
      <c r="E377" s="2">
        <f t="shared" si="11"/>
        <v>0</v>
      </c>
    </row>
    <row r="378" spans="1:5" x14ac:dyDescent="0.2">
      <c r="A378" t="s">
        <v>355</v>
      </c>
      <c r="B378" s="3">
        <v>0.16889999999999999</v>
      </c>
      <c r="C378">
        <f>_xlfn.XLOOKUP(A378,'Table 2 new'!A:A,'Table 2 new'!B:B,"n/a",0)</f>
        <v>0.16900000000000001</v>
      </c>
      <c r="D378" s="1">
        <f t="shared" si="10"/>
        <v>5.9171597633145994E-4</v>
      </c>
      <c r="E378" s="2">
        <f t="shared" si="11"/>
        <v>-1.0000000000001674E-4</v>
      </c>
    </row>
    <row r="379" spans="1:5" x14ac:dyDescent="0.2">
      <c r="A379" t="s">
        <v>356</v>
      </c>
      <c r="B379" s="3">
        <v>9.7309999999999994E-2</v>
      </c>
      <c r="C379">
        <f>_xlfn.XLOOKUP(A379,'Table 2 new'!A:A,'Table 2 new'!B:B,"n/a",0)</f>
        <v>9.7000000000000003E-2</v>
      </c>
      <c r="D379" s="1">
        <f t="shared" si="10"/>
        <v>3.1958762886596993E-3</v>
      </c>
      <c r="E379" s="2">
        <f t="shared" si="11"/>
        <v>3.0999999999999084E-4</v>
      </c>
    </row>
    <row r="380" spans="1:5" x14ac:dyDescent="0.2">
      <c r="A380" t="s">
        <v>357</v>
      </c>
      <c r="B380" s="3">
        <v>4.0099999999999997E-2</v>
      </c>
      <c r="C380">
        <f>_xlfn.XLOOKUP(A380,'Table 2 new'!A:A,'Table 2 new'!B:B,"n/a",0)</f>
        <v>0.04</v>
      </c>
      <c r="D380" s="1">
        <f t="shared" si="10"/>
        <v>2.4999999999998981E-3</v>
      </c>
      <c r="E380" s="2">
        <f t="shared" si="11"/>
        <v>9.9999999999995925E-5</v>
      </c>
    </row>
    <row r="381" spans="1:5" x14ac:dyDescent="0.2">
      <c r="A381" t="s">
        <v>358</v>
      </c>
      <c r="B381" s="3">
        <v>7.5600000000000001E-2</v>
      </c>
      <c r="C381">
        <f>_xlfn.XLOOKUP(A381,'Table 2 new'!A:A,'Table 2 new'!B:B,"n/a",0)</f>
        <v>7.5999999999999998E-2</v>
      </c>
      <c r="D381" s="1">
        <f t="shared" si="10"/>
        <v>5.2631578947368108E-3</v>
      </c>
      <c r="E381" s="2">
        <f t="shared" si="11"/>
        <v>-3.9999999999999758E-4</v>
      </c>
    </row>
    <row r="382" spans="1:5" x14ac:dyDescent="0.2">
      <c r="A382" t="s">
        <v>359</v>
      </c>
      <c r="B382" s="3">
        <v>8.2400000000000001E-2</v>
      </c>
      <c r="C382">
        <f>_xlfn.XLOOKUP(A382,'Table 2 new'!A:A,'Table 2 new'!B:B,"n/a",0)</f>
        <v>8.5000000000000006E-2</v>
      </c>
      <c r="D382" s="1">
        <f t="shared" si="10"/>
        <v>3.0588235294117704E-2</v>
      </c>
      <c r="E382" s="2">
        <f t="shared" si="11"/>
        <v>-2.6000000000000051E-3</v>
      </c>
    </row>
    <row r="383" spans="1:5" x14ac:dyDescent="0.2">
      <c r="A383" t="s">
        <v>360</v>
      </c>
      <c r="B383" s="3">
        <v>7.3999999999999996E-2</v>
      </c>
      <c r="C383">
        <f>_xlfn.XLOOKUP(A383,'Table 2 new'!A:A,'Table 2 new'!B:B,"n/a",0)</f>
        <v>8.4000000000000005E-2</v>
      </c>
      <c r="D383" s="1">
        <f t="shared" si="10"/>
        <v>0.11904761904761915</v>
      </c>
      <c r="E383" s="2">
        <f t="shared" si="11"/>
        <v>-1.0000000000000009E-2</v>
      </c>
    </row>
    <row r="384" spans="1:5" x14ac:dyDescent="0.2">
      <c r="A384" t="s">
        <v>361</v>
      </c>
      <c r="B384" s="3">
        <v>0.10680000000000001</v>
      </c>
      <c r="C384">
        <f>_xlfn.XLOOKUP(A384,'Table 2 new'!A:A,'Table 2 new'!B:B,"n/a",0)</f>
        <v>0.109</v>
      </c>
      <c r="D384" s="1">
        <f t="shared" si="10"/>
        <v>2.0183486238532052E-2</v>
      </c>
      <c r="E384" s="2">
        <f t="shared" si="11"/>
        <v>-2.1999999999999936E-3</v>
      </c>
    </row>
    <row r="385" spans="1:6" x14ac:dyDescent="0.2">
      <c r="A385" t="s">
        <v>362</v>
      </c>
      <c r="B385" s="3">
        <v>0.442</v>
      </c>
      <c r="C385">
        <f>_xlfn.XLOOKUP(A385,'Table 2 new'!A:A,'Table 2 new'!B:B,"n/a",0)</f>
        <v>0.442</v>
      </c>
      <c r="D385" s="1">
        <f t="shared" si="10"/>
        <v>0</v>
      </c>
      <c r="E385" s="2">
        <f t="shared" si="11"/>
        <v>0</v>
      </c>
    </row>
    <row r="386" spans="1:6" x14ac:dyDescent="0.2">
      <c r="A386" t="s">
        <v>363</v>
      </c>
      <c r="B386" s="3">
        <v>5.6000000000000001E-2</v>
      </c>
      <c r="C386">
        <f>_xlfn.XLOOKUP(A386,'Table 2 new'!A:A,'Table 2 new'!B:B,"n/a",0)</f>
        <v>5.6000000000000001E-2</v>
      </c>
      <c r="D386" s="1">
        <f t="shared" ref="D386:D449" si="12">IF(ISNUMBER(B386),ABS(C386-B386)/C386,0)</f>
        <v>0</v>
      </c>
      <c r="E386" s="2">
        <f t="shared" ref="E386:E449" si="13">IF(ISNUMBER(B386),B386-C386,0)</f>
        <v>0</v>
      </c>
      <c r="F386" t="s">
        <v>586</v>
      </c>
    </row>
    <row r="387" spans="1:6" x14ac:dyDescent="0.2">
      <c r="A387" t="s">
        <v>364</v>
      </c>
      <c r="B387" s="3">
        <v>5.5300000000000002E-2</v>
      </c>
      <c r="C387">
        <f>_xlfn.XLOOKUP(A387,'Table 2 new'!A:A,'Table 2 new'!B:B,"n/a",0)</f>
        <v>5.5E-2</v>
      </c>
      <c r="D387" s="1">
        <f t="shared" si="12"/>
        <v>5.4545454545454845E-3</v>
      </c>
      <c r="E387" s="2">
        <f t="shared" si="13"/>
        <v>3.0000000000000165E-4</v>
      </c>
    </row>
    <row r="388" spans="1:6" x14ac:dyDescent="0.2">
      <c r="A388" t="s">
        <v>365</v>
      </c>
      <c r="B388" s="3">
        <v>0.15140000000000001</v>
      </c>
      <c r="C388">
        <f>_xlfn.XLOOKUP(A388,'Table 2 new'!A:A,'Table 2 new'!B:B,"n/a",0)</f>
        <v>0.152</v>
      </c>
      <c r="D388" s="1">
        <f t="shared" si="12"/>
        <v>3.9473684210525623E-3</v>
      </c>
      <c r="E388" s="2">
        <f t="shared" si="13"/>
        <v>-5.9999999999998943E-4</v>
      </c>
    </row>
    <row r="389" spans="1:6" x14ac:dyDescent="0.2">
      <c r="A389" t="s">
        <v>366</v>
      </c>
      <c r="B389" s="3">
        <v>0.123</v>
      </c>
      <c r="C389">
        <f>_xlfn.XLOOKUP(A389,'Table 2 new'!A:A,'Table 2 new'!B:B,"n/a",0)</f>
        <v>0.123</v>
      </c>
      <c r="D389" s="1">
        <f t="shared" si="12"/>
        <v>0</v>
      </c>
      <c r="E389" s="2">
        <f t="shared" si="13"/>
        <v>0</v>
      </c>
    </row>
    <row r="390" spans="1:6" x14ac:dyDescent="0.2">
      <c r="A390" t="s">
        <v>367</v>
      </c>
      <c r="B390" s="3">
        <v>0.42499999999999999</v>
      </c>
      <c r="C390">
        <f>_xlfn.XLOOKUP(A390,'Table 2 new'!A:A,'Table 2 new'!B:B,"n/a",0)</f>
        <v>0.42299999999999999</v>
      </c>
      <c r="D390" s="1">
        <f t="shared" si="12"/>
        <v>4.72813238770686E-3</v>
      </c>
      <c r="E390" s="2">
        <f t="shared" si="13"/>
        <v>2.0000000000000018E-3</v>
      </c>
    </row>
    <row r="391" spans="1:6" x14ac:dyDescent="0.2">
      <c r="A391" t="s">
        <v>368</v>
      </c>
      <c r="B391" s="3">
        <v>0.17057</v>
      </c>
      <c r="C391">
        <f>_xlfn.XLOOKUP(A391,'Table 2 new'!A:A,'Table 2 new'!B:B,"n/a",0)</f>
        <v>0.17100000000000001</v>
      </c>
      <c r="D391" s="1">
        <f t="shared" si="12"/>
        <v>2.5146198830410158E-3</v>
      </c>
      <c r="E391" s="2">
        <f t="shared" si="13"/>
        <v>-4.300000000000137E-4</v>
      </c>
    </row>
    <row r="392" spans="1:6" x14ac:dyDescent="0.2">
      <c r="A392" t="s">
        <v>369</v>
      </c>
      <c r="B392" s="3">
        <v>0.17188000000000001</v>
      </c>
      <c r="C392">
        <f>_xlfn.XLOOKUP(A392,'Table 2 new'!A:A,'Table 2 new'!B:B,"n/a",0)</f>
        <v>0.17100000000000001</v>
      </c>
      <c r="D392" s="1">
        <f t="shared" si="12"/>
        <v>5.1461988304093093E-3</v>
      </c>
      <c r="E392" s="2">
        <f t="shared" si="13"/>
        <v>8.799999999999919E-4</v>
      </c>
    </row>
    <row r="393" spans="1:6" x14ac:dyDescent="0.2">
      <c r="A393" t="s">
        <v>370</v>
      </c>
      <c r="B393" s="3">
        <v>0.23599999999999999</v>
      </c>
      <c r="C393">
        <f>_xlfn.XLOOKUP(A393,'Table 2 new'!A:A,'Table 2 new'!B:B,"n/a",0)</f>
        <v>0.23</v>
      </c>
      <c r="D393" s="1">
        <f t="shared" si="12"/>
        <v>2.6086956521739032E-2</v>
      </c>
      <c r="E393" s="2">
        <f t="shared" si="13"/>
        <v>5.9999999999999776E-3</v>
      </c>
    </row>
    <row r="394" spans="1:6" x14ac:dyDescent="0.2">
      <c r="A394" t="s">
        <v>371</v>
      </c>
      <c r="B394" s="3">
        <v>0.23200000000000001</v>
      </c>
      <c r="C394">
        <f>_xlfn.XLOOKUP(A394,'Table 2 new'!A:A,'Table 2 new'!B:B,"n/a",0)</f>
        <v>0.23400000000000001</v>
      </c>
      <c r="D394" s="1">
        <f t="shared" si="12"/>
        <v>8.5470085470085548E-3</v>
      </c>
      <c r="E394" s="2">
        <f t="shared" si="13"/>
        <v>-2.0000000000000018E-3</v>
      </c>
    </row>
    <row r="395" spans="1:6" x14ac:dyDescent="0.2">
      <c r="A395" t="s">
        <v>372</v>
      </c>
      <c r="B395" s="3">
        <v>0.223</v>
      </c>
      <c r="C395">
        <f>_xlfn.XLOOKUP(A395,'Table 2 new'!A:A,'Table 2 new'!B:B,"n/a",0)</f>
        <v>0.224</v>
      </c>
      <c r="D395" s="1">
        <f t="shared" si="12"/>
        <v>4.4642857142857184E-3</v>
      </c>
      <c r="E395" s="2">
        <f t="shared" si="13"/>
        <v>-1.0000000000000009E-3</v>
      </c>
    </row>
    <row r="396" spans="1:6" x14ac:dyDescent="0.2">
      <c r="A396" t="s">
        <v>373</v>
      </c>
      <c r="B396" s="3">
        <v>0.217</v>
      </c>
      <c r="C396">
        <f>_xlfn.XLOOKUP(A396,'Table 2 new'!A:A,'Table 2 new'!B:B,"n/a",0)</f>
        <v>0.215</v>
      </c>
      <c r="D396" s="1">
        <f t="shared" si="12"/>
        <v>9.3023255813953574E-3</v>
      </c>
      <c r="E396" s="2">
        <f t="shared" si="13"/>
        <v>2.0000000000000018E-3</v>
      </c>
    </row>
    <row r="397" spans="1:6" x14ac:dyDescent="0.2">
      <c r="A397" t="s">
        <v>374</v>
      </c>
      <c r="B397" s="3">
        <v>0.158855</v>
      </c>
      <c r="C397">
        <f>_xlfn.XLOOKUP(A397,'Table 2 new'!A:A,'Table 2 new'!B:B,"n/a",0)</f>
        <v>0.17899999999999999</v>
      </c>
      <c r="D397" s="1">
        <f t="shared" si="12"/>
        <v>0.11254189944134077</v>
      </c>
      <c r="E397" s="2">
        <f t="shared" si="13"/>
        <v>-2.0144999999999996E-2</v>
      </c>
    </row>
    <row r="398" spans="1:6" x14ac:dyDescent="0.2">
      <c r="A398" t="s">
        <v>375</v>
      </c>
      <c r="B398" s="3">
        <v>6.4420000000000005E-2</v>
      </c>
      <c r="C398">
        <f>_xlfn.XLOOKUP(A398,'Table 2 new'!A:A,'Table 2 new'!B:B,"n/a",0)</f>
        <v>0.06</v>
      </c>
      <c r="D398" s="1">
        <f t="shared" si="12"/>
        <v>7.3666666666666797E-2</v>
      </c>
      <c r="E398" s="2">
        <f t="shared" si="13"/>
        <v>4.4200000000000073E-3</v>
      </c>
    </row>
    <row r="399" spans="1:6" x14ac:dyDescent="0.2">
      <c r="A399" t="s">
        <v>376</v>
      </c>
      <c r="B399" s="3">
        <v>0.126</v>
      </c>
      <c r="C399">
        <f>_xlfn.XLOOKUP(A399,'Table 2 new'!A:A,'Table 2 new'!B:B,"n/a",0)</f>
        <v>0.14099999999999999</v>
      </c>
      <c r="D399" s="1">
        <f t="shared" si="12"/>
        <v>0.10638297872340416</v>
      </c>
      <c r="E399" s="2">
        <f t="shared" si="13"/>
        <v>-1.4999999999999986E-2</v>
      </c>
    </row>
    <row r="400" spans="1:6" x14ac:dyDescent="0.2">
      <c r="A400" t="s">
        <v>377</v>
      </c>
      <c r="B400" s="3">
        <v>0.15765999999999999</v>
      </c>
      <c r="C400">
        <f>_xlfn.XLOOKUP(A400,'Table 2 new'!A:A,'Table 2 new'!B:B,"n/a",0)</f>
        <v>0.161</v>
      </c>
      <c r="D400" s="1">
        <f t="shared" si="12"/>
        <v>2.0745341614906893E-2</v>
      </c>
      <c r="E400" s="2">
        <f t="shared" si="13"/>
        <v>-3.3400000000000096E-3</v>
      </c>
    </row>
    <row r="401" spans="1:6" x14ac:dyDescent="0.2">
      <c r="A401" t="s">
        <v>378</v>
      </c>
      <c r="B401" s="3">
        <v>0.111</v>
      </c>
      <c r="C401">
        <f>_xlfn.XLOOKUP(A401,'Table 2 new'!A:A,'Table 2 new'!B:B,"n/a",0)</f>
        <v>0.129</v>
      </c>
      <c r="D401" s="1">
        <f t="shared" si="12"/>
        <v>0.13953488372093026</v>
      </c>
      <c r="E401" s="2">
        <f t="shared" si="13"/>
        <v>-1.8000000000000002E-2</v>
      </c>
    </row>
    <row r="402" spans="1:6" x14ac:dyDescent="0.2">
      <c r="A402" t="s">
        <v>379</v>
      </c>
      <c r="B402" s="3">
        <v>4.3999999999999997E-2</v>
      </c>
      <c r="C402">
        <f>_xlfn.XLOOKUP(A402,'Table 2 new'!A:A,'Table 2 new'!B:B,"n/a",0)</f>
        <v>4.4999999999999998E-2</v>
      </c>
      <c r="D402" s="1">
        <f t="shared" si="12"/>
        <v>2.2222222222222244E-2</v>
      </c>
      <c r="E402" s="2">
        <f t="shared" si="13"/>
        <v>-1.0000000000000009E-3</v>
      </c>
    </row>
    <row r="403" spans="1:6" x14ac:dyDescent="0.2">
      <c r="A403" t="s">
        <v>380</v>
      </c>
      <c r="B403" s="3">
        <v>0.36199999999999999</v>
      </c>
      <c r="C403">
        <f>_xlfn.XLOOKUP(A403,'Table 2 new'!A:A,'Table 2 new'!B:B,"n/a",0)</f>
        <v>0.34499999999999997</v>
      </c>
      <c r="D403" s="1">
        <f t="shared" si="12"/>
        <v>4.9275362318840631E-2</v>
      </c>
      <c r="E403" s="2">
        <f t="shared" si="13"/>
        <v>1.7000000000000015E-2</v>
      </c>
    </row>
    <row r="404" spans="1:6" x14ac:dyDescent="0.2">
      <c r="A404" t="s">
        <v>381</v>
      </c>
      <c r="B404" s="3">
        <v>0.13800000000000001</v>
      </c>
      <c r="C404">
        <f>_xlfn.XLOOKUP(A404,'Table 2 new'!A:A,'Table 2 new'!B:B,"n/a",0)</f>
        <v>0.13800000000000001</v>
      </c>
      <c r="D404" s="1">
        <f t="shared" si="12"/>
        <v>0</v>
      </c>
      <c r="E404" s="2">
        <f t="shared" si="13"/>
        <v>0</v>
      </c>
    </row>
    <row r="405" spans="1:6" x14ac:dyDescent="0.2">
      <c r="A405" t="s">
        <v>382</v>
      </c>
      <c r="B405" s="3">
        <v>0.32700000000000001</v>
      </c>
      <c r="C405">
        <f>_xlfn.XLOOKUP(A405,'Table 2 new'!A:A,'Table 2 new'!B:B,"n/a",0)</f>
        <v>0.32200000000000001</v>
      </c>
      <c r="D405" s="1">
        <f t="shared" si="12"/>
        <v>1.552795031055902E-2</v>
      </c>
      <c r="E405" s="2">
        <f t="shared" si="13"/>
        <v>5.0000000000000044E-3</v>
      </c>
    </row>
    <row r="406" spans="1:6" x14ac:dyDescent="0.2">
      <c r="A406" t="s">
        <v>383</v>
      </c>
      <c r="B406" s="3">
        <v>4.8444000000000001E-2</v>
      </c>
      <c r="C406">
        <f>_xlfn.XLOOKUP(A406,'Table 2 new'!A:A,'Table 2 new'!B:B,"n/a",0)</f>
        <v>4.9000000000000002E-2</v>
      </c>
      <c r="D406" s="1">
        <f t="shared" si="12"/>
        <v>1.1346938775510223E-2</v>
      </c>
      <c r="E406" s="2">
        <f t="shared" si="13"/>
        <v>-5.5600000000000094E-4</v>
      </c>
    </row>
    <row r="407" spans="1:6" x14ac:dyDescent="0.2">
      <c r="A407" t="s">
        <v>384</v>
      </c>
      <c r="B407" s="3">
        <v>0.20058899999999999</v>
      </c>
      <c r="C407">
        <f>_xlfn.XLOOKUP(A407,'Table 2 new'!A:A,'Table 2 new'!B:B,"n/a",0)</f>
        <v>0.20699999999999999</v>
      </c>
      <c r="D407" s="1">
        <f t="shared" si="12"/>
        <v>3.0971014492753624E-2</v>
      </c>
      <c r="E407" s="2">
        <f t="shared" si="13"/>
        <v>-6.411E-3</v>
      </c>
    </row>
    <row r="408" spans="1:6" x14ac:dyDescent="0.2">
      <c r="A408" t="s">
        <v>385</v>
      </c>
      <c r="B408" s="3">
        <v>0.1026</v>
      </c>
      <c r="C408">
        <f>_xlfn.XLOOKUP(A408,'Table 2 new'!A:A,'Table 2 new'!B:B,"n/a",0)</f>
        <v>0.104</v>
      </c>
      <c r="D408" s="1">
        <f t="shared" si="12"/>
        <v>1.3461538461538447E-2</v>
      </c>
      <c r="E408" s="2">
        <f t="shared" si="13"/>
        <v>-1.3999999999999985E-3</v>
      </c>
    </row>
    <row r="409" spans="1:6" x14ac:dyDescent="0.2">
      <c r="A409" t="s">
        <v>386</v>
      </c>
      <c r="B409" s="3">
        <v>3.7999999999999999E-2</v>
      </c>
      <c r="C409">
        <f>_xlfn.XLOOKUP(A409,'Table 2 new'!A:A,'Table 2 new'!B:B,"n/a",0)</f>
        <v>0.04</v>
      </c>
      <c r="D409" s="1">
        <f t="shared" si="12"/>
        <v>5.0000000000000044E-2</v>
      </c>
      <c r="E409" s="2">
        <f t="shared" si="13"/>
        <v>-2.0000000000000018E-3</v>
      </c>
      <c r="F409" t="s">
        <v>585</v>
      </c>
    </row>
    <row r="410" spans="1:6" x14ac:dyDescent="0.2">
      <c r="A410" t="s">
        <v>387</v>
      </c>
      <c r="B410" s="3">
        <v>0.11</v>
      </c>
      <c r="C410">
        <f>_xlfn.XLOOKUP(A410,'Table 2 new'!A:A,'Table 2 new'!B:B,"n/a",0)</f>
        <v>0.109</v>
      </c>
      <c r="D410" s="1">
        <f t="shared" si="12"/>
        <v>9.174311926605512E-3</v>
      </c>
      <c r="E410" s="2">
        <f t="shared" si="13"/>
        <v>1.0000000000000009E-3</v>
      </c>
    </row>
    <row r="411" spans="1:6" x14ac:dyDescent="0.2">
      <c r="A411" t="s">
        <v>388</v>
      </c>
      <c r="B411" s="3">
        <v>0.34499999999999997</v>
      </c>
      <c r="C411">
        <f>_xlfn.XLOOKUP(A411,'Table 2 new'!A:A,'Table 2 new'!B:B,"n/a",0)</f>
        <v>0.35399999999999998</v>
      </c>
      <c r="D411" s="1">
        <f t="shared" si="12"/>
        <v>2.5423728813559344E-2</v>
      </c>
      <c r="E411" s="2">
        <f t="shared" si="13"/>
        <v>-9.000000000000008E-3</v>
      </c>
    </row>
    <row r="412" spans="1:6" x14ac:dyDescent="0.2">
      <c r="A412" t="s">
        <v>389</v>
      </c>
      <c r="B412" s="3">
        <v>0.54600000000000004</v>
      </c>
      <c r="C412">
        <f>_xlfn.XLOOKUP(A412,'Table 2 new'!A:A,'Table 2 new'!B:B,"n/a",0)</f>
        <v>0.54300000000000004</v>
      </c>
      <c r="D412" s="1">
        <f t="shared" si="12"/>
        <v>5.5248618784530428E-3</v>
      </c>
      <c r="E412" s="2">
        <f t="shared" si="13"/>
        <v>3.0000000000000027E-3</v>
      </c>
    </row>
    <row r="413" spans="1:6" x14ac:dyDescent="0.2">
      <c r="A413" t="s">
        <v>390</v>
      </c>
      <c r="B413" s="3">
        <v>0.45200000000000001</v>
      </c>
      <c r="C413">
        <f>_xlfn.XLOOKUP(A413,'Table 2 new'!A:A,'Table 2 new'!B:B,"n/a",0)</f>
        <v>0.45300000000000001</v>
      </c>
      <c r="D413" s="1">
        <f t="shared" si="12"/>
        <v>2.2075055187637986E-3</v>
      </c>
      <c r="E413" s="2">
        <f t="shared" si="13"/>
        <v>-1.0000000000000009E-3</v>
      </c>
    </row>
    <row r="414" spans="1:6" x14ac:dyDescent="0.2">
      <c r="A414" t="s">
        <v>391</v>
      </c>
      <c r="B414" s="3">
        <v>7.6999999999999999E-2</v>
      </c>
      <c r="C414">
        <f>_xlfn.XLOOKUP(A414,'Table 2 new'!A:A,'Table 2 new'!B:B,"n/a",0)</f>
        <v>8.3000000000000004E-2</v>
      </c>
      <c r="D414" s="1">
        <f t="shared" si="12"/>
        <v>7.228915662650609E-2</v>
      </c>
      <c r="E414" s="2">
        <f t="shared" si="13"/>
        <v>-6.0000000000000053E-3</v>
      </c>
    </row>
    <row r="415" spans="1:6" x14ac:dyDescent="0.2">
      <c r="A415" t="s">
        <v>392</v>
      </c>
      <c r="B415" s="3">
        <v>0.14425099999999999</v>
      </c>
      <c r="C415">
        <f>_xlfn.XLOOKUP(A415,'Table 2 new'!A:A,'Table 2 new'!B:B,"n/a",0)</f>
        <v>0.14699999999999999</v>
      </c>
      <c r="D415" s="1">
        <f t="shared" si="12"/>
        <v>1.8700680272108854E-2</v>
      </c>
      <c r="E415" s="2">
        <f t="shared" si="13"/>
        <v>-2.7490000000000014E-3</v>
      </c>
    </row>
    <row r="416" spans="1:6" x14ac:dyDescent="0.2">
      <c r="A416" t="s">
        <v>393</v>
      </c>
      <c r="B416" s="3">
        <v>0.11933000000000001</v>
      </c>
      <c r="C416">
        <f>_xlfn.XLOOKUP(A416,'Table 2 new'!A:A,'Table 2 new'!B:B,"n/a",0)</f>
        <v>0.11700000000000001</v>
      </c>
      <c r="D416" s="1">
        <f t="shared" si="12"/>
        <v>1.9914529914529903E-2</v>
      </c>
      <c r="E416" s="2">
        <f t="shared" si="13"/>
        <v>2.3299999999999987E-3</v>
      </c>
    </row>
    <row r="417" spans="1:6" x14ac:dyDescent="0.2">
      <c r="A417" t="s">
        <v>394</v>
      </c>
      <c r="B417" s="3">
        <v>0.21747</v>
      </c>
      <c r="C417">
        <f>_xlfn.XLOOKUP(A417,'Table 2 new'!A:A,'Table 2 new'!B:B,"n/a",0)</f>
        <v>0.217</v>
      </c>
      <c r="D417" s="1">
        <f t="shared" si="12"/>
        <v>2.1658986175115123E-3</v>
      </c>
      <c r="E417" s="2">
        <f t="shared" si="13"/>
        <v>4.699999999999982E-4</v>
      </c>
    </row>
    <row r="418" spans="1:6" x14ac:dyDescent="0.2">
      <c r="A418" t="s">
        <v>395</v>
      </c>
      <c r="B418" s="3">
        <v>5.7000000000000002E-2</v>
      </c>
      <c r="C418">
        <f>_xlfn.XLOOKUP(A418,'Table 2 new'!A:A,'Table 2 new'!B:B,"n/a",0)</f>
        <v>5.8000000000000003E-2</v>
      </c>
      <c r="D418" s="1">
        <f t="shared" si="12"/>
        <v>1.7241379310344841E-2</v>
      </c>
      <c r="E418" s="2">
        <f t="shared" si="13"/>
        <v>-1.0000000000000009E-3</v>
      </c>
    </row>
    <row r="419" spans="1:6" x14ac:dyDescent="0.2">
      <c r="A419" t="s">
        <v>396</v>
      </c>
      <c r="B419" s="3">
        <v>7.6999999999999999E-2</v>
      </c>
      <c r="C419">
        <f>_xlfn.XLOOKUP(A419,'Table 2 new'!A:A,'Table 2 new'!B:B,"n/a",0)</f>
        <v>7.6999999999999999E-2</v>
      </c>
      <c r="D419" s="1">
        <f t="shared" si="12"/>
        <v>0</v>
      </c>
      <c r="E419" s="2">
        <f t="shared" si="13"/>
        <v>0</v>
      </c>
    </row>
    <row r="420" spans="1:6" x14ac:dyDescent="0.2">
      <c r="A420" t="s">
        <v>397</v>
      </c>
      <c r="B420" s="3">
        <v>0.2361</v>
      </c>
      <c r="C420">
        <f>_xlfn.XLOOKUP(A420,'Table 2 new'!A:A,'Table 2 new'!B:B,"n/a",0)</f>
        <v>0.26100000000000001</v>
      </c>
      <c r="D420" s="1">
        <f t="shared" si="12"/>
        <v>9.5402298850574732E-2</v>
      </c>
      <c r="E420" s="2">
        <f t="shared" si="13"/>
        <v>-2.4900000000000005E-2</v>
      </c>
    </row>
    <row r="421" spans="1:6" x14ac:dyDescent="0.2">
      <c r="A421" t="s">
        <v>398</v>
      </c>
      <c r="B421" s="3">
        <v>0.19359999999999999</v>
      </c>
      <c r="C421">
        <f>_xlfn.XLOOKUP(A421,'Table 2 new'!A:A,'Table 2 new'!B:B,"n/a",0)</f>
        <v>0.19400000000000001</v>
      </c>
      <c r="D421" s="1">
        <f t="shared" si="12"/>
        <v>2.0618556701031518E-3</v>
      </c>
      <c r="E421" s="2">
        <f t="shared" si="13"/>
        <v>-4.0000000000001146E-4</v>
      </c>
    </row>
    <row r="422" spans="1:6" x14ac:dyDescent="0.2">
      <c r="A422" t="s">
        <v>399</v>
      </c>
      <c r="B422" s="3">
        <v>0.313</v>
      </c>
      <c r="C422">
        <f>_xlfn.XLOOKUP(A422,'Table 2 new'!A:A,'Table 2 new'!B:B,"n/a",0)</f>
        <v>0.313</v>
      </c>
      <c r="D422" s="1">
        <f t="shared" si="12"/>
        <v>0</v>
      </c>
      <c r="E422" s="2">
        <f t="shared" si="13"/>
        <v>0</v>
      </c>
    </row>
    <row r="423" spans="1:6" x14ac:dyDescent="0.2">
      <c r="A423" t="s">
        <v>400</v>
      </c>
      <c r="B423" s="3">
        <v>0.28227999999999998</v>
      </c>
      <c r="C423">
        <f>_xlfn.XLOOKUP(A423,'Table 2 new'!A:A,'Table 2 new'!B:B,"n/a",0)</f>
        <v>0.28199999999999997</v>
      </c>
      <c r="D423" s="1">
        <f t="shared" si="12"/>
        <v>9.9290780141844865E-4</v>
      </c>
      <c r="E423" s="2">
        <f t="shared" si="13"/>
        <v>2.8000000000000247E-4</v>
      </c>
    </row>
    <row r="424" spans="1:6" x14ac:dyDescent="0.2">
      <c r="A424" t="s">
        <v>401</v>
      </c>
      <c r="B424" s="3">
        <v>8.8244000000000003E-2</v>
      </c>
      <c r="C424">
        <f>_xlfn.XLOOKUP(A424,'Table 2 new'!A:A,'Table 2 new'!B:B,"n/a",0)</f>
        <v>8.6999999999999994E-2</v>
      </c>
      <c r="D424" s="1">
        <f t="shared" si="12"/>
        <v>1.4298850574712748E-2</v>
      </c>
      <c r="E424" s="2">
        <f t="shared" si="13"/>
        <v>1.244000000000009E-3</v>
      </c>
    </row>
    <row r="425" spans="1:6" x14ac:dyDescent="0.2">
      <c r="A425" t="s">
        <v>402</v>
      </c>
      <c r="B425" s="3">
        <v>8.6002999999999996E-2</v>
      </c>
      <c r="C425">
        <f>_xlfn.XLOOKUP(A425,'Table 2 new'!A:A,'Table 2 new'!B:B,"n/a",0)</f>
        <v>8.7999999999999995E-2</v>
      </c>
      <c r="D425" s="1">
        <f t="shared" si="12"/>
        <v>2.2693181818181807E-2</v>
      </c>
      <c r="E425" s="2">
        <f t="shared" si="13"/>
        <v>-1.9969999999999988E-3</v>
      </c>
    </row>
    <row r="426" spans="1:6" x14ac:dyDescent="0.2">
      <c r="A426" t="s">
        <v>403</v>
      </c>
      <c r="B426" s="3">
        <v>6.6000000000000003E-2</v>
      </c>
      <c r="C426">
        <f>_xlfn.XLOOKUP(A426,'Table 2 new'!A:A,'Table 2 new'!B:B,"n/a",0)</f>
        <v>6.6000000000000003E-2</v>
      </c>
      <c r="D426" s="1">
        <f t="shared" si="12"/>
        <v>0</v>
      </c>
      <c r="E426" s="2">
        <f t="shared" si="13"/>
        <v>0</v>
      </c>
    </row>
    <row r="427" spans="1:6" x14ac:dyDescent="0.2">
      <c r="A427" t="s">
        <v>404</v>
      </c>
      <c r="B427" s="3">
        <v>5.4257E-2</v>
      </c>
      <c r="C427">
        <f>_xlfn.XLOOKUP(A427,'Table 2 new'!A:A,'Table 2 new'!B:B,"n/a",0)</f>
        <v>5.5E-2</v>
      </c>
      <c r="D427" s="1">
        <f t="shared" si="12"/>
        <v>1.350909090909092E-2</v>
      </c>
      <c r="E427" s="2">
        <f t="shared" si="13"/>
        <v>-7.430000000000006E-4</v>
      </c>
    </row>
    <row r="428" spans="1:6" x14ac:dyDescent="0.2">
      <c r="A428" t="s">
        <v>405</v>
      </c>
      <c r="B428" s="3">
        <v>0.18101999999999999</v>
      </c>
      <c r="C428">
        <f>_xlfn.XLOOKUP(A428,'Table 2 new'!A:A,'Table 2 new'!B:B,"n/a",0)</f>
        <v>0.253</v>
      </c>
      <c r="D428" s="1">
        <f t="shared" si="12"/>
        <v>0.28450592885375497</v>
      </c>
      <c r="E428" s="2">
        <f t="shared" si="13"/>
        <v>-7.1980000000000016E-2</v>
      </c>
      <c r="F428" t="s">
        <v>584</v>
      </c>
    </row>
    <row r="429" spans="1:6" x14ac:dyDescent="0.2">
      <c r="A429" t="s">
        <v>406</v>
      </c>
      <c r="B429" s="3">
        <v>0.121574</v>
      </c>
      <c r="C429">
        <f>_xlfn.XLOOKUP(A429,'Table 2 new'!A:A,'Table 2 new'!B:B,"n/a",0)</f>
        <v>0.123</v>
      </c>
      <c r="D429" s="1">
        <f t="shared" si="12"/>
        <v>1.1593495934959322E-2</v>
      </c>
      <c r="E429" s="2">
        <f t="shared" si="13"/>
        <v>-1.4259999999999967E-3</v>
      </c>
    </row>
    <row r="430" spans="1:6" x14ac:dyDescent="0.2">
      <c r="A430" t="s">
        <v>407</v>
      </c>
      <c r="B430" s="3">
        <v>6.4000000000000001E-2</v>
      </c>
      <c r="C430">
        <f>_xlfn.XLOOKUP(A430,'Table 2 new'!A:A,'Table 2 new'!B:B,"n/a",0)</f>
        <v>0.06</v>
      </c>
      <c r="D430" s="1">
        <f t="shared" si="12"/>
        <v>6.6666666666666735E-2</v>
      </c>
      <c r="E430" s="2">
        <f t="shared" si="13"/>
        <v>4.0000000000000036E-3</v>
      </c>
    </row>
    <row r="431" spans="1:6" x14ac:dyDescent="0.2">
      <c r="A431" t="s">
        <v>408</v>
      </c>
      <c r="B431" s="3">
        <v>0.153</v>
      </c>
      <c r="C431">
        <f>_xlfn.XLOOKUP(A431,'Table 2 new'!A:A,'Table 2 new'!B:B,"n/a",0)</f>
        <v>0.153</v>
      </c>
      <c r="D431" s="1">
        <f t="shared" si="12"/>
        <v>0</v>
      </c>
      <c r="E431" s="2">
        <f t="shared" si="13"/>
        <v>0</v>
      </c>
    </row>
    <row r="432" spans="1:6" x14ac:dyDescent="0.2">
      <c r="A432" t="s">
        <v>409</v>
      </c>
      <c r="B432" s="3">
        <v>0.13100000000000001</v>
      </c>
      <c r="C432">
        <f>_xlfn.XLOOKUP(A432,'Table 2 new'!A:A,'Table 2 new'!B:B,"n/a",0)</f>
        <v>0.13100000000000001</v>
      </c>
      <c r="D432" s="1">
        <f t="shared" si="12"/>
        <v>0</v>
      </c>
      <c r="E432" s="2">
        <f t="shared" si="13"/>
        <v>0</v>
      </c>
    </row>
    <row r="433" spans="1:6" x14ac:dyDescent="0.2">
      <c r="A433" t="s">
        <v>410</v>
      </c>
      <c r="B433" s="3">
        <v>0.108235</v>
      </c>
      <c r="C433">
        <f>_xlfn.XLOOKUP(A433,'Table 2 new'!A:A,'Table 2 new'!B:B,"n/a",0)</f>
        <v>0.11</v>
      </c>
      <c r="D433" s="1">
        <f t="shared" si="12"/>
        <v>1.6045454545454571E-2</v>
      </c>
      <c r="E433" s="2">
        <f t="shared" si="13"/>
        <v>-1.7650000000000027E-3</v>
      </c>
    </row>
    <row r="434" spans="1:6" x14ac:dyDescent="0.2">
      <c r="A434" t="s">
        <v>411</v>
      </c>
      <c r="B434" s="3">
        <v>6.2460000000000002E-2</v>
      </c>
      <c r="C434">
        <f>_xlfn.XLOOKUP(A434,'Table 2 new'!A:A,'Table 2 new'!B:B,"n/a",0)</f>
        <v>6.2E-2</v>
      </c>
      <c r="D434" s="1">
        <f t="shared" si="12"/>
        <v>7.4193548387097106E-3</v>
      </c>
      <c r="E434" s="2">
        <f t="shared" si="13"/>
        <v>4.6000000000000207E-4</v>
      </c>
    </row>
    <row r="435" spans="1:6" x14ac:dyDescent="0.2">
      <c r="A435" t="s">
        <v>412</v>
      </c>
      <c r="B435" s="3">
        <v>6.3E-2</v>
      </c>
      <c r="C435">
        <f>_xlfn.XLOOKUP(A435,'Table 2 new'!A:A,'Table 2 new'!B:B,"n/a",0)</f>
        <v>6.4000000000000001E-2</v>
      </c>
      <c r="D435" s="1">
        <f t="shared" si="12"/>
        <v>1.5625000000000014E-2</v>
      </c>
      <c r="E435" s="2">
        <f t="shared" si="13"/>
        <v>-1.0000000000000009E-3</v>
      </c>
    </row>
    <row r="436" spans="1:6" x14ac:dyDescent="0.2">
      <c r="A436" t="s">
        <v>152</v>
      </c>
      <c r="B436" s="3">
        <v>6.7599999999999993E-2</v>
      </c>
      <c r="C436">
        <f>_xlfn.XLOOKUP(A436,'Table 2 new'!A:A,'Table 2 new'!B:B,"n/a",0)</f>
        <v>6.8000000000000005E-2</v>
      </c>
      <c r="D436" s="1">
        <f t="shared" si="12"/>
        <v>5.8823529411766388E-3</v>
      </c>
      <c r="E436" s="2">
        <f t="shared" si="13"/>
        <v>-4.0000000000001146E-4</v>
      </c>
    </row>
    <row r="437" spans="1:6" x14ac:dyDescent="0.2">
      <c r="A437" t="s">
        <v>413</v>
      </c>
      <c r="B437" s="3">
        <v>0.183</v>
      </c>
      <c r="C437">
        <f>_xlfn.XLOOKUP(A437,'Table 2 new'!A:A,'Table 2 new'!B:B,"n/a",0)</f>
        <v>0.183</v>
      </c>
      <c r="D437" s="1">
        <f t="shared" si="12"/>
        <v>0</v>
      </c>
      <c r="E437" s="2">
        <f t="shared" si="13"/>
        <v>0</v>
      </c>
      <c r="F437" t="s">
        <v>583</v>
      </c>
    </row>
    <row r="438" spans="1:6" x14ac:dyDescent="0.2">
      <c r="A438" t="s">
        <v>414</v>
      </c>
      <c r="B438" s="3">
        <v>5.1999999999999998E-2</v>
      </c>
      <c r="C438">
        <f>_xlfn.XLOOKUP(A438,'Table 2 new'!A:A,'Table 2 new'!B:B,"n/a",0)</f>
        <v>5.8999999999999997E-2</v>
      </c>
      <c r="D438" s="1">
        <f t="shared" si="12"/>
        <v>0.11864406779661016</v>
      </c>
      <c r="E438" s="2">
        <f t="shared" si="13"/>
        <v>-6.9999999999999993E-3</v>
      </c>
    </row>
    <row r="439" spans="1:6" x14ac:dyDescent="0.2">
      <c r="A439" t="s">
        <v>415</v>
      </c>
      <c r="B439" s="3">
        <v>0.21</v>
      </c>
      <c r="C439">
        <f>_xlfn.XLOOKUP(A439,'Table 2 new'!A:A,'Table 2 new'!B:B,"n/a",0)</f>
        <v>0.21</v>
      </c>
      <c r="D439" s="1">
        <f t="shared" si="12"/>
        <v>0</v>
      </c>
      <c r="E439" s="2">
        <f t="shared" si="13"/>
        <v>0</v>
      </c>
    </row>
    <row r="440" spans="1:6" x14ac:dyDescent="0.2">
      <c r="A440" t="s">
        <v>416</v>
      </c>
      <c r="B440" s="3">
        <v>7.8E-2</v>
      </c>
      <c r="C440">
        <f>_xlfn.XLOOKUP(A440,'Table 2 new'!A:A,'Table 2 new'!B:B,"n/a",0)</f>
        <v>7.5999999999999998E-2</v>
      </c>
      <c r="D440" s="1">
        <f t="shared" si="12"/>
        <v>2.6315789473684233E-2</v>
      </c>
      <c r="E440" s="2">
        <f t="shared" si="13"/>
        <v>2.0000000000000018E-3</v>
      </c>
    </row>
    <row r="441" spans="1:6" x14ac:dyDescent="0.2">
      <c r="A441" t="s">
        <v>417</v>
      </c>
      <c r="B441" s="3">
        <v>7.2999999999999995E-2</v>
      </c>
      <c r="C441">
        <f>_xlfn.XLOOKUP(A441,'Table 2 new'!A:A,'Table 2 new'!B:B,"n/a",0)</f>
        <v>7.2999999999999995E-2</v>
      </c>
      <c r="D441" s="1">
        <f t="shared" si="12"/>
        <v>0</v>
      </c>
      <c r="E441" s="2">
        <f t="shared" si="13"/>
        <v>0</v>
      </c>
    </row>
    <row r="442" spans="1:6" x14ac:dyDescent="0.2">
      <c r="A442" t="s">
        <v>418</v>
      </c>
      <c r="B442" s="3">
        <v>3.5999999999999997E-2</v>
      </c>
      <c r="C442">
        <f>_xlfn.XLOOKUP(A442,'Table 2 new'!A:A,'Table 2 new'!B:B,"n/a",0)</f>
        <v>3.6999999999999998E-2</v>
      </c>
      <c r="D442" s="1">
        <f t="shared" si="12"/>
        <v>2.7027027027027053E-2</v>
      </c>
      <c r="E442" s="2">
        <f t="shared" si="13"/>
        <v>-1.0000000000000009E-3</v>
      </c>
    </row>
    <row r="443" spans="1:6" x14ac:dyDescent="0.2">
      <c r="A443" t="s">
        <v>419</v>
      </c>
      <c r="B443" s="3">
        <v>0.1099</v>
      </c>
      <c r="C443">
        <f>_xlfn.XLOOKUP(A443,'Table 2 new'!A:A,'Table 2 new'!B:B,"n/a",0)</f>
        <v>0.109</v>
      </c>
      <c r="D443" s="1">
        <f t="shared" si="12"/>
        <v>8.2568807339449355E-3</v>
      </c>
      <c r="E443" s="2">
        <f t="shared" si="13"/>
        <v>8.9999999999999802E-4</v>
      </c>
    </row>
    <row r="444" spans="1:6" x14ac:dyDescent="0.2">
      <c r="A444" t="s">
        <v>420</v>
      </c>
      <c r="B444" s="3">
        <v>7.1999999999999995E-2</v>
      </c>
      <c r="C444">
        <f>_xlfn.XLOOKUP(A444,'Table 2 new'!A:A,'Table 2 new'!B:B,"n/a",0)</f>
        <v>7.1999999999999995E-2</v>
      </c>
      <c r="D444" s="1">
        <f t="shared" si="12"/>
        <v>0</v>
      </c>
      <c r="E444" s="2">
        <f t="shared" si="13"/>
        <v>0</v>
      </c>
    </row>
    <row r="445" spans="1:6" x14ac:dyDescent="0.2">
      <c r="A445" t="s">
        <v>421</v>
      </c>
      <c r="B445" s="3">
        <v>8.7999999999999995E-2</v>
      </c>
      <c r="C445">
        <f>_xlfn.XLOOKUP(A445,'Table 2 new'!A:A,'Table 2 new'!B:B,"n/a",0)</f>
        <v>6.8000000000000005E-2</v>
      </c>
      <c r="D445" s="1">
        <f t="shared" si="12"/>
        <v>0.29411764705882337</v>
      </c>
      <c r="E445" s="2">
        <f t="shared" si="13"/>
        <v>1.999999999999999E-2</v>
      </c>
      <c r="F445" t="s">
        <v>582</v>
      </c>
    </row>
    <row r="446" spans="1:6" x14ac:dyDescent="0.2">
      <c r="A446" t="s">
        <v>422</v>
      </c>
      <c r="B446" s="3">
        <v>6.9599999999999995E-2</v>
      </c>
      <c r="C446">
        <f>_xlfn.XLOOKUP(A446,'Table 2 new'!A:A,'Table 2 new'!B:B,"n/a",0)</f>
        <v>6.9000000000000006E-2</v>
      </c>
      <c r="D446" s="1">
        <f t="shared" si="12"/>
        <v>8.6956521739128892E-3</v>
      </c>
      <c r="E446" s="2">
        <f t="shared" si="13"/>
        <v>5.9999999999998943E-4</v>
      </c>
    </row>
    <row r="447" spans="1:6" x14ac:dyDescent="0.2">
      <c r="A447" t="s">
        <v>423</v>
      </c>
      <c r="B447" s="3">
        <v>4.8577000000000002E-2</v>
      </c>
      <c r="C447">
        <f>_xlfn.XLOOKUP(A447,'Table 2 new'!A:A,'Table 2 new'!B:B,"n/a",0)</f>
        <v>4.8000000000000001E-2</v>
      </c>
      <c r="D447" s="1">
        <f t="shared" si="12"/>
        <v>1.2020833333333357E-2</v>
      </c>
      <c r="E447" s="2">
        <f t="shared" si="13"/>
        <v>5.7700000000000112E-4</v>
      </c>
    </row>
    <row r="448" spans="1:6" x14ac:dyDescent="0.2">
      <c r="A448" t="s">
        <v>424</v>
      </c>
      <c r="B448" s="3">
        <v>8.0339999999999995E-2</v>
      </c>
      <c r="C448">
        <f>_xlfn.XLOOKUP(A448,'Table 2 new'!A:A,'Table 2 new'!B:B,"n/a",0)</f>
        <v>7.9000000000000001E-2</v>
      </c>
      <c r="D448" s="1">
        <f t="shared" si="12"/>
        <v>1.6962025316455621E-2</v>
      </c>
      <c r="E448" s="2">
        <f t="shared" si="13"/>
        <v>1.339999999999994E-3</v>
      </c>
    </row>
    <row r="449" spans="1:6" x14ac:dyDescent="0.2">
      <c r="A449" t="s">
        <v>425</v>
      </c>
      <c r="C449">
        <f>_xlfn.XLOOKUP(A449,'Table 2 new'!A:A,'Table 2 new'!B:B,"n/a",0)</f>
        <v>0.34100000000000003</v>
      </c>
      <c r="D449" s="1">
        <f t="shared" si="12"/>
        <v>0</v>
      </c>
      <c r="E449" s="2">
        <f t="shared" si="13"/>
        <v>0</v>
      </c>
    </row>
    <row r="450" spans="1:6" x14ac:dyDescent="0.2">
      <c r="A450" t="s">
        <v>426</v>
      </c>
      <c r="B450" s="3">
        <v>0.14121</v>
      </c>
      <c r="C450">
        <f>_xlfn.XLOOKUP(A450,'Table 2 new'!A:A,'Table 2 new'!B:B,"n/a",0)</f>
        <v>0.14099999999999999</v>
      </c>
      <c r="D450" s="1">
        <f t="shared" ref="D450:D494" si="14">IF(ISNUMBER(B450),ABS(C450-B450)/C450,0)</f>
        <v>1.4893617021277713E-3</v>
      </c>
      <c r="E450" s="2">
        <f t="shared" ref="E450:E494" si="15">IF(ISNUMBER(B450),B450-C450,0)</f>
        <v>2.1000000000001573E-4</v>
      </c>
    </row>
    <row r="451" spans="1:6" x14ac:dyDescent="0.2">
      <c r="A451" t="s">
        <v>427</v>
      </c>
      <c r="B451" s="3">
        <v>4.9714000000000001E-2</v>
      </c>
      <c r="C451">
        <f>_xlfn.XLOOKUP(A451,'Table 2 new'!A:A,'Table 2 new'!B:B,"n/a",0)</f>
        <v>2.1999999999999999E-2</v>
      </c>
      <c r="D451" s="1">
        <f t="shared" si="14"/>
        <v>1.2597272727272728</v>
      </c>
      <c r="E451" s="2">
        <f t="shared" si="15"/>
        <v>2.7714000000000003E-2</v>
      </c>
      <c r="F451" t="s">
        <v>581</v>
      </c>
    </row>
    <row r="452" spans="1:6" x14ac:dyDescent="0.2">
      <c r="A452" t="s">
        <v>263</v>
      </c>
      <c r="C452">
        <f>_xlfn.XLOOKUP(A452,'Table 2 new'!A:A,'Table 2 new'!B:B,"n/a",0)</f>
        <v>0.32800000000000001</v>
      </c>
      <c r="D452" s="1">
        <f t="shared" si="14"/>
        <v>0</v>
      </c>
      <c r="E452" s="2">
        <f t="shared" si="15"/>
        <v>0</v>
      </c>
    </row>
    <row r="453" spans="1:6" x14ac:dyDescent="0.2">
      <c r="A453" t="s">
        <v>428</v>
      </c>
      <c r="B453" s="3">
        <v>2.8000000000000001E-2</v>
      </c>
      <c r="C453">
        <f>_xlfn.XLOOKUP(A453,'Table 2 new'!A:A,'Table 2 new'!B:B,"n/a",0)</f>
        <v>2.8000000000000001E-2</v>
      </c>
      <c r="D453" s="1">
        <f t="shared" si="14"/>
        <v>0</v>
      </c>
      <c r="E453" s="2">
        <f t="shared" si="15"/>
        <v>0</v>
      </c>
    </row>
    <row r="454" spans="1:6" x14ac:dyDescent="0.2">
      <c r="A454" t="s">
        <v>429</v>
      </c>
      <c r="B454" s="3">
        <v>2.5000000000000001E-2</v>
      </c>
      <c r="C454">
        <f>_xlfn.XLOOKUP(A454,'Table 2 new'!A:A,'Table 2 new'!B:B,"n/a",0)</f>
        <v>2.5999999999999999E-2</v>
      </c>
      <c r="D454" s="1">
        <f t="shared" si="14"/>
        <v>3.8461538461538367E-2</v>
      </c>
      <c r="E454" s="2">
        <f t="shared" si="15"/>
        <v>-9.9999999999999742E-4</v>
      </c>
    </row>
    <row r="455" spans="1:6" x14ac:dyDescent="0.2">
      <c r="A455" t="s">
        <v>430</v>
      </c>
      <c r="B455" s="3">
        <v>0.12722700000000001</v>
      </c>
      <c r="C455">
        <f>_xlfn.XLOOKUP(A455,'Table 2 new'!A:A,'Table 2 new'!B:B,"n/a",0)</f>
        <v>0.128</v>
      </c>
      <c r="D455" s="1">
        <f t="shared" si="14"/>
        <v>6.0390624999999681E-3</v>
      </c>
      <c r="E455" s="2">
        <f t="shared" si="15"/>
        <v>-7.7299999999999591E-4</v>
      </c>
    </row>
    <row r="456" spans="1:6" x14ac:dyDescent="0.2">
      <c r="A456" t="s">
        <v>431</v>
      </c>
      <c r="B456" s="3">
        <v>3.5000000000000003E-2</v>
      </c>
      <c r="C456">
        <f>_xlfn.XLOOKUP(A456,'Table 2 new'!A:A,'Table 2 new'!B:B,"n/a",0)</f>
        <v>3.6999999999999998E-2</v>
      </c>
      <c r="D456" s="1">
        <f t="shared" si="14"/>
        <v>5.4054054054053918E-2</v>
      </c>
      <c r="E456" s="2">
        <f t="shared" si="15"/>
        <v>-1.9999999999999948E-3</v>
      </c>
    </row>
    <row r="457" spans="1:6" x14ac:dyDescent="0.2">
      <c r="A457" t="s">
        <v>432</v>
      </c>
      <c r="B457" s="3">
        <v>0.17599999999999999</v>
      </c>
      <c r="C457">
        <f>_xlfn.XLOOKUP(A457,'Table 2 new'!A:A,'Table 2 new'!B:B,"n/a",0)</f>
        <v>0.18</v>
      </c>
      <c r="D457" s="1">
        <f t="shared" si="14"/>
        <v>2.2222222222222244E-2</v>
      </c>
      <c r="E457" s="2">
        <f t="shared" si="15"/>
        <v>-4.0000000000000036E-3</v>
      </c>
    </row>
    <row r="458" spans="1:6" x14ac:dyDescent="0.2">
      <c r="A458" t="s">
        <v>433</v>
      </c>
      <c r="B458" s="3">
        <v>6.5299999999999997E-2</v>
      </c>
      <c r="C458">
        <f>_xlfn.XLOOKUP(A458,'Table 2 new'!A:A,'Table 2 new'!B:B,"n/a",0)</f>
        <v>6.8000000000000005E-2</v>
      </c>
      <c r="D458" s="1">
        <f t="shared" si="14"/>
        <v>3.9705882352941292E-2</v>
      </c>
      <c r="E458" s="2">
        <f t="shared" si="15"/>
        <v>-2.7000000000000079E-3</v>
      </c>
    </row>
    <row r="459" spans="1:6" x14ac:dyDescent="0.2">
      <c r="A459" t="s">
        <v>434</v>
      </c>
      <c r="B459" s="3">
        <v>5.4364000000000003E-2</v>
      </c>
      <c r="C459">
        <f>_xlfn.XLOOKUP(A459,'Table 2 new'!A:A,'Table 2 new'!B:B,"n/a",0)</f>
        <v>5.2999999999999999E-2</v>
      </c>
      <c r="D459" s="1">
        <f t="shared" si="14"/>
        <v>2.5735849056603852E-2</v>
      </c>
      <c r="E459" s="2">
        <f t="shared" si="15"/>
        <v>1.3640000000000041E-3</v>
      </c>
    </row>
    <row r="460" spans="1:6" x14ac:dyDescent="0.2">
      <c r="A460" t="s">
        <v>435</v>
      </c>
      <c r="B460" s="3">
        <v>2.8750000000000001E-2</v>
      </c>
      <c r="C460">
        <f>_xlfn.XLOOKUP(A460,'Table 2 new'!A:A,'Table 2 new'!B:B,"n/a",0)</f>
        <v>2.8000000000000001E-2</v>
      </c>
      <c r="D460" s="1">
        <f t="shared" si="14"/>
        <v>2.6785714285714309E-2</v>
      </c>
      <c r="E460" s="2">
        <f t="shared" si="15"/>
        <v>7.5000000000000067E-4</v>
      </c>
    </row>
    <row r="461" spans="1:6" x14ac:dyDescent="0.2">
      <c r="A461" t="s">
        <v>436</v>
      </c>
      <c r="B461" s="3">
        <v>0.20599999999999999</v>
      </c>
      <c r="C461">
        <f>_xlfn.XLOOKUP(A461,'Table 2 new'!A:A,'Table 2 new'!B:B,"n/a",0)</f>
        <v>0.20599999999999999</v>
      </c>
      <c r="D461" s="1">
        <f t="shared" si="14"/>
        <v>0</v>
      </c>
      <c r="E461" s="2">
        <f t="shared" si="15"/>
        <v>0</v>
      </c>
    </row>
    <row r="462" spans="1:6" x14ac:dyDescent="0.2">
      <c r="A462" t="s">
        <v>437</v>
      </c>
      <c r="B462" s="3">
        <v>0.18890999999999999</v>
      </c>
      <c r="C462">
        <f>_xlfn.XLOOKUP(A462,'Table 2 new'!A:A,'Table 2 new'!B:B,"n/a",0)</f>
        <v>0.187</v>
      </c>
      <c r="D462" s="1">
        <f t="shared" si="14"/>
        <v>1.0213903743315482E-2</v>
      </c>
      <c r="E462" s="2">
        <f t="shared" si="15"/>
        <v>1.909999999999995E-3</v>
      </c>
    </row>
    <row r="463" spans="1:6" x14ac:dyDescent="0.2">
      <c r="A463" t="s">
        <v>438</v>
      </c>
      <c r="B463" s="3">
        <v>1.7319999999999999E-2</v>
      </c>
      <c r="C463">
        <f>_xlfn.XLOOKUP(A463,'Table 2 new'!A:A,'Table 2 new'!B:B,"n/a",0)</f>
        <v>1.7000000000000001E-2</v>
      </c>
      <c r="D463" s="1">
        <f t="shared" si="14"/>
        <v>1.8823529411764548E-2</v>
      </c>
      <c r="E463" s="2">
        <f t="shared" si="15"/>
        <v>3.1999999999999737E-4</v>
      </c>
    </row>
    <row r="464" spans="1:6" x14ac:dyDescent="0.2">
      <c r="A464" t="s">
        <v>439</v>
      </c>
      <c r="B464" s="3">
        <v>9.1802999999999996E-2</v>
      </c>
      <c r="C464">
        <f>_xlfn.XLOOKUP(A464,'Table 2 new'!A:A,'Table 2 new'!B:B,"n/a",0)</f>
        <v>9.1999999999999998E-2</v>
      </c>
      <c r="D464" s="1">
        <f t="shared" si="14"/>
        <v>2.1413043478261166E-3</v>
      </c>
      <c r="E464" s="2">
        <f t="shared" si="15"/>
        <v>-1.9700000000000273E-4</v>
      </c>
    </row>
    <row r="465" spans="1:6" x14ac:dyDescent="0.2">
      <c r="A465" t="s">
        <v>440</v>
      </c>
      <c r="B465" s="3">
        <v>0.11831</v>
      </c>
      <c r="C465">
        <f>_xlfn.XLOOKUP(A465,'Table 2 new'!A:A,'Table 2 new'!B:B,"n/a",0)</f>
        <v>0.11899999999999999</v>
      </c>
      <c r="D465" s="1">
        <f t="shared" si="14"/>
        <v>5.7983193277310607E-3</v>
      </c>
      <c r="E465" s="2">
        <f t="shared" si="15"/>
        <v>-6.8999999999999617E-4</v>
      </c>
    </row>
    <row r="466" spans="1:6" x14ac:dyDescent="0.2">
      <c r="A466" t="s">
        <v>441</v>
      </c>
      <c r="B466" s="3">
        <v>7.2620000000000004E-2</v>
      </c>
      <c r="C466">
        <f>_xlfn.XLOOKUP(A466,'Table 2 new'!A:A,'Table 2 new'!B:B,"n/a",0)</f>
        <v>7.2999999999999995E-2</v>
      </c>
      <c r="D466" s="1">
        <f t="shared" si="14"/>
        <v>5.2054794520546774E-3</v>
      </c>
      <c r="E466" s="2">
        <f t="shared" si="15"/>
        <v>-3.7999999999999146E-4</v>
      </c>
    </row>
    <row r="467" spans="1:6" x14ac:dyDescent="0.2">
      <c r="A467" t="s">
        <v>442</v>
      </c>
      <c r="B467" s="3">
        <v>3.0200000000000001E-2</v>
      </c>
      <c r="C467">
        <f>_xlfn.XLOOKUP(A467,'Table 2 new'!A:A,'Table 2 new'!B:B,"n/a",0)</f>
        <v>0.03</v>
      </c>
      <c r="D467" s="1">
        <f t="shared" si="14"/>
        <v>6.6666666666667426E-3</v>
      </c>
      <c r="E467" s="2">
        <f t="shared" si="15"/>
        <v>2.0000000000000226E-4</v>
      </c>
    </row>
    <row r="468" spans="1:6" x14ac:dyDescent="0.2">
      <c r="A468" t="s">
        <v>443</v>
      </c>
      <c r="B468" s="3">
        <v>2.7E-2</v>
      </c>
      <c r="C468">
        <f>_xlfn.XLOOKUP(A468,'Table 2 new'!A:A,'Table 2 new'!B:B,"n/a",0)</f>
        <v>2.7E-2</v>
      </c>
      <c r="D468" s="1">
        <f t="shared" si="14"/>
        <v>0</v>
      </c>
      <c r="E468" s="2">
        <f t="shared" si="15"/>
        <v>0</v>
      </c>
    </row>
    <row r="469" spans="1:6" x14ac:dyDescent="0.2">
      <c r="A469" t="s">
        <v>444</v>
      </c>
      <c r="B469" s="3">
        <v>8.1000000000000003E-2</v>
      </c>
      <c r="C469">
        <f>_xlfn.XLOOKUP(A469,'Table 2 new'!A:A,'Table 2 new'!B:B,"n/a",0)</f>
        <v>8.1000000000000003E-2</v>
      </c>
      <c r="D469" s="1">
        <f t="shared" si="14"/>
        <v>0</v>
      </c>
      <c r="E469" s="2">
        <f t="shared" si="15"/>
        <v>0</v>
      </c>
    </row>
    <row r="470" spans="1:6" x14ac:dyDescent="0.2">
      <c r="A470" t="s">
        <v>445</v>
      </c>
      <c r="B470" s="3">
        <v>2.5000000000000001E-2</v>
      </c>
      <c r="C470">
        <f>_xlfn.XLOOKUP(A470,'Table 2 new'!A:A,'Table 2 new'!B:B,"n/a",0)</f>
        <v>2.5000000000000001E-2</v>
      </c>
      <c r="D470" s="1">
        <f t="shared" si="14"/>
        <v>0</v>
      </c>
      <c r="E470" s="2">
        <f t="shared" si="15"/>
        <v>0</v>
      </c>
    </row>
    <row r="471" spans="1:6" x14ac:dyDescent="0.2">
      <c r="A471" t="s">
        <v>446</v>
      </c>
      <c r="B471" s="3">
        <v>6.1879000000000003E-2</v>
      </c>
      <c r="C471">
        <f>_xlfn.XLOOKUP(A471,'Table 2 new'!A:A,'Table 2 new'!B:B,"n/a",0)</f>
        <v>2.5999999999999999E-2</v>
      </c>
      <c r="D471" s="1">
        <f t="shared" si="14"/>
        <v>1.3799615384615389</v>
      </c>
      <c r="E471" s="2">
        <f t="shared" si="15"/>
        <v>3.5879000000000008E-2</v>
      </c>
      <c r="F471" t="s">
        <v>580</v>
      </c>
    </row>
    <row r="472" spans="1:6" x14ac:dyDescent="0.2">
      <c r="A472" t="s">
        <v>447</v>
      </c>
      <c r="B472" s="3">
        <v>0.17499999999999999</v>
      </c>
      <c r="C472">
        <f>_xlfn.XLOOKUP(A472,'Table 2 new'!A:A,'Table 2 new'!B:B,"n/a",0)</f>
        <v>0.17</v>
      </c>
      <c r="D472" s="1">
        <f t="shared" si="14"/>
        <v>2.9411764705882214E-2</v>
      </c>
      <c r="E472" s="2">
        <f t="shared" si="15"/>
        <v>4.9999999999999767E-3</v>
      </c>
    </row>
    <row r="473" spans="1:6" x14ac:dyDescent="0.2">
      <c r="A473" t="s">
        <v>448</v>
      </c>
      <c r="B473" s="3">
        <v>3.2000000000000001E-2</v>
      </c>
      <c r="C473">
        <f>_xlfn.XLOOKUP(A473,'Table 2 new'!A:A,'Table 2 new'!B:B,"n/a",0)</f>
        <v>3.2000000000000001E-2</v>
      </c>
      <c r="D473" s="1">
        <f t="shared" si="14"/>
        <v>0</v>
      </c>
      <c r="E473" s="2">
        <f t="shared" si="15"/>
        <v>0</v>
      </c>
    </row>
    <row r="474" spans="1:6" x14ac:dyDescent="0.2">
      <c r="A474" t="s">
        <v>449</v>
      </c>
      <c r="B474" s="3">
        <v>0.48599999999999999</v>
      </c>
      <c r="C474">
        <f>_xlfn.XLOOKUP(A474,'Table 2 new'!A:A,'Table 2 new'!B:B,"n/a",0)</f>
        <v>0.498</v>
      </c>
      <c r="D474" s="1">
        <f t="shared" si="14"/>
        <v>2.4096385542168697E-2</v>
      </c>
      <c r="E474" s="2">
        <f t="shared" si="15"/>
        <v>-1.2000000000000011E-2</v>
      </c>
    </row>
    <row r="475" spans="1:6" x14ac:dyDescent="0.2">
      <c r="A475" t="s">
        <v>450</v>
      </c>
      <c r="B475" s="3">
        <v>0.187</v>
      </c>
      <c r="C475">
        <f>_xlfn.XLOOKUP(A475,'Table 2 new'!A:A,'Table 2 new'!B:B,"n/a",0)</f>
        <v>0.19</v>
      </c>
      <c r="D475" s="1">
        <f t="shared" si="14"/>
        <v>1.5789473684210541E-2</v>
      </c>
      <c r="E475" s="2">
        <f t="shared" si="15"/>
        <v>-3.0000000000000027E-3</v>
      </c>
    </row>
    <row r="476" spans="1:6" x14ac:dyDescent="0.2">
      <c r="A476" t="s">
        <v>451</v>
      </c>
      <c r="B476" s="3">
        <v>2.3099999999999999E-2</v>
      </c>
      <c r="C476">
        <f>_xlfn.XLOOKUP(A476,'Table 2 new'!A:A,'Table 2 new'!B:B,"n/a",0)</f>
        <v>2.3E-2</v>
      </c>
      <c r="D476" s="1">
        <f t="shared" si="14"/>
        <v>4.3478260869564958E-3</v>
      </c>
      <c r="E476" s="2">
        <f t="shared" si="15"/>
        <v>9.9999999999999395E-5</v>
      </c>
    </row>
    <row r="477" spans="1:6" x14ac:dyDescent="0.2">
      <c r="A477" t="s">
        <v>452</v>
      </c>
      <c r="B477" s="3">
        <v>0.126</v>
      </c>
      <c r="C477">
        <f>_xlfn.XLOOKUP(A477,'Table 2 new'!A:A,'Table 2 new'!B:B,"n/a",0)</f>
        <v>0.126</v>
      </c>
      <c r="D477" s="1">
        <f t="shared" si="14"/>
        <v>0</v>
      </c>
      <c r="E477" s="2">
        <f t="shared" si="15"/>
        <v>0</v>
      </c>
    </row>
    <row r="478" spans="1:6" x14ac:dyDescent="0.2">
      <c r="A478" t="s">
        <v>453</v>
      </c>
      <c r="B478" s="3">
        <v>2.3E-2</v>
      </c>
      <c r="C478">
        <f>_xlfn.XLOOKUP(A478,'Table 2 new'!A:A,'Table 2 new'!B:B,"n/a",0)</f>
        <v>2.1999999999999999E-2</v>
      </c>
      <c r="D478" s="1">
        <f t="shared" si="14"/>
        <v>4.5454545454545497E-2</v>
      </c>
      <c r="E478" s="2">
        <f t="shared" si="15"/>
        <v>1.0000000000000009E-3</v>
      </c>
    </row>
    <row r="479" spans="1:6" x14ac:dyDescent="0.2">
      <c r="A479" t="s">
        <v>454</v>
      </c>
      <c r="B479" s="3">
        <v>2.7E-2</v>
      </c>
      <c r="C479">
        <f>_xlfn.XLOOKUP(A479,'Table 2 new'!A:A,'Table 2 new'!B:B,"n/a",0)</f>
        <v>2.7E-2</v>
      </c>
      <c r="D479" s="1">
        <f t="shared" si="14"/>
        <v>0</v>
      </c>
      <c r="E479" s="2">
        <f t="shared" si="15"/>
        <v>0</v>
      </c>
    </row>
    <row r="480" spans="1:6" x14ac:dyDescent="0.2">
      <c r="A480" t="s">
        <v>455</v>
      </c>
      <c r="B480" s="3">
        <v>3.1E-2</v>
      </c>
      <c r="C480">
        <f>_xlfn.XLOOKUP(A480,'Table 2 new'!A:A,'Table 2 new'!B:B,"n/a",0)</f>
        <v>2.9000000000000001E-2</v>
      </c>
      <c r="D480" s="1">
        <f t="shared" si="14"/>
        <v>6.8965517241379254E-2</v>
      </c>
      <c r="E480" s="2">
        <f t="shared" si="15"/>
        <v>1.9999999999999983E-3</v>
      </c>
    </row>
    <row r="481" spans="1:6" x14ac:dyDescent="0.2">
      <c r="A481" t="s">
        <v>456</v>
      </c>
      <c r="B481" s="3">
        <v>0.314</v>
      </c>
      <c r="C481">
        <f>_xlfn.XLOOKUP(A481,'Table 2 new'!A:A,'Table 2 new'!B:B,"n/a",0)</f>
        <v>0.314</v>
      </c>
      <c r="D481" s="1">
        <f t="shared" si="14"/>
        <v>0</v>
      </c>
      <c r="E481" s="2">
        <f t="shared" si="15"/>
        <v>0</v>
      </c>
    </row>
    <row r="482" spans="1:6" x14ac:dyDescent="0.2">
      <c r="A482" t="s">
        <v>457</v>
      </c>
      <c r="B482" s="3">
        <v>3.5799999999999998E-2</v>
      </c>
      <c r="C482">
        <f>_xlfn.XLOOKUP(A482,'Table 2 new'!A:A,'Table 2 new'!B:B,"n/a",0)</f>
        <v>3.5999999999999997E-2</v>
      </c>
      <c r="D482" s="1">
        <f t="shared" si="14"/>
        <v>5.5555555555555219E-3</v>
      </c>
      <c r="E482" s="2">
        <f t="shared" si="15"/>
        <v>-1.9999999999999879E-4</v>
      </c>
    </row>
    <row r="483" spans="1:6" x14ac:dyDescent="0.2">
      <c r="A483" t="s">
        <v>458</v>
      </c>
      <c r="B483" s="3">
        <v>4.2000000000000003E-2</v>
      </c>
      <c r="C483">
        <f>_xlfn.XLOOKUP(A483,'Table 2 new'!A:A,'Table 2 new'!B:B,"n/a",0)</f>
        <v>4.1000000000000002E-2</v>
      </c>
      <c r="D483" s="1">
        <f t="shared" si="14"/>
        <v>2.4390243902439046E-2</v>
      </c>
      <c r="E483" s="2">
        <f t="shared" si="15"/>
        <v>1.0000000000000009E-3</v>
      </c>
    </row>
    <row r="484" spans="1:6" x14ac:dyDescent="0.2">
      <c r="A484" t="s">
        <v>459</v>
      </c>
      <c r="B484" s="3">
        <v>5.0139999999999997E-2</v>
      </c>
      <c r="C484">
        <f>_xlfn.XLOOKUP(A484,'Table 2 new'!A:A,'Table 2 new'!B:B,"n/a",0)</f>
        <v>0.05</v>
      </c>
      <c r="D484" s="1">
        <f t="shared" si="14"/>
        <v>2.7999999999998859E-3</v>
      </c>
      <c r="E484" s="2">
        <f t="shared" si="15"/>
        <v>1.399999999999943E-4</v>
      </c>
    </row>
    <row r="485" spans="1:6" x14ac:dyDescent="0.2">
      <c r="A485" t="s">
        <v>460</v>
      </c>
      <c r="B485" s="3">
        <v>3.4799999999999998E-2</v>
      </c>
      <c r="C485">
        <f>_xlfn.XLOOKUP(A485,'Table 2 new'!A:A,'Table 2 new'!B:B,"n/a",0)</f>
        <v>3.5000000000000003E-2</v>
      </c>
      <c r="D485" s="1">
        <f t="shared" si="14"/>
        <v>5.7142857142858773E-3</v>
      </c>
      <c r="E485" s="2">
        <f t="shared" si="15"/>
        <v>-2.0000000000000573E-4</v>
      </c>
    </row>
    <row r="486" spans="1:6" x14ac:dyDescent="0.2">
      <c r="A486" t="s">
        <v>461</v>
      </c>
      <c r="B486" s="3">
        <v>4.4999999999999998E-2</v>
      </c>
      <c r="C486">
        <f>_xlfn.XLOOKUP(A486,'Table 2 new'!A:A,'Table 2 new'!B:B,"n/a",0)</f>
        <v>4.4999999999999998E-2</v>
      </c>
      <c r="D486" s="1">
        <f t="shared" si="14"/>
        <v>0</v>
      </c>
      <c r="E486" s="2">
        <f t="shared" si="15"/>
        <v>0</v>
      </c>
    </row>
    <row r="487" spans="1:6" x14ac:dyDescent="0.2">
      <c r="A487" t="s">
        <v>462</v>
      </c>
      <c r="B487" s="3">
        <v>2.3E-2</v>
      </c>
      <c r="C487">
        <f>_xlfn.XLOOKUP(A487,'Table 2 new'!A:A,'Table 2 new'!B:B,"n/a",0)</f>
        <v>2.1999999999999999E-2</v>
      </c>
      <c r="D487" s="1">
        <f t="shared" si="14"/>
        <v>4.5454545454545497E-2</v>
      </c>
      <c r="E487" s="2">
        <f t="shared" si="15"/>
        <v>1.0000000000000009E-3</v>
      </c>
      <c r="F487" t="s">
        <v>579</v>
      </c>
    </row>
    <row r="488" spans="1:6" x14ac:dyDescent="0.2">
      <c r="A488" t="s">
        <v>463</v>
      </c>
      <c r="B488" s="3">
        <v>1.6694000000000001E-2</v>
      </c>
      <c r="C488">
        <f>_xlfn.XLOOKUP(A488,'Table 2 new'!A:A,'Table 2 new'!B:B,"n/a",0)</f>
        <v>1.7000000000000001E-2</v>
      </c>
      <c r="D488" s="1">
        <f t="shared" si="14"/>
        <v>1.800000000000004E-2</v>
      </c>
      <c r="E488" s="2">
        <f t="shared" si="15"/>
        <v>-3.0600000000000072E-4</v>
      </c>
    </row>
    <row r="489" spans="1:6" x14ac:dyDescent="0.2">
      <c r="A489" t="s">
        <v>464</v>
      </c>
      <c r="B489" s="3">
        <v>8.94E-3</v>
      </c>
      <c r="C489">
        <f>_xlfn.XLOOKUP(A489,'Table 2 new'!A:A,'Table 2 new'!B:B,"n/a",0)</f>
        <v>8.9999999999999993E-3</v>
      </c>
      <c r="D489" s="1">
        <f t="shared" si="14"/>
        <v>6.6666666666665882E-3</v>
      </c>
      <c r="E489" s="2">
        <f t="shared" si="15"/>
        <v>-5.999999999999929E-5</v>
      </c>
    </row>
    <row r="490" spans="1:6" x14ac:dyDescent="0.2">
      <c r="A490" t="s">
        <v>465</v>
      </c>
      <c r="B490" s="3">
        <v>1.6469999999999999E-2</v>
      </c>
      <c r="C490">
        <f>_xlfn.XLOOKUP(A490,'Table 2 new'!A:A,'Table 2 new'!B:B,"n/a",0)</f>
        <v>1.4999999999999999E-2</v>
      </c>
      <c r="D490" s="1">
        <f t="shared" si="14"/>
        <v>9.7999999999999948E-2</v>
      </c>
      <c r="E490" s="2">
        <f t="shared" si="15"/>
        <v>1.4699999999999991E-3</v>
      </c>
    </row>
    <row r="491" spans="1:6" x14ac:dyDescent="0.2">
      <c r="A491" t="s">
        <v>466</v>
      </c>
      <c r="B491" s="3">
        <v>5.0700000000000002E-2</v>
      </c>
      <c r="C491">
        <f>_xlfn.XLOOKUP(A491,'Table 2 new'!A:A,'Table 2 new'!B:B,"n/a",0)</f>
        <v>5.0999999999999997E-2</v>
      </c>
      <c r="D491" s="1">
        <f t="shared" si="14"/>
        <v>5.8823529411763673E-3</v>
      </c>
      <c r="E491" s="2">
        <f t="shared" si="15"/>
        <v>-2.9999999999999472E-4</v>
      </c>
    </row>
    <row r="492" spans="1:6" x14ac:dyDescent="0.2">
      <c r="A492" t="s">
        <v>467</v>
      </c>
      <c r="B492" s="3">
        <v>0.16980000000000001</v>
      </c>
      <c r="C492">
        <f>_xlfn.XLOOKUP(A492,'Table 2 new'!A:A,'Table 2 new'!B:B,"n/a",0)</f>
        <v>0.16700000000000001</v>
      </c>
      <c r="D492" s="1">
        <f t="shared" si="14"/>
        <v>1.6766467065868245E-2</v>
      </c>
      <c r="E492" s="2">
        <f t="shared" si="15"/>
        <v>2.7999999999999969E-3</v>
      </c>
    </row>
    <row r="493" spans="1:6" x14ac:dyDescent="0.2">
      <c r="A493" t="s">
        <v>468</v>
      </c>
      <c r="C493">
        <f>_xlfn.XLOOKUP(A493,'Table 2 new'!A:A,'Table 2 new'!B:B,"n/a",0)</f>
        <v>0.78</v>
      </c>
      <c r="D493" s="1">
        <f t="shared" si="14"/>
        <v>0</v>
      </c>
      <c r="E493" s="2">
        <f t="shared" si="15"/>
        <v>0</v>
      </c>
    </row>
    <row r="494" spans="1:6" x14ac:dyDescent="0.2">
      <c r="A494" t="s">
        <v>469</v>
      </c>
      <c r="C494">
        <f>_xlfn.XLOOKUP(A494,'Table 2 new'!A:A,'Table 2 new'!B:B,"n/a",0)</f>
        <v>5.0999999999999997E-2</v>
      </c>
      <c r="D494" s="1">
        <f t="shared" si="14"/>
        <v>0</v>
      </c>
      <c r="E494" s="2">
        <f t="shared" si="15"/>
        <v>0</v>
      </c>
    </row>
  </sheetData>
  <conditionalFormatting sqref="D1:D1048576">
    <cfRule type="cellIs" dxfId="0" priority="1" stopIfTrue="1" operator="greaterThan">
      <formula>0.15</formula>
    </cfRule>
  </conditionalFormatting>
  <hyperlinks>
    <hyperlink ref="F295" r:id="rId1" display="ACC@ cluster z is spec z" xr:uid="{8AE4D6B8-0698-E743-BEC8-389934756FF8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0887C-4C11-A34B-862C-2933458B76B1}">
  <dimension ref="A1:A494"/>
  <sheetViews>
    <sheetView workbookViewId="0">
      <selection sqref="A1:A1048576"/>
    </sheetView>
  </sheetViews>
  <sheetFormatPr baseColWidth="10" defaultRowHeight="16" x14ac:dyDescent="0.2"/>
  <cols>
    <col min="1" max="1" width="22.6640625" style="14" customWidth="1"/>
  </cols>
  <sheetData>
    <row r="1" spans="1:1" x14ac:dyDescent="0.2">
      <c r="A1" s="4" t="s">
        <v>486</v>
      </c>
    </row>
    <row r="2" spans="1:1" ht="17" x14ac:dyDescent="0.2">
      <c r="A2" s="5" t="s">
        <v>237</v>
      </c>
    </row>
    <row r="3" spans="1:1" ht="34" x14ac:dyDescent="0.2">
      <c r="A3" s="5" t="s">
        <v>362</v>
      </c>
    </row>
    <row r="4" spans="1:1" ht="34" x14ac:dyDescent="0.2">
      <c r="A4" s="5" t="s">
        <v>424</v>
      </c>
    </row>
    <row r="5" spans="1:1" ht="17" x14ac:dyDescent="0.2">
      <c r="A5" s="5" t="s">
        <v>315</v>
      </c>
    </row>
    <row r="6" spans="1:1" ht="17" x14ac:dyDescent="0.2">
      <c r="A6" s="5" t="s">
        <v>284</v>
      </c>
    </row>
    <row r="7" spans="1:1" ht="17" x14ac:dyDescent="0.2">
      <c r="A7" s="5" t="s">
        <v>122</v>
      </c>
    </row>
    <row r="8" spans="1:1" ht="17" x14ac:dyDescent="0.2">
      <c r="A8" s="5" t="s">
        <v>83</v>
      </c>
    </row>
    <row r="9" spans="1:1" ht="17" x14ac:dyDescent="0.2">
      <c r="A9" s="5" t="s">
        <v>392</v>
      </c>
    </row>
    <row r="10" spans="1:1" ht="17" x14ac:dyDescent="0.2">
      <c r="A10" s="5" t="s">
        <v>318</v>
      </c>
    </row>
    <row r="11" spans="1:1" ht="17" x14ac:dyDescent="0.2">
      <c r="A11" s="5" t="s">
        <v>152</v>
      </c>
    </row>
    <row r="12" spans="1:1" ht="17" x14ac:dyDescent="0.2">
      <c r="A12" s="5" t="s">
        <v>152</v>
      </c>
    </row>
    <row r="13" spans="1:1" ht="17" x14ac:dyDescent="0.2">
      <c r="A13" s="5" t="s">
        <v>317</v>
      </c>
    </row>
    <row r="14" spans="1:1" ht="17" x14ac:dyDescent="0.2">
      <c r="A14" s="5" t="s">
        <v>366</v>
      </c>
    </row>
    <row r="15" spans="1:1" ht="17" x14ac:dyDescent="0.2">
      <c r="A15" s="5" t="s">
        <v>268</v>
      </c>
    </row>
    <row r="16" spans="1:1" ht="17" x14ac:dyDescent="0.2">
      <c r="A16" s="5" t="s">
        <v>223</v>
      </c>
    </row>
    <row r="17" spans="1:1" ht="17" x14ac:dyDescent="0.2">
      <c r="A17" s="5" t="s">
        <v>137</v>
      </c>
    </row>
    <row r="18" spans="1:1" ht="17" x14ac:dyDescent="0.2">
      <c r="A18" s="5" t="s">
        <v>8</v>
      </c>
    </row>
    <row r="19" spans="1:1" ht="17" x14ac:dyDescent="0.2">
      <c r="A19" s="5" t="s">
        <v>433</v>
      </c>
    </row>
    <row r="20" spans="1:1" ht="17" x14ac:dyDescent="0.2">
      <c r="A20" s="5" t="s">
        <v>63</v>
      </c>
    </row>
    <row r="21" spans="1:1" ht="17" x14ac:dyDescent="0.2">
      <c r="A21" s="5" t="s">
        <v>146</v>
      </c>
    </row>
    <row r="22" spans="1:1" ht="17" x14ac:dyDescent="0.2">
      <c r="A22" s="5" t="s">
        <v>369</v>
      </c>
    </row>
    <row r="23" spans="1:1" ht="17" x14ac:dyDescent="0.2">
      <c r="A23" s="5" t="s">
        <v>162</v>
      </c>
    </row>
    <row r="24" spans="1:1" ht="17" x14ac:dyDescent="0.2">
      <c r="A24" s="5" t="s">
        <v>308</v>
      </c>
    </row>
    <row r="25" spans="1:1" ht="17" x14ac:dyDescent="0.2">
      <c r="A25" s="5" t="s">
        <v>110</v>
      </c>
    </row>
    <row r="26" spans="1:1" ht="17" x14ac:dyDescent="0.2">
      <c r="A26" s="5" t="s">
        <v>110</v>
      </c>
    </row>
    <row r="27" spans="1:1" ht="17" x14ac:dyDescent="0.2">
      <c r="A27" s="5" t="s">
        <v>93</v>
      </c>
    </row>
    <row r="28" spans="1:1" ht="17" x14ac:dyDescent="0.2">
      <c r="A28" s="5" t="s">
        <v>378</v>
      </c>
    </row>
    <row r="29" spans="1:1" ht="17" x14ac:dyDescent="0.2">
      <c r="A29" s="5" t="s">
        <v>314</v>
      </c>
    </row>
    <row r="30" spans="1:1" ht="17" x14ac:dyDescent="0.2">
      <c r="A30" s="5" t="s">
        <v>179</v>
      </c>
    </row>
    <row r="31" spans="1:1" ht="17" x14ac:dyDescent="0.2">
      <c r="A31" s="5" t="s">
        <v>364</v>
      </c>
    </row>
    <row r="32" spans="1:1" ht="17" x14ac:dyDescent="0.2">
      <c r="A32" s="5" t="s">
        <v>385</v>
      </c>
    </row>
    <row r="33" spans="1:1" ht="17" x14ac:dyDescent="0.2">
      <c r="A33" s="5" t="s">
        <v>108</v>
      </c>
    </row>
    <row r="34" spans="1:1" ht="17" x14ac:dyDescent="0.2">
      <c r="A34" s="5" t="s">
        <v>338</v>
      </c>
    </row>
    <row r="35" spans="1:1" ht="17" x14ac:dyDescent="0.2">
      <c r="A35" s="5" t="s">
        <v>344</v>
      </c>
    </row>
    <row r="36" spans="1:1" ht="17" x14ac:dyDescent="0.2">
      <c r="A36" s="5" t="s">
        <v>134</v>
      </c>
    </row>
    <row r="37" spans="1:1" ht="17" x14ac:dyDescent="0.2">
      <c r="A37" s="5" t="s">
        <v>286</v>
      </c>
    </row>
    <row r="38" spans="1:1" ht="17" x14ac:dyDescent="0.2">
      <c r="A38" s="5" t="s">
        <v>221</v>
      </c>
    </row>
    <row r="39" spans="1:1" ht="17" x14ac:dyDescent="0.2">
      <c r="A39" s="5" t="s">
        <v>72</v>
      </c>
    </row>
    <row r="40" spans="1:1" ht="17" x14ac:dyDescent="0.2">
      <c r="A40" s="5" t="s">
        <v>279</v>
      </c>
    </row>
    <row r="41" spans="1:1" ht="17" x14ac:dyDescent="0.2">
      <c r="A41" s="5" t="s">
        <v>42</v>
      </c>
    </row>
    <row r="42" spans="1:1" ht="17" x14ac:dyDescent="0.2">
      <c r="A42" s="5" t="s">
        <v>423</v>
      </c>
    </row>
    <row r="43" spans="1:1" ht="17" x14ac:dyDescent="0.2">
      <c r="A43" s="5" t="s">
        <v>437</v>
      </c>
    </row>
    <row r="44" spans="1:1" ht="17" x14ac:dyDescent="0.2">
      <c r="A44" s="5" t="s">
        <v>155</v>
      </c>
    </row>
    <row r="45" spans="1:1" ht="17" x14ac:dyDescent="0.2">
      <c r="A45" s="5" t="s">
        <v>161</v>
      </c>
    </row>
    <row r="46" spans="1:1" ht="17" x14ac:dyDescent="0.2">
      <c r="A46" s="5" t="s">
        <v>257</v>
      </c>
    </row>
    <row r="47" spans="1:1" ht="17" x14ac:dyDescent="0.2">
      <c r="A47" s="5" t="s">
        <v>402</v>
      </c>
    </row>
    <row r="48" spans="1:1" ht="17" x14ac:dyDescent="0.2">
      <c r="A48" s="5" t="s">
        <v>213</v>
      </c>
    </row>
    <row r="49" spans="1:1" ht="17" x14ac:dyDescent="0.2">
      <c r="A49" s="5" t="s">
        <v>177</v>
      </c>
    </row>
    <row r="50" spans="1:1" ht="17" x14ac:dyDescent="0.2">
      <c r="A50" s="5" t="s">
        <v>222</v>
      </c>
    </row>
    <row r="51" spans="1:1" ht="17" x14ac:dyDescent="0.2">
      <c r="A51" s="5" t="s">
        <v>174</v>
      </c>
    </row>
    <row r="52" spans="1:1" ht="17" x14ac:dyDescent="0.2">
      <c r="A52" s="5" t="s">
        <v>410</v>
      </c>
    </row>
    <row r="53" spans="1:1" ht="17" x14ac:dyDescent="0.2">
      <c r="A53" s="5" t="s">
        <v>271</v>
      </c>
    </row>
    <row r="54" spans="1:1" ht="17" x14ac:dyDescent="0.2">
      <c r="A54" s="5" t="s">
        <v>235</v>
      </c>
    </row>
    <row r="55" spans="1:1" ht="17" x14ac:dyDescent="0.2">
      <c r="A55" s="5" t="s">
        <v>302</v>
      </c>
    </row>
    <row r="56" spans="1:1" ht="17" x14ac:dyDescent="0.2">
      <c r="A56" s="5" t="s">
        <v>351</v>
      </c>
    </row>
    <row r="57" spans="1:1" ht="17" x14ac:dyDescent="0.2">
      <c r="A57" s="5" t="s">
        <v>184</v>
      </c>
    </row>
    <row r="58" spans="1:1" ht="17" x14ac:dyDescent="0.2">
      <c r="A58" s="5" t="s">
        <v>115</v>
      </c>
    </row>
    <row r="59" spans="1:1" ht="17" x14ac:dyDescent="0.2">
      <c r="A59" s="5" t="s">
        <v>400</v>
      </c>
    </row>
    <row r="60" spans="1:1" ht="17" x14ac:dyDescent="0.2">
      <c r="A60" s="5" t="s">
        <v>417</v>
      </c>
    </row>
    <row r="61" spans="1:1" ht="17" x14ac:dyDescent="0.2">
      <c r="A61" s="5" t="s">
        <v>201</v>
      </c>
    </row>
    <row r="62" spans="1:1" ht="17" x14ac:dyDescent="0.2">
      <c r="A62" s="5" t="s">
        <v>186</v>
      </c>
    </row>
    <row r="63" spans="1:1" ht="17" x14ac:dyDescent="0.2">
      <c r="A63" s="5" t="s">
        <v>230</v>
      </c>
    </row>
    <row r="64" spans="1:1" ht="17" x14ac:dyDescent="0.2">
      <c r="A64" s="5" t="s">
        <v>112</v>
      </c>
    </row>
    <row r="65" spans="1:1" ht="17" x14ac:dyDescent="0.2">
      <c r="A65" s="5" t="s">
        <v>408</v>
      </c>
    </row>
    <row r="66" spans="1:1" ht="17" x14ac:dyDescent="0.2">
      <c r="A66" s="5" t="s">
        <v>436</v>
      </c>
    </row>
    <row r="67" spans="1:1" ht="17" x14ac:dyDescent="0.2">
      <c r="A67" s="5" t="s">
        <v>129</v>
      </c>
    </row>
    <row r="68" spans="1:1" ht="17" x14ac:dyDescent="0.2">
      <c r="A68" s="5" t="s">
        <v>303</v>
      </c>
    </row>
    <row r="69" spans="1:1" ht="17" x14ac:dyDescent="0.2">
      <c r="A69" s="5" t="s">
        <v>225</v>
      </c>
    </row>
    <row r="70" spans="1:1" ht="17" x14ac:dyDescent="0.2">
      <c r="A70" s="5" t="s">
        <v>381</v>
      </c>
    </row>
    <row r="71" spans="1:1" ht="17" x14ac:dyDescent="0.2">
      <c r="A71" s="5" t="s">
        <v>196</v>
      </c>
    </row>
    <row r="72" spans="1:1" ht="17" x14ac:dyDescent="0.2">
      <c r="A72" s="5" t="s">
        <v>47</v>
      </c>
    </row>
    <row r="73" spans="1:1" ht="17" x14ac:dyDescent="0.2">
      <c r="A73" s="5" t="s">
        <v>182</v>
      </c>
    </row>
    <row r="74" spans="1:1" ht="17" x14ac:dyDescent="0.2">
      <c r="A74" s="5" t="s">
        <v>333</v>
      </c>
    </row>
    <row r="75" spans="1:1" ht="17" x14ac:dyDescent="0.2">
      <c r="A75" s="5" t="s">
        <v>9</v>
      </c>
    </row>
    <row r="76" spans="1:1" ht="17" x14ac:dyDescent="0.2">
      <c r="A76" s="5" t="s">
        <v>125</v>
      </c>
    </row>
    <row r="77" spans="1:1" ht="17" x14ac:dyDescent="0.2">
      <c r="A77" s="5" t="s">
        <v>130</v>
      </c>
    </row>
    <row r="78" spans="1:1" ht="17" x14ac:dyDescent="0.2">
      <c r="A78" s="5" t="s">
        <v>275</v>
      </c>
    </row>
    <row r="79" spans="1:1" ht="17" x14ac:dyDescent="0.2">
      <c r="A79" s="6" t="s">
        <v>336</v>
      </c>
    </row>
    <row r="80" spans="1:1" ht="17" x14ac:dyDescent="0.2">
      <c r="A80" s="5" t="s">
        <v>202</v>
      </c>
    </row>
    <row r="81" spans="1:1" ht="17" x14ac:dyDescent="0.2">
      <c r="A81" s="5" t="s">
        <v>57</v>
      </c>
    </row>
    <row r="82" spans="1:1" ht="17" x14ac:dyDescent="0.2">
      <c r="A82" s="5" t="s">
        <v>168</v>
      </c>
    </row>
    <row r="83" spans="1:1" ht="17" x14ac:dyDescent="0.2">
      <c r="A83" s="5" t="s">
        <v>281</v>
      </c>
    </row>
    <row r="84" spans="1:1" ht="17" x14ac:dyDescent="0.2">
      <c r="A84" s="5" t="s">
        <v>243</v>
      </c>
    </row>
    <row r="85" spans="1:1" ht="17" x14ac:dyDescent="0.2">
      <c r="A85" s="5" t="s">
        <v>360</v>
      </c>
    </row>
    <row r="86" spans="1:1" ht="17" x14ac:dyDescent="0.2">
      <c r="A86" s="5" t="s">
        <v>282</v>
      </c>
    </row>
    <row r="87" spans="1:1" ht="17" x14ac:dyDescent="0.2">
      <c r="A87" s="5" t="s">
        <v>430</v>
      </c>
    </row>
    <row r="88" spans="1:1" ht="17" x14ac:dyDescent="0.2">
      <c r="A88" s="5" t="s">
        <v>306</v>
      </c>
    </row>
    <row r="89" spans="1:1" ht="17" x14ac:dyDescent="0.2">
      <c r="A89" s="5" t="s">
        <v>371</v>
      </c>
    </row>
    <row r="90" spans="1:1" ht="17" x14ac:dyDescent="0.2">
      <c r="A90" s="5" t="s">
        <v>413</v>
      </c>
    </row>
    <row r="91" spans="1:1" ht="17" x14ac:dyDescent="0.2">
      <c r="A91" s="5" t="s">
        <v>212</v>
      </c>
    </row>
    <row r="92" spans="1:1" ht="17" x14ac:dyDescent="0.2">
      <c r="A92" s="5" t="s">
        <v>51</v>
      </c>
    </row>
    <row r="93" spans="1:1" ht="17" x14ac:dyDescent="0.2">
      <c r="A93" s="5" t="s">
        <v>421</v>
      </c>
    </row>
    <row r="94" spans="1:1" ht="17" x14ac:dyDescent="0.2">
      <c r="A94" s="5" t="s">
        <v>228</v>
      </c>
    </row>
    <row r="95" spans="1:1" ht="17" x14ac:dyDescent="0.2">
      <c r="A95" s="5" t="s">
        <v>250</v>
      </c>
    </row>
    <row r="96" spans="1:1" ht="17" x14ac:dyDescent="0.2">
      <c r="A96" s="5" t="s">
        <v>324</v>
      </c>
    </row>
    <row r="97" spans="1:1" ht="17" x14ac:dyDescent="0.2">
      <c r="A97" s="5" t="s">
        <v>192</v>
      </c>
    </row>
    <row r="98" spans="1:1" ht="17" x14ac:dyDescent="0.2">
      <c r="A98" s="5" t="s">
        <v>234</v>
      </c>
    </row>
    <row r="99" spans="1:1" ht="17" x14ac:dyDescent="0.2">
      <c r="A99" s="5" t="s">
        <v>249</v>
      </c>
    </row>
    <row r="100" spans="1:1" ht="17" x14ac:dyDescent="0.2">
      <c r="A100" s="5" t="s">
        <v>43</v>
      </c>
    </row>
    <row r="101" spans="1:1" ht="17" x14ac:dyDescent="0.2">
      <c r="A101" s="5" t="s">
        <v>409</v>
      </c>
    </row>
    <row r="102" spans="1:1" ht="17" x14ac:dyDescent="0.2">
      <c r="A102" s="5" t="s">
        <v>325</v>
      </c>
    </row>
    <row r="103" spans="1:1" ht="17" x14ac:dyDescent="0.2">
      <c r="A103" s="5" t="s">
        <v>256</v>
      </c>
    </row>
    <row r="104" spans="1:1" ht="17" x14ac:dyDescent="0.2">
      <c r="A104" s="5" t="s">
        <v>316</v>
      </c>
    </row>
    <row r="105" spans="1:1" ht="17" x14ac:dyDescent="0.2">
      <c r="A105" s="5" t="s">
        <v>24</v>
      </c>
    </row>
    <row r="106" spans="1:1" ht="17" x14ac:dyDescent="0.2">
      <c r="A106" s="5" t="s">
        <v>39</v>
      </c>
    </row>
    <row r="107" spans="1:1" ht="17" x14ac:dyDescent="0.2">
      <c r="A107" s="5" t="s">
        <v>85</v>
      </c>
    </row>
    <row r="108" spans="1:1" ht="17" x14ac:dyDescent="0.2">
      <c r="A108" s="5" t="s">
        <v>85</v>
      </c>
    </row>
    <row r="109" spans="1:1" ht="17" x14ac:dyDescent="0.2">
      <c r="A109" s="5" t="s">
        <v>232</v>
      </c>
    </row>
    <row r="110" spans="1:1" ht="17" x14ac:dyDescent="0.2">
      <c r="A110" s="5" t="s">
        <v>458</v>
      </c>
    </row>
    <row r="111" spans="1:1" ht="17" x14ac:dyDescent="0.2">
      <c r="A111" s="5" t="s">
        <v>45</v>
      </c>
    </row>
    <row r="112" spans="1:1" ht="17" x14ac:dyDescent="0.2">
      <c r="A112" s="5" t="s">
        <v>403</v>
      </c>
    </row>
    <row r="113" spans="1:1" ht="17" x14ac:dyDescent="0.2">
      <c r="A113" s="5" t="s">
        <v>208</v>
      </c>
    </row>
    <row r="114" spans="1:1" ht="17" x14ac:dyDescent="0.2">
      <c r="A114" s="5" t="s">
        <v>288</v>
      </c>
    </row>
    <row r="115" spans="1:1" ht="17" x14ac:dyDescent="0.2">
      <c r="A115" s="5" t="s">
        <v>431</v>
      </c>
    </row>
    <row r="116" spans="1:1" ht="17" x14ac:dyDescent="0.2">
      <c r="A116" s="5" t="s">
        <v>123</v>
      </c>
    </row>
    <row r="117" spans="1:1" ht="17" x14ac:dyDescent="0.2">
      <c r="A117" s="5" t="s">
        <v>365</v>
      </c>
    </row>
    <row r="118" spans="1:1" ht="17" x14ac:dyDescent="0.2">
      <c r="A118" s="5" t="s">
        <v>139</v>
      </c>
    </row>
    <row r="119" spans="1:1" ht="17" x14ac:dyDescent="0.2">
      <c r="A119" s="5" t="s">
        <v>285</v>
      </c>
    </row>
    <row r="120" spans="1:1" ht="17" x14ac:dyDescent="0.2">
      <c r="A120" s="5" t="s">
        <v>131</v>
      </c>
    </row>
    <row r="121" spans="1:1" ht="17" x14ac:dyDescent="0.2">
      <c r="A121" s="5" t="s">
        <v>384</v>
      </c>
    </row>
    <row r="122" spans="1:1" ht="17" x14ac:dyDescent="0.2">
      <c r="A122" s="5" t="s">
        <v>278</v>
      </c>
    </row>
    <row r="123" spans="1:1" ht="17" x14ac:dyDescent="0.2">
      <c r="A123" s="5" t="s">
        <v>75</v>
      </c>
    </row>
    <row r="124" spans="1:1" ht="17" x14ac:dyDescent="0.2">
      <c r="A124" s="5" t="s">
        <v>41</v>
      </c>
    </row>
    <row r="125" spans="1:1" ht="17" x14ac:dyDescent="0.2">
      <c r="A125" s="5" t="s">
        <v>15</v>
      </c>
    </row>
    <row r="126" spans="1:1" ht="17" x14ac:dyDescent="0.2">
      <c r="A126" s="5" t="s">
        <v>70</v>
      </c>
    </row>
    <row r="127" spans="1:1" ht="17" x14ac:dyDescent="0.2">
      <c r="A127" s="5" t="s">
        <v>372</v>
      </c>
    </row>
    <row r="128" spans="1:1" ht="17" x14ac:dyDescent="0.2">
      <c r="A128" s="5" t="s">
        <v>376</v>
      </c>
    </row>
    <row r="129" spans="1:1" ht="17" x14ac:dyDescent="0.2">
      <c r="A129" s="5" t="s">
        <v>355</v>
      </c>
    </row>
    <row r="130" spans="1:1" ht="17" x14ac:dyDescent="0.2">
      <c r="A130" s="5" t="s">
        <v>374</v>
      </c>
    </row>
    <row r="131" spans="1:1" ht="17" x14ac:dyDescent="0.2">
      <c r="A131" s="5" t="s">
        <v>151</v>
      </c>
    </row>
    <row r="132" spans="1:1" ht="17" x14ac:dyDescent="0.2">
      <c r="A132" s="5" t="s">
        <v>71</v>
      </c>
    </row>
    <row r="133" spans="1:1" ht="17" x14ac:dyDescent="0.2">
      <c r="A133" s="5" t="s">
        <v>203</v>
      </c>
    </row>
    <row r="134" spans="1:1" ht="17" x14ac:dyDescent="0.2">
      <c r="A134" s="5" t="s">
        <v>350</v>
      </c>
    </row>
    <row r="135" spans="1:1" ht="17" x14ac:dyDescent="0.2">
      <c r="A135" s="5" t="s">
        <v>269</v>
      </c>
    </row>
    <row r="136" spans="1:1" ht="17" x14ac:dyDescent="0.2">
      <c r="A136" s="5" t="s">
        <v>395</v>
      </c>
    </row>
    <row r="137" spans="1:1" ht="17" x14ac:dyDescent="0.2">
      <c r="A137" s="5" t="s">
        <v>149</v>
      </c>
    </row>
    <row r="138" spans="1:1" ht="17" x14ac:dyDescent="0.2">
      <c r="A138" s="5" t="s">
        <v>66</v>
      </c>
    </row>
    <row r="139" spans="1:1" ht="17" x14ac:dyDescent="0.2">
      <c r="A139" s="5" t="s">
        <v>238</v>
      </c>
    </row>
    <row r="140" spans="1:1" ht="17" x14ac:dyDescent="0.2">
      <c r="A140" s="5" t="s">
        <v>229</v>
      </c>
    </row>
    <row r="141" spans="1:1" ht="17" x14ac:dyDescent="0.2">
      <c r="A141" s="5" t="s">
        <v>65</v>
      </c>
    </row>
    <row r="142" spans="1:1" ht="17" x14ac:dyDescent="0.2">
      <c r="A142" s="5" t="s">
        <v>227</v>
      </c>
    </row>
    <row r="143" spans="1:1" ht="17" x14ac:dyDescent="0.2">
      <c r="A143" s="5" t="s">
        <v>287</v>
      </c>
    </row>
    <row r="144" spans="1:1" ht="17" x14ac:dyDescent="0.2">
      <c r="A144" s="5" t="s">
        <v>242</v>
      </c>
    </row>
    <row r="145" spans="1:1" ht="17" x14ac:dyDescent="0.2">
      <c r="A145" s="5" t="s">
        <v>406</v>
      </c>
    </row>
    <row r="146" spans="1:1" ht="17" x14ac:dyDescent="0.2">
      <c r="A146" s="5" t="s">
        <v>401</v>
      </c>
    </row>
    <row r="147" spans="1:1" ht="17" x14ac:dyDescent="0.2">
      <c r="A147" s="5" t="s">
        <v>359</v>
      </c>
    </row>
    <row r="148" spans="1:1" ht="17" x14ac:dyDescent="0.2">
      <c r="A148" s="5" t="s">
        <v>342</v>
      </c>
    </row>
    <row r="149" spans="1:1" ht="17" x14ac:dyDescent="0.2">
      <c r="A149" s="5" t="s">
        <v>452</v>
      </c>
    </row>
    <row r="150" spans="1:1" ht="17" x14ac:dyDescent="0.2">
      <c r="A150" s="5" t="s">
        <v>44</v>
      </c>
    </row>
    <row r="151" spans="1:1" ht="17" x14ac:dyDescent="0.2">
      <c r="A151" s="5" t="s">
        <v>96</v>
      </c>
    </row>
    <row r="152" spans="1:1" ht="17" x14ac:dyDescent="0.2">
      <c r="A152" s="5" t="s">
        <v>357</v>
      </c>
    </row>
    <row r="153" spans="1:1" ht="17" x14ac:dyDescent="0.2">
      <c r="A153" s="5" t="s">
        <v>363</v>
      </c>
    </row>
    <row r="154" spans="1:1" ht="17" x14ac:dyDescent="0.2">
      <c r="A154" s="5" t="s">
        <v>217</v>
      </c>
    </row>
    <row r="155" spans="1:1" ht="17" x14ac:dyDescent="0.2">
      <c r="A155" s="5" t="s">
        <v>416</v>
      </c>
    </row>
    <row r="156" spans="1:1" ht="17" x14ac:dyDescent="0.2">
      <c r="A156" s="5" t="s">
        <v>446</v>
      </c>
    </row>
    <row r="157" spans="1:1" ht="17" x14ac:dyDescent="0.2">
      <c r="A157" s="5" t="s">
        <v>29</v>
      </c>
    </row>
    <row r="158" spans="1:1" ht="17" x14ac:dyDescent="0.2">
      <c r="A158" s="5" t="s">
        <v>33</v>
      </c>
    </row>
    <row r="159" spans="1:1" ht="17" x14ac:dyDescent="0.2">
      <c r="A159" s="5" t="s">
        <v>252</v>
      </c>
    </row>
    <row r="160" spans="1:1" ht="17" x14ac:dyDescent="0.2">
      <c r="A160" s="5" t="s">
        <v>441</v>
      </c>
    </row>
    <row r="161" spans="1:1" ht="17" x14ac:dyDescent="0.2">
      <c r="A161" s="5" t="s">
        <v>214</v>
      </c>
    </row>
    <row r="162" spans="1:1" ht="17" x14ac:dyDescent="0.2">
      <c r="A162" s="5" t="s">
        <v>171</v>
      </c>
    </row>
    <row r="163" spans="1:1" ht="17" x14ac:dyDescent="0.2">
      <c r="A163" s="5" t="s">
        <v>422</v>
      </c>
    </row>
    <row r="164" spans="1:1" ht="17" x14ac:dyDescent="0.2">
      <c r="A164" s="5" t="s">
        <v>143</v>
      </c>
    </row>
    <row r="165" spans="1:1" ht="17" x14ac:dyDescent="0.2">
      <c r="A165" s="5" t="s">
        <v>375</v>
      </c>
    </row>
    <row r="166" spans="1:1" ht="17" x14ac:dyDescent="0.2">
      <c r="A166" s="5" t="s">
        <v>195</v>
      </c>
    </row>
    <row r="167" spans="1:1" ht="17" x14ac:dyDescent="0.2">
      <c r="A167" s="5" t="s">
        <v>206</v>
      </c>
    </row>
    <row r="168" spans="1:1" ht="17" x14ac:dyDescent="0.2">
      <c r="A168" s="5" t="s">
        <v>226</v>
      </c>
    </row>
    <row r="169" spans="1:1" ht="17" x14ac:dyDescent="0.2">
      <c r="A169" s="5" t="s">
        <v>439</v>
      </c>
    </row>
    <row r="170" spans="1:1" ht="17" x14ac:dyDescent="0.2">
      <c r="A170" s="5" t="s">
        <v>175</v>
      </c>
    </row>
    <row r="171" spans="1:1" ht="17" x14ac:dyDescent="0.2">
      <c r="A171" s="5" t="s">
        <v>190</v>
      </c>
    </row>
    <row r="172" spans="1:1" ht="17" x14ac:dyDescent="0.2">
      <c r="A172" s="5" t="s">
        <v>426</v>
      </c>
    </row>
    <row r="173" spans="1:1" ht="17" x14ac:dyDescent="0.2">
      <c r="A173" s="7" t="s">
        <v>218</v>
      </c>
    </row>
    <row r="174" spans="1:1" ht="17" x14ac:dyDescent="0.2">
      <c r="A174" s="5" t="s">
        <v>103</v>
      </c>
    </row>
    <row r="175" spans="1:1" ht="17" x14ac:dyDescent="0.2">
      <c r="A175" s="5" t="s">
        <v>187</v>
      </c>
    </row>
    <row r="176" spans="1:1" ht="17" x14ac:dyDescent="0.2">
      <c r="A176" s="5" t="s">
        <v>37</v>
      </c>
    </row>
    <row r="177" spans="1:1" ht="17" x14ac:dyDescent="0.2">
      <c r="A177" s="5" t="s">
        <v>167</v>
      </c>
    </row>
    <row r="178" spans="1:1" ht="17" x14ac:dyDescent="0.2">
      <c r="A178" s="5" t="s">
        <v>81</v>
      </c>
    </row>
    <row r="179" spans="1:1" ht="17" x14ac:dyDescent="0.2">
      <c r="A179" s="5" t="s">
        <v>405</v>
      </c>
    </row>
    <row r="180" spans="1:1" ht="17" x14ac:dyDescent="0.2">
      <c r="A180" s="5" t="s">
        <v>434</v>
      </c>
    </row>
    <row r="181" spans="1:1" ht="17" x14ac:dyDescent="0.2">
      <c r="A181" s="5" t="s">
        <v>404</v>
      </c>
    </row>
    <row r="182" spans="1:1" ht="17" x14ac:dyDescent="0.2">
      <c r="A182" s="5" t="s">
        <v>144</v>
      </c>
    </row>
    <row r="183" spans="1:1" ht="17" x14ac:dyDescent="0.2">
      <c r="A183" s="5" t="s">
        <v>419</v>
      </c>
    </row>
    <row r="184" spans="1:1" ht="17" x14ac:dyDescent="0.2">
      <c r="A184" s="5" t="s">
        <v>36</v>
      </c>
    </row>
    <row r="185" spans="1:1" ht="17" x14ac:dyDescent="0.2">
      <c r="A185" s="5" t="s">
        <v>74</v>
      </c>
    </row>
    <row r="186" spans="1:1" ht="17" x14ac:dyDescent="0.2">
      <c r="A186" s="5" t="s">
        <v>74</v>
      </c>
    </row>
    <row r="187" spans="1:1" ht="17" x14ac:dyDescent="0.2">
      <c r="A187" s="5" t="s">
        <v>411</v>
      </c>
    </row>
    <row r="188" spans="1:1" ht="17" x14ac:dyDescent="0.2">
      <c r="A188" s="5" t="s">
        <v>340</v>
      </c>
    </row>
    <row r="189" spans="1:1" ht="17" x14ac:dyDescent="0.2">
      <c r="A189" s="5" t="s">
        <v>332</v>
      </c>
    </row>
    <row r="190" spans="1:1" ht="17" x14ac:dyDescent="0.2">
      <c r="A190" s="5" t="s">
        <v>289</v>
      </c>
    </row>
    <row r="191" spans="1:1" ht="17" x14ac:dyDescent="0.2">
      <c r="A191" s="5" t="s">
        <v>200</v>
      </c>
    </row>
    <row r="192" spans="1:1" ht="17" x14ac:dyDescent="0.2">
      <c r="A192" s="5" t="s">
        <v>87</v>
      </c>
    </row>
    <row r="193" spans="1:1" ht="17" x14ac:dyDescent="0.2">
      <c r="A193" s="5" t="s">
        <v>435</v>
      </c>
    </row>
    <row r="194" spans="1:1" ht="17" x14ac:dyDescent="0.2">
      <c r="A194" s="5" t="s">
        <v>69</v>
      </c>
    </row>
    <row r="195" spans="1:1" ht="17" x14ac:dyDescent="0.2">
      <c r="A195" s="5" t="s">
        <v>20</v>
      </c>
    </row>
    <row r="196" spans="1:1" ht="17" x14ac:dyDescent="0.2">
      <c r="A196" s="5" t="s">
        <v>22</v>
      </c>
    </row>
    <row r="197" spans="1:1" ht="17" x14ac:dyDescent="0.2">
      <c r="A197" s="8" t="s">
        <v>104</v>
      </c>
    </row>
    <row r="198" spans="1:1" ht="17" x14ac:dyDescent="0.2">
      <c r="A198" s="9" t="s">
        <v>54</v>
      </c>
    </row>
    <row r="199" spans="1:1" ht="17" x14ac:dyDescent="0.2">
      <c r="A199" s="10" t="s">
        <v>54</v>
      </c>
    </row>
    <row r="200" spans="1:1" ht="17" x14ac:dyDescent="0.2">
      <c r="A200" s="5" t="s">
        <v>233</v>
      </c>
    </row>
    <row r="201" spans="1:1" ht="17" x14ac:dyDescent="0.2">
      <c r="A201" s="5" t="s">
        <v>64</v>
      </c>
    </row>
    <row r="202" spans="1:1" ht="17" x14ac:dyDescent="0.2">
      <c r="A202" s="5" t="s">
        <v>64</v>
      </c>
    </row>
    <row r="203" spans="1:1" ht="17" x14ac:dyDescent="0.2">
      <c r="A203" s="5" t="s">
        <v>292</v>
      </c>
    </row>
    <row r="204" spans="1:1" ht="17" x14ac:dyDescent="0.2">
      <c r="A204" s="5" t="s">
        <v>251</v>
      </c>
    </row>
    <row r="205" spans="1:1" ht="17" x14ac:dyDescent="0.2">
      <c r="A205" s="5" t="s">
        <v>397</v>
      </c>
    </row>
    <row r="206" spans="1:1" ht="17" x14ac:dyDescent="0.2">
      <c r="A206" s="5" t="s">
        <v>191</v>
      </c>
    </row>
    <row r="207" spans="1:1" ht="17" x14ac:dyDescent="0.2">
      <c r="A207" s="11" t="s">
        <v>124</v>
      </c>
    </row>
    <row r="208" spans="1:1" ht="17" x14ac:dyDescent="0.2">
      <c r="A208" s="5" t="s">
        <v>352</v>
      </c>
    </row>
    <row r="209" spans="1:1" ht="17" x14ac:dyDescent="0.2">
      <c r="A209" s="5" t="s">
        <v>4</v>
      </c>
    </row>
    <row r="210" spans="1:1" ht="17" x14ac:dyDescent="0.2">
      <c r="A210" s="5" t="s">
        <v>7</v>
      </c>
    </row>
    <row r="211" spans="1:1" ht="17" x14ac:dyDescent="0.2">
      <c r="A211" s="5" t="s">
        <v>463</v>
      </c>
    </row>
    <row r="212" spans="1:1" ht="17" x14ac:dyDescent="0.2">
      <c r="A212" s="5" t="s">
        <v>27</v>
      </c>
    </row>
    <row r="213" spans="1:1" ht="17" x14ac:dyDescent="0.2">
      <c r="A213" s="5" t="s">
        <v>172</v>
      </c>
    </row>
    <row r="214" spans="1:1" ht="17" x14ac:dyDescent="0.2">
      <c r="A214" s="5" t="s">
        <v>197</v>
      </c>
    </row>
    <row r="215" spans="1:1" ht="17" x14ac:dyDescent="0.2">
      <c r="A215" s="5" t="s">
        <v>163</v>
      </c>
    </row>
    <row r="216" spans="1:1" ht="17" x14ac:dyDescent="0.2">
      <c r="A216" s="5" t="s">
        <v>2</v>
      </c>
    </row>
    <row r="217" spans="1:1" x14ac:dyDescent="0.2">
      <c r="A217" s="12" t="s">
        <v>2</v>
      </c>
    </row>
    <row r="218" spans="1:1" ht="17" x14ac:dyDescent="0.2">
      <c r="A218" s="5" t="s">
        <v>116</v>
      </c>
    </row>
    <row r="219" spans="1:1" ht="17" x14ac:dyDescent="0.2">
      <c r="A219" s="5" t="s">
        <v>267</v>
      </c>
    </row>
    <row r="220" spans="1:1" ht="17" x14ac:dyDescent="0.2">
      <c r="A220" s="5" t="s">
        <v>176</v>
      </c>
    </row>
    <row r="221" spans="1:1" ht="17" x14ac:dyDescent="0.2">
      <c r="A221" s="5" t="s">
        <v>209</v>
      </c>
    </row>
    <row r="222" spans="1:1" ht="17" x14ac:dyDescent="0.2">
      <c r="A222" s="5" t="s">
        <v>341</v>
      </c>
    </row>
    <row r="223" spans="1:1" ht="17" x14ac:dyDescent="0.2">
      <c r="A223" s="5" t="s">
        <v>272</v>
      </c>
    </row>
    <row r="224" spans="1:1" ht="17" x14ac:dyDescent="0.2">
      <c r="A224" s="5" t="s">
        <v>457</v>
      </c>
    </row>
    <row r="225" spans="1:1" ht="17" x14ac:dyDescent="0.2">
      <c r="A225" s="5" t="s">
        <v>61</v>
      </c>
    </row>
    <row r="226" spans="1:1" ht="17" x14ac:dyDescent="0.2">
      <c r="A226" s="5" t="s">
        <v>311</v>
      </c>
    </row>
    <row r="227" spans="1:1" ht="17" x14ac:dyDescent="0.2">
      <c r="A227" s="5" t="s">
        <v>388</v>
      </c>
    </row>
    <row r="228" spans="1:1" ht="34" x14ac:dyDescent="0.2">
      <c r="A228" s="5" t="s">
        <v>80</v>
      </c>
    </row>
    <row r="229" spans="1:1" ht="34" x14ac:dyDescent="0.2">
      <c r="A229" s="5" t="s">
        <v>389</v>
      </c>
    </row>
    <row r="230" spans="1:1" ht="17" x14ac:dyDescent="0.2">
      <c r="A230" s="5" t="s">
        <v>453</v>
      </c>
    </row>
    <row r="231" spans="1:1" ht="17" x14ac:dyDescent="0.2">
      <c r="A231" s="5" t="s">
        <v>429</v>
      </c>
    </row>
    <row r="232" spans="1:1" ht="17" x14ac:dyDescent="0.2">
      <c r="A232" s="5" t="s">
        <v>462</v>
      </c>
    </row>
    <row r="233" spans="1:1" ht="17" x14ac:dyDescent="0.2">
      <c r="A233" s="5" t="s">
        <v>236</v>
      </c>
    </row>
    <row r="234" spans="1:1" ht="17" x14ac:dyDescent="0.2">
      <c r="A234" s="5" t="s">
        <v>335</v>
      </c>
    </row>
    <row r="235" spans="1:1" ht="17" x14ac:dyDescent="0.2">
      <c r="A235" s="5" t="s">
        <v>383</v>
      </c>
    </row>
    <row r="236" spans="1:1" ht="17" x14ac:dyDescent="0.2">
      <c r="A236" s="5" t="s">
        <v>145</v>
      </c>
    </row>
    <row r="237" spans="1:1" ht="17" x14ac:dyDescent="0.2">
      <c r="A237" s="5" t="s">
        <v>346</v>
      </c>
    </row>
    <row r="238" spans="1:1" ht="17" x14ac:dyDescent="0.2">
      <c r="A238" s="5" t="s">
        <v>456</v>
      </c>
    </row>
    <row r="239" spans="1:1" ht="17" x14ac:dyDescent="0.2">
      <c r="A239" s="6" t="s">
        <v>113</v>
      </c>
    </row>
    <row r="240" spans="1:1" ht="17" x14ac:dyDescent="0.2">
      <c r="A240" s="5" t="s">
        <v>121</v>
      </c>
    </row>
    <row r="241" spans="1:1" ht="17" x14ac:dyDescent="0.2">
      <c r="A241" s="5" t="s">
        <v>353</v>
      </c>
    </row>
    <row r="242" spans="1:1" ht="17" x14ac:dyDescent="0.2">
      <c r="A242" s="5" t="s">
        <v>164</v>
      </c>
    </row>
    <row r="243" spans="1:1" ht="17" x14ac:dyDescent="0.2">
      <c r="A243" s="5" t="s">
        <v>6</v>
      </c>
    </row>
    <row r="244" spans="1:1" ht="17" x14ac:dyDescent="0.2">
      <c r="A244" s="5" t="s">
        <v>6</v>
      </c>
    </row>
    <row r="245" spans="1:1" ht="17" x14ac:dyDescent="0.2">
      <c r="A245" s="5" t="s">
        <v>263</v>
      </c>
    </row>
    <row r="246" spans="1:1" ht="17" x14ac:dyDescent="0.2">
      <c r="A246" s="5" t="s">
        <v>298</v>
      </c>
    </row>
    <row r="247" spans="1:1" ht="17" x14ac:dyDescent="0.2">
      <c r="A247" s="5" t="s">
        <v>153</v>
      </c>
    </row>
    <row r="248" spans="1:1" ht="17" x14ac:dyDescent="0.2">
      <c r="A248" s="5" t="s">
        <v>180</v>
      </c>
    </row>
    <row r="249" spans="1:1" ht="17" x14ac:dyDescent="0.2">
      <c r="A249" s="5" t="s">
        <v>99</v>
      </c>
    </row>
    <row r="250" spans="1:1" ht="17" x14ac:dyDescent="0.2">
      <c r="A250" s="5" t="s">
        <v>100</v>
      </c>
    </row>
    <row r="251" spans="1:1" ht="17" x14ac:dyDescent="0.2">
      <c r="A251" s="5" t="s">
        <v>141</v>
      </c>
    </row>
    <row r="252" spans="1:1" ht="17" x14ac:dyDescent="0.2">
      <c r="A252" s="5" t="s">
        <v>283</v>
      </c>
    </row>
    <row r="253" spans="1:1" ht="17" x14ac:dyDescent="0.2">
      <c r="A253" s="5" t="s">
        <v>240</v>
      </c>
    </row>
    <row r="254" spans="1:1" ht="17" x14ac:dyDescent="0.2">
      <c r="A254" s="5" t="s">
        <v>247</v>
      </c>
    </row>
    <row r="255" spans="1:1" ht="17" x14ac:dyDescent="0.2">
      <c r="A255" s="5" t="s">
        <v>147</v>
      </c>
    </row>
    <row r="256" spans="1:1" ht="17" x14ac:dyDescent="0.2">
      <c r="A256" s="5" t="s">
        <v>253</v>
      </c>
    </row>
    <row r="257" spans="1:1" ht="17" x14ac:dyDescent="0.2">
      <c r="A257" s="5" t="s">
        <v>329</v>
      </c>
    </row>
    <row r="258" spans="1:1" ht="17" x14ac:dyDescent="0.2">
      <c r="A258" s="5" t="s">
        <v>380</v>
      </c>
    </row>
    <row r="259" spans="1:1" ht="17" x14ac:dyDescent="0.2">
      <c r="A259" s="5" t="s">
        <v>273</v>
      </c>
    </row>
    <row r="260" spans="1:1" ht="17" x14ac:dyDescent="0.2">
      <c r="A260" s="5" t="s">
        <v>349</v>
      </c>
    </row>
    <row r="261" spans="1:1" ht="17" x14ac:dyDescent="0.2">
      <c r="A261" s="5" t="s">
        <v>48</v>
      </c>
    </row>
    <row r="262" spans="1:1" ht="17" x14ac:dyDescent="0.2">
      <c r="A262" s="5" t="s">
        <v>330</v>
      </c>
    </row>
    <row r="263" spans="1:1" ht="17" x14ac:dyDescent="0.2">
      <c r="A263" s="5" t="s">
        <v>322</v>
      </c>
    </row>
    <row r="264" spans="1:1" ht="17" x14ac:dyDescent="0.2">
      <c r="A264" s="5" t="s">
        <v>367</v>
      </c>
    </row>
    <row r="265" spans="1:1" ht="17" x14ac:dyDescent="0.2">
      <c r="A265" s="5" t="s">
        <v>119</v>
      </c>
    </row>
    <row r="266" spans="1:1" ht="17" x14ac:dyDescent="0.2">
      <c r="A266" s="5" t="s">
        <v>399</v>
      </c>
    </row>
    <row r="267" spans="1:1" ht="17" x14ac:dyDescent="0.2">
      <c r="A267" s="5" t="s">
        <v>276</v>
      </c>
    </row>
    <row r="268" spans="1:1" ht="17" x14ac:dyDescent="0.2">
      <c r="A268" s="5" t="s">
        <v>334</v>
      </c>
    </row>
    <row r="269" spans="1:1" ht="17" x14ac:dyDescent="0.2">
      <c r="A269" s="5" t="s">
        <v>326</v>
      </c>
    </row>
    <row r="270" spans="1:1" ht="17" x14ac:dyDescent="0.2">
      <c r="A270" s="5" t="s">
        <v>34</v>
      </c>
    </row>
    <row r="271" spans="1:1" ht="34" x14ac:dyDescent="0.2">
      <c r="A271" s="5" t="s">
        <v>299</v>
      </c>
    </row>
    <row r="272" spans="1:1" ht="17" x14ac:dyDescent="0.2">
      <c r="A272" s="5" t="s">
        <v>105</v>
      </c>
    </row>
    <row r="273" spans="1:1" ht="17" x14ac:dyDescent="0.2">
      <c r="A273" s="5" t="s">
        <v>280</v>
      </c>
    </row>
    <row r="274" spans="1:1" ht="17" x14ac:dyDescent="0.2">
      <c r="A274" s="5" t="s">
        <v>215</v>
      </c>
    </row>
    <row r="275" spans="1:1" ht="17" x14ac:dyDescent="0.2">
      <c r="A275" s="5" t="s">
        <v>274</v>
      </c>
    </row>
    <row r="276" spans="1:1" ht="17" x14ac:dyDescent="0.2">
      <c r="A276" s="5" t="s">
        <v>447</v>
      </c>
    </row>
    <row r="277" spans="1:1" ht="17" x14ac:dyDescent="0.2">
      <c r="A277" s="5" t="s">
        <v>265</v>
      </c>
    </row>
    <row r="278" spans="1:1" ht="17" x14ac:dyDescent="0.2">
      <c r="A278" s="5" t="s">
        <v>307</v>
      </c>
    </row>
    <row r="279" spans="1:1" ht="17" x14ac:dyDescent="0.2">
      <c r="A279" s="5" t="s">
        <v>387</v>
      </c>
    </row>
    <row r="280" spans="1:1" ht="17" x14ac:dyDescent="0.2">
      <c r="A280" s="5" t="s">
        <v>386</v>
      </c>
    </row>
    <row r="281" spans="1:1" ht="17" x14ac:dyDescent="0.2">
      <c r="A281" s="5" t="s">
        <v>205</v>
      </c>
    </row>
    <row r="282" spans="1:1" ht="17" x14ac:dyDescent="0.2">
      <c r="A282" s="5" t="s">
        <v>321</v>
      </c>
    </row>
    <row r="283" spans="1:1" ht="17" x14ac:dyDescent="0.2">
      <c r="A283" s="5" t="s">
        <v>259</v>
      </c>
    </row>
    <row r="284" spans="1:1" ht="17" x14ac:dyDescent="0.2">
      <c r="A284" s="5" t="s">
        <v>450</v>
      </c>
    </row>
    <row r="285" spans="1:1" ht="17" x14ac:dyDescent="0.2">
      <c r="A285" s="5" t="s">
        <v>107</v>
      </c>
    </row>
    <row r="286" spans="1:1" ht="17" x14ac:dyDescent="0.2">
      <c r="A286" s="5" t="s">
        <v>165</v>
      </c>
    </row>
    <row r="287" spans="1:1" ht="17" x14ac:dyDescent="0.2">
      <c r="A287" s="5" t="s">
        <v>277</v>
      </c>
    </row>
    <row r="288" spans="1:1" ht="17" x14ac:dyDescent="0.2">
      <c r="A288" s="5" t="s">
        <v>111</v>
      </c>
    </row>
    <row r="289" spans="1:1" ht="17" x14ac:dyDescent="0.2">
      <c r="A289" s="5" t="s">
        <v>270</v>
      </c>
    </row>
    <row r="290" spans="1:1" ht="17" x14ac:dyDescent="0.2">
      <c r="A290" s="5" t="s">
        <v>415</v>
      </c>
    </row>
    <row r="291" spans="1:1" ht="17" x14ac:dyDescent="0.2">
      <c r="A291" s="5" t="s">
        <v>440</v>
      </c>
    </row>
    <row r="292" spans="1:1" ht="17" x14ac:dyDescent="0.2">
      <c r="A292" s="5" t="s">
        <v>231</v>
      </c>
    </row>
    <row r="293" spans="1:1" ht="17" x14ac:dyDescent="0.2">
      <c r="A293" s="5" t="s">
        <v>166</v>
      </c>
    </row>
    <row r="294" spans="1:1" ht="17" x14ac:dyDescent="0.2">
      <c r="A294" s="5" t="s">
        <v>86</v>
      </c>
    </row>
    <row r="295" spans="1:1" ht="17" x14ac:dyDescent="0.2">
      <c r="A295" s="5" t="s">
        <v>407</v>
      </c>
    </row>
    <row r="296" spans="1:1" ht="17" x14ac:dyDescent="0.2">
      <c r="A296" s="5" t="s">
        <v>76</v>
      </c>
    </row>
    <row r="297" spans="1:1" ht="17" x14ac:dyDescent="0.2">
      <c r="A297" s="5" t="s">
        <v>305</v>
      </c>
    </row>
    <row r="298" spans="1:1" x14ac:dyDescent="0.2">
      <c r="A298" s="13" t="s">
        <v>5</v>
      </c>
    </row>
    <row r="299" spans="1:1" x14ac:dyDescent="0.2">
      <c r="A299" s="13" t="s">
        <v>5</v>
      </c>
    </row>
    <row r="300" spans="1:1" ht="17" x14ac:dyDescent="0.2">
      <c r="A300" s="5" t="s">
        <v>354</v>
      </c>
    </row>
    <row r="301" spans="1:1" ht="17" x14ac:dyDescent="0.2">
      <c r="A301" s="5" t="s">
        <v>356</v>
      </c>
    </row>
    <row r="302" spans="1:1" ht="17" x14ac:dyDescent="0.2">
      <c r="A302" s="5" t="s">
        <v>260</v>
      </c>
    </row>
    <row r="303" spans="1:1" ht="17" x14ac:dyDescent="0.2">
      <c r="A303" s="5" t="s">
        <v>55</v>
      </c>
    </row>
    <row r="304" spans="1:1" ht="17" x14ac:dyDescent="0.2">
      <c r="A304" s="5" t="s">
        <v>368</v>
      </c>
    </row>
    <row r="305" spans="1:1" ht="17" x14ac:dyDescent="0.2">
      <c r="A305" s="5" t="s">
        <v>361</v>
      </c>
    </row>
    <row r="306" spans="1:1" ht="17" x14ac:dyDescent="0.2">
      <c r="A306" s="5" t="s">
        <v>133</v>
      </c>
    </row>
    <row r="307" spans="1:1" ht="17" x14ac:dyDescent="0.2">
      <c r="A307" s="5" t="s">
        <v>394</v>
      </c>
    </row>
    <row r="308" spans="1:1" ht="17" x14ac:dyDescent="0.2">
      <c r="A308" s="5" t="s">
        <v>393</v>
      </c>
    </row>
    <row r="309" spans="1:1" ht="17" x14ac:dyDescent="0.2">
      <c r="A309" s="5" t="s">
        <v>23</v>
      </c>
    </row>
    <row r="310" spans="1:1" ht="17" x14ac:dyDescent="0.2">
      <c r="A310" s="5" t="s">
        <v>347</v>
      </c>
    </row>
    <row r="311" spans="1:1" ht="17" x14ac:dyDescent="0.2">
      <c r="A311" s="5" t="s">
        <v>377</v>
      </c>
    </row>
    <row r="312" spans="1:1" ht="17" x14ac:dyDescent="0.2">
      <c r="A312" s="5" t="s">
        <v>35</v>
      </c>
    </row>
    <row r="313" spans="1:1" ht="17" x14ac:dyDescent="0.2">
      <c r="A313" s="5" t="s">
        <v>220</v>
      </c>
    </row>
    <row r="314" spans="1:1" ht="17" x14ac:dyDescent="0.2">
      <c r="A314" s="5" t="s">
        <v>337</v>
      </c>
    </row>
    <row r="315" spans="1:1" ht="17" x14ac:dyDescent="0.2">
      <c r="A315" s="5" t="s">
        <v>135</v>
      </c>
    </row>
    <row r="316" spans="1:1" ht="17" x14ac:dyDescent="0.2">
      <c r="A316" s="5" t="s">
        <v>210</v>
      </c>
    </row>
    <row r="317" spans="1:1" ht="17" x14ac:dyDescent="0.2">
      <c r="A317" s="5" t="s">
        <v>255</v>
      </c>
    </row>
    <row r="318" spans="1:1" ht="17" x14ac:dyDescent="0.2">
      <c r="A318" s="5" t="s">
        <v>379</v>
      </c>
    </row>
    <row r="319" spans="1:1" ht="17" x14ac:dyDescent="0.2">
      <c r="A319" s="5" t="s">
        <v>451</v>
      </c>
    </row>
    <row r="320" spans="1:1" ht="17" x14ac:dyDescent="0.2">
      <c r="A320" s="5" t="s">
        <v>465</v>
      </c>
    </row>
    <row r="321" spans="1:1" ht="17" x14ac:dyDescent="0.2">
      <c r="A321" s="5" t="s">
        <v>448</v>
      </c>
    </row>
    <row r="322" spans="1:1" ht="17" x14ac:dyDescent="0.2">
      <c r="A322" s="5" t="s">
        <v>428</v>
      </c>
    </row>
    <row r="323" spans="1:1" ht="17" x14ac:dyDescent="0.2">
      <c r="A323" s="5" t="s">
        <v>445</v>
      </c>
    </row>
    <row r="324" spans="1:1" ht="17" x14ac:dyDescent="0.2">
      <c r="A324" s="5" t="s">
        <v>464</v>
      </c>
    </row>
    <row r="325" spans="1:1" ht="17" x14ac:dyDescent="0.2">
      <c r="A325" s="5" t="s">
        <v>418</v>
      </c>
    </row>
    <row r="326" spans="1:1" ht="17" x14ac:dyDescent="0.2">
      <c r="A326" s="5" t="s">
        <v>460</v>
      </c>
    </row>
    <row r="327" spans="1:1" ht="17" x14ac:dyDescent="0.2">
      <c r="A327" s="5" t="s">
        <v>443</v>
      </c>
    </row>
    <row r="328" spans="1:1" ht="17" x14ac:dyDescent="0.2">
      <c r="A328" s="5" t="s">
        <v>398</v>
      </c>
    </row>
    <row r="329" spans="1:1" ht="17" x14ac:dyDescent="0.2">
      <c r="A329" s="5" t="s">
        <v>97</v>
      </c>
    </row>
    <row r="330" spans="1:1" ht="17" x14ac:dyDescent="0.2">
      <c r="A330" s="5" t="s">
        <v>396</v>
      </c>
    </row>
    <row r="331" spans="1:1" ht="17" x14ac:dyDescent="0.2">
      <c r="A331" s="5" t="s">
        <v>414</v>
      </c>
    </row>
    <row r="332" spans="1:1" ht="17" x14ac:dyDescent="0.2">
      <c r="A332" s="5" t="s">
        <v>160</v>
      </c>
    </row>
    <row r="333" spans="1:1" ht="17" x14ac:dyDescent="0.2">
      <c r="A333" s="5" t="s">
        <v>467</v>
      </c>
    </row>
    <row r="334" spans="1:1" ht="17" x14ac:dyDescent="0.2">
      <c r="A334" s="5" t="s">
        <v>46</v>
      </c>
    </row>
    <row r="335" spans="1:1" ht="17" x14ac:dyDescent="0.2">
      <c r="A335" s="5" t="s">
        <v>169</v>
      </c>
    </row>
    <row r="336" spans="1:1" x14ac:dyDescent="0.2">
      <c r="A336" s="13" t="s">
        <v>309</v>
      </c>
    </row>
    <row r="337" spans="1:1" ht="17" x14ac:dyDescent="0.2">
      <c r="A337" s="5" t="s">
        <v>313</v>
      </c>
    </row>
    <row r="338" spans="1:1" ht="17" x14ac:dyDescent="0.2">
      <c r="A338" s="5" t="s">
        <v>138</v>
      </c>
    </row>
    <row r="339" spans="1:1" ht="17" x14ac:dyDescent="0.2">
      <c r="A339" s="5" t="s">
        <v>390</v>
      </c>
    </row>
    <row r="340" spans="1:1" x14ac:dyDescent="0.2">
      <c r="A340" s="13" t="s">
        <v>304</v>
      </c>
    </row>
    <row r="341" spans="1:1" ht="17" x14ac:dyDescent="0.2">
      <c r="A341" s="5" t="s">
        <v>348</v>
      </c>
    </row>
    <row r="342" spans="1:1" ht="17" x14ac:dyDescent="0.2">
      <c r="A342" s="5" t="s">
        <v>62</v>
      </c>
    </row>
    <row r="343" spans="1:1" ht="17" x14ac:dyDescent="0.2">
      <c r="A343" s="5" t="s">
        <v>159</v>
      </c>
    </row>
    <row r="344" spans="1:1" ht="17" x14ac:dyDescent="0.2">
      <c r="A344" s="5" t="s">
        <v>295</v>
      </c>
    </row>
    <row r="345" spans="1:1" ht="17" x14ac:dyDescent="0.2">
      <c r="A345" s="5" t="s">
        <v>193</v>
      </c>
    </row>
    <row r="346" spans="1:1" ht="17" x14ac:dyDescent="0.2">
      <c r="A346" s="5" t="s">
        <v>207</v>
      </c>
    </row>
    <row r="347" spans="1:1" ht="17" x14ac:dyDescent="0.2">
      <c r="A347" s="5" t="s">
        <v>82</v>
      </c>
    </row>
    <row r="348" spans="1:1" ht="17" x14ac:dyDescent="0.2">
      <c r="A348" s="5" t="s">
        <v>109</v>
      </c>
    </row>
    <row r="349" spans="1:1" ht="17" x14ac:dyDescent="0.2">
      <c r="A349" s="5" t="s">
        <v>432</v>
      </c>
    </row>
    <row r="350" spans="1:1" ht="34" x14ac:dyDescent="0.2">
      <c r="A350" s="5" t="s">
        <v>68</v>
      </c>
    </row>
    <row r="351" spans="1:1" ht="34" x14ac:dyDescent="0.2">
      <c r="A351" s="5" t="s">
        <v>294</v>
      </c>
    </row>
    <row r="352" spans="1:1" ht="17" x14ac:dyDescent="0.2">
      <c r="A352" s="5" t="s">
        <v>140</v>
      </c>
    </row>
    <row r="353" spans="1:1" ht="34" x14ac:dyDescent="0.2">
      <c r="A353" s="5" t="s">
        <v>142</v>
      </c>
    </row>
    <row r="354" spans="1:1" ht="17" x14ac:dyDescent="0.2">
      <c r="A354" s="5" t="s">
        <v>412</v>
      </c>
    </row>
    <row r="355" spans="1:1" ht="17" x14ac:dyDescent="0.2">
      <c r="A355" s="5" t="s">
        <v>310</v>
      </c>
    </row>
    <row r="356" spans="1:1" ht="17" x14ac:dyDescent="0.2">
      <c r="A356" s="5" t="s">
        <v>444</v>
      </c>
    </row>
    <row r="357" spans="1:1" ht="17" x14ac:dyDescent="0.2">
      <c r="A357" s="5" t="s">
        <v>120</v>
      </c>
    </row>
    <row r="358" spans="1:1" x14ac:dyDescent="0.2">
      <c r="A358" s="12" t="s">
        <v>120</v>
      </c>
    </row>
    <row r="359" spans="1:1" ht="17" x14ac:dyDescent="0.2">
      <c r="A359" s="5" t="s">
        <v>185</v>
      </c>
    </row>
    <row r="360" spans="1:1" ht="17" x14ac:dyDescent="0.2">
      <c r="A360" s="5" t="s">
        <v>258</v>
      </c>
    </row>
    <row r="361" spans="1:1" ht="17" x14ac:dyDescent="0.2">
      <c r="A361" s="5" t="s">
        <v>219</v>
      </c>
    </row>
    <row r="362" spans="1:1" ht="17" x14ac:dyDescent="0.2">
      <c r="A362" s="5" t="s">
        <v>296</v>
      </c>
    </row>
    <row r="363" spans="1:1" ht="17" x14ac:dyDescent="0.2">
      <c r="A363" s="5" t="s">
        <v>244</v>
      </c>
    </row>
    <row r="364" spans="1:1" ht="17" x14ac:dyDescent="0.2">
      <c r="A364" s="5" t="s">
        <v>60</v>
      </c>
    </row>
    <row r="365" spans="1:1" ht="17" x14ac:dyDescent="0.2">
      <c r="A365" s="5" t="s">
        <v>30</v>
      </c>
    </row>
    <row r="366" spans="1:1" ht="17" x14ac:dyDescent="0.2">
      <c r="A366" s="5" t="s">
        <v>77</v>
      </c>
    </row>
    <row r="367" spans="1:1" ht="17" x14ac:dyDescent="0.2">
      <c r="A367" s="5" t="s">
        <v>319</v>
      </c>
    </row>
    <row r="368" spans="1:1" ht="17" x14ac:dyDescent="0.2">
      <c r="A368" s="5" t="s">
        <v>19</v>
      </c>
    </row>
    <row r="369" spans="1:1" ht="17" x14ac:dyDescent="0.2">
      <c r="A369" s="5" t="s">
        <v>173</v>
      </c>
    </row>
    <row r="370" spans="1:1" ht="17" x14ac:dyDescent="0.2">
      <c r="A370" s="6" t="s">
        <v>291</v>
      </c>
    </row>
    <row r="371" spans="1:1" ht="17" x14ac:dyDescent="0.2">
      <c r="A371" s="5" t="s">
        <v>345</v>
      </c>
    </row>
    <row r="372" spans="1:1" ht="17" x14ac:dyDescent="0.2">
      <c r="A372" s="5" t="s">
        <v>118</v>
      </c>
    </row>
    <row r="373" spans="1:1" ht="17" x14ac:dyDescent="0.2">
      <c r="A373" s="5" t="s">
        <v>98</v>
      </c>
    </row>
    <row r="374" spans="1:1" ht="17" x14ac:dyDescent="0.2">
      <c r="A374" s="5" t="s">
        <v>170</v>
      </c>
    </row>
    <row r="375" spans="1:1" ht="17" x14ac:dyDescent="0.2">
      <c r="A375" s="5" t="s">
        <v>88</v>
      </c>
    </row>
    <row r="376" spans="1:1" ht="17" x14ac:dyDescent="0.2">
      <c r="A376" s="5" t="s">
        <v>38</v>
      </c>
    </row>
    <row r="377" spans="1:1" ht="17" x14ac:dyDescent="0.2">
      <c r="A377" s="5" t="s">
        <v>241</v>
      </c>
    </row>
    <row r="378" spans="1:1" ht="17" x14ac:dyDescent="0.2">
      <c r="A378" s="5" t="s">
        <v>246</v>
      </c>
    </row>
    <row r="379" spans="1:1" ht="17" x14ac:dyDescent="0.2">
      <c r="A379" s="5" t="s">
        <v>211</v>
      </c>
    </row>
    <row r="380" spans="1:1" ht="17" x14ac:dyDescent="0.2">
      <c r="A380" s="5" t="s">
        <v>156</v>
      </c>
    </row>
    <row r="381" spans="1:1" ht="17" x14ac:dyDescent="0.2">
      <c r="A381" s="5" t="s">
        <v>156</v>
      </c>
    </row>
    <row r="382" spans="1:1" ht="17" x14ac:dyDescent="0.2">
      <c r="A382" s="5" t="s">
        <v>189</v>
      </c>
    </row>
    <row r="383" spans="1:1" ht="17" x14ac:dyDescent="0.2">
      <c r="A383" s="5" t="s">
        <v>266</v>
      </c>
    </row>
    <row r="384" spans="1:1" ht="17" x14ac:dyDescent="0.2">
      <c r="A384" s="5" t="s">
        <v>90</v>
      </c>
    </row>
    <row r="385" spans="1:1" ht="17" x14ac:dyDescent="0.2">
      <c r="A385" s="5" t="s">
        <v>10</v>
      </c>
    </row>
    <row r="386" spans="1:1" ht="17" x14ac:dyDescent="0.2">
      <c r="A386" s="5" t="s">
        <v>79</v>
      </c>
    </row>
    <row r="387" spans="1:1" ht="17" x14ac:dyDescent="0.2">
      <c r="A387" s="5" t="s">
        <v>264</v>
      </c>
    </row>
    <row r="388" spans="1:1" ht="17" x14ac:dyDescent="0.2">
      <c r="A388" s="5" t="s">
        <v>128</v>
      </c>
    </row>
    <row r="389" spans="1:1" ht="17" x14ac:dyDescent="0.2">
      <c r="A389" s="5" t="s">
        <v>216</v>
      </c>
    </row>
    <row r="390" spans="1:1" ht="17" x14ac:dyDescent="0.2">
      <c r="A390" s="5" t="s">
        <v>91</v>
      </c>
    </row>
    <row r="391" spans="1:1" ht="17" x14ac:dyDescent="0.2">
      <c r="A391" s="5" t="s">
        <v>73</v>
      </c>
    </row>
    <row r="392" spans="1:1" ht="17" x14ac:dyDescent="0.2">
      <c r="A392" s="5" t="s">
        <v>297</v>
      </c>
    </row>
    <row r="393" spans="1:1" ht="17" x14ac:dyDescent="0.2">
      <c r="A393" s="5" t="s">
        <v>84</v>
      </c>
    </row>
    <row r="394" spans="1:1" ht="17" x14ac:dyDescent="0.2">
      <c r="A394" s="5" t="s">
        <v>183</v>
      </c>
    </row>
    <row r="395" spans="1:1" ht="17" x14ac:dyDescent="0.2">
      <c r="A395" s="5" t="s">
        <v>459</v>
      </c>
    </row>
    <row r="396" spans="1:1" ht="17" x14ac:dyDescent="0.2">
      <c r="A396" s="5" t="s">
        <v>461</v>
      </c>
    </row>
    <row r="397" spans="1:1" ht="17" x14ac:dyDescent="0.2">
      <c r="A397" s="5" t="s">
        <v>442</v>
      </c>
    </row>
    <row r="398" spans="1:1" ht="17" x14ac:dyDescent="0.2">
      <c r="A398" s="5" t="s">
        <v>454</v>
      </c>
    </row>
    <row r="399" spans="1:1" ht="17" x14ac:dyDescent="0.2">
      <c r="A399" s="5" t="s">
        <v>455</v>
      </c>
    </row>
    <row r="400" spans="1:1" ht="17" x14ac:dyDescent="0.2">
      <c r="A400" s="5" t="s">
        <v>188</v>
      </c>
    </row>
    <row r="401" spans="1:1" ht="17" x14ac:dyDescent="0.2">
      <c r="A401" s="5" t="s">
        <v>198</v>
      </c>
    </row>
    <row r="402" spans="1:1" ht="17" x14ac:dyDescent="0.2">
      <c r="A402" s="5" t="s">
        <v>50</v>
      </c>
    </row>
    <row r="403" spans="1:1" ht="17" x14ac:dyDescent="0.2">
      <c r="A403" s="5" t="s">
        <v>199</v>
      </c>
    </row>
    <row r="404" spans="1:1" ht="17" x14ac:dyDescent="0.2">
      <c r="A404" s="5" t="s">
        <v>438</v>
      </c>
    </row>
    <row r="405" spans="1:1" ht="17" x14ac:dyDescent="0.2">
      <c r="A405" s="5" t="s">
        <v>154</v>
      </c>
    </row>
    <row r="406" spans="1:1" ht="17" x14ac:dyDescent="0.2">
      <c r="A406" s="5" t="s">
        <v>466</v>
      </c>
    </row>
    <row r="407" spans="1:1" ht="17" x14ac:dyDescent="0.2">
      <c r="A407" s="5" t="s">
        <v>427</v>
      </c>
    </row>
    <row r="408" spans="1:1" ht="17" x14ac:dyDescent="0.2">
      <c r="A408" s="5" t="s">
        <v>157</v>
      </c>
    </row>
    <row r="409" spans="1:1" ht="17" x14ac:dyDescent="0.2">
      <c r="A409" s="5" t="s">
        <v>59</v>
      </c>
    </row>
    <row r="410" spans="1:1" ht="17" x14ac:dyDescent="0.2">
      <c r="A410" s="5" t="s">
        <v>94</v>
      </c>
    </row>
    <row r="411" spans="1:1" ht="17" x14ac:dyDescent="0.2">
      <c r="A411" s="5" t="s">
        <v>327</v>
      </c>
    </row>
    <row r="412" spans="1:1" ht="17" x14ac:dyDescent="0.2">
      <c r="A412" s="5" t="s">
        <v>14</v>
      </c>
    </row>
    <row r="413" spans="1:1" ht="17" x14ac:dyDescent="0.2">
      <c r="A413" s="5" t="s">
        <v>239</v>
      </c>
    </row>
    <row r="414" spans="1:1" ht="17" x14ac:dyDescent="0.2">
      <c r="A414" s="5" t="s">
        <v>102</v>
      </c>
    </row>
    <row r="415" spans="1:1" ht="17" x14ac:dyDescent="0.2">
      <c r="A415" s="5" t="s">
        <v>101</v>
      </c>
    </row>
    <row r="416" spans="1:1" ht="17" x14ac:dyDescent="0.2">
      <c r="A416" s="5" t="s">
        <v>323</v>
      </c>
    </row>
    <row r="417" spans="1:1" ht="17" x14ac:dyDescent="0.2">
      <c r="A417" s="5" t="s">
        <v>300</v>
      </c>
    </row>
    <row r="418" spans="1:1" ht="17" x14ac:dyDescent="0.2">
      <c r="A418" s="5" t="s">
        <v>382</v>
      </c>
    </row>
    <row r="419" spans="1:1" ht="17" x14ac:dyDescent="0.2">
      <c r="A419" s="5" t="s">
        <v>449</v>
      </c>
    </row>
    <row r="420" spans="1:1" ht="17" x14ac:dyDescent="0.2">
      <c r="A420" s="5" t="s">
        <v>373</v>
      </c>
    </row>
    <row r="421" spans="1:1" ht="17" x14ac:dyDescent="0.2">
      <c r="A421" s="5" t="s">
        <v>49</v>
      </c>
    </row>
    <row r="422" spans="1:1" ht="17" x14ac:dyDescent="0.2">
      <c r="A422" s="5" t="s">
        <v>56</v>
      </c>
    </row>
    <row r="423" spans="1:1" ht="17" x14ac:dyDescent="0.2">
      <c r="A423" s="5" t="s">
        <v>158</v>
      </c>
    </row>
    <row r="424" spans="1:1" ht="17" x14ac:dyDescent="0.2">
      <c r="A424" s="5" t="s">
        <v>391</v>
      </c>
    </row>
    <row r="425" spans="1:1" ht="17" x14ac:dyDescent="0.2">
      <c r="A425" s="5" t="s">
        <v>331</v>
      </c>
    </row>
    <row r="426" spans="1:1" ht="17" x14ac:dyDescent="0.2">
      <c r="A426" s="5" t="s">
        <v>320</v>
      </c>
    </row>
    <row r="427" spans="1:1" ht="17" x14ac:dyDescent="0.2">
      <c r="A427" s="5" t="s">
        <v>261</v>
      </c>
    </row>
    <row r="428" spans="1:1" ht="17" x14ac:dyDescent="0.2">
      <c r="A428" s="5" t="s">
        <v>370</v>
      </c>
    </row>
    <row r="429" spans="1:1" ht="17" x14ac:dyDescent="0.2">
      <c r="A429" s="5" t="s">
        <v>262</v>
      </c>
    </row>
    <row r="430" spans="1:1" ht="17" x14ac:dyDescent="0.2">
      <c r="A430" s="8" t="s">
        <v>127</v>
      </c>
    </row>
    <row r="431" spans="1:1" ht="17" x14ac:dyDescent="0.2">
      <c r="A431" s="9" t="s">
        <v>358</v>
      </c>
    </row>
    <row r="432" spans="1:1" ht="17" x14ac:dyDescent="0.2">
      <c r="A432" s="5" t="s">
        <v>58</v>
      </c>
    </row>
    <row r="433" spans="1:1" ht="17" x14ac:dyDescent="0.2">
      <c r="A433" s="5" t="s">
        <v>58</v>
      </c>
    </row>
    <row r="434" spans="1:1" ht="17" x14ac:dyDescent="0.2">
      <c r="A434" s="5" t="s">
        <v>209</v>
      </c>
    </row>
    <row r="435" spans="1:1" ht="17" x14ac:dyDescent="0.2">
      <c r="A435" s="5" t="s">
        <v>293</v>
      </c>
    </row>
    <row r="436" spans="1:1" ht="17" x14ac:dyDescent="0.2">
      <c r="A436" s="5" t="s">
        <v>126</v>
      </c>
    </row>
    <row r="437" spans="1:1" ht="17" x14ac:dyDescent="0.2">
      <c r="A437" s="5" t="s">
        <v>224</v>
      </c>
    </row>
    <row r="438" spans="1:1" ht="17" x14ac:dyDescent="0.2">
      <c r="A438" s="5" t="s">
        <v>18</v>
      </c>
    </row>
    <row r="439" spans="1:1" ht="17" x14ac:dyDescent="0.2">
      <c r="A439" s="5" t="s">
        <v>18</v>
      </c>
    </row>
    <row r="440" spans="1:1" ht="17" x14ac:dyDescent="0.2">
      <c r="A440" s="5" t="s">
        <v>248</v>
      </c>
    </row>
    <row r="441" spans="1:1" ht="17" x14ac:dyDescent="0.2">
      <c r="A441" s="5" t="s">
        <v>263</v>
      </c>
    </row>
    <row r="442" spans="1:1" ht="17" x14ac:dyDescent="0.2">
      <c r="A442" s="5" t="s">
        <v>253</v>
      </c>
    </row>
    <row r="443" spans="1:1" ht="17" x14ac:dyDescent="0.2">
      <c r="A443" s="5" t="s">
        <v>425</v>
      </c>
    </row>
    <row r="444" spans="1:1" ht="17" x14ac:dyDescent="0.2">
      <c r="A444" s="5" t="s">
        <v>181</v>
      </c>
    </row>
    <row r="445" spans="1:1" ht="17" x14ac:dyDescent="0.2">
      <c r="A445" s="5" t="s">
        <v>204</v>
      </c>
    </row>
    <row r="446" spans="1:1" ht="17" x14ac:dyDescent="0.2">
      <c r="A446" s="5" t="s">
        <v>40</v>
      </c>
    </row>
    <row r="447" spans="1:1" ht="17" x14ac:dyDescent="0.2">
      <c r="A447" s="5" t="s">
        <v>40</v>
      </c>
    </row>
    <row r="448" spans="1:1" ht="17" x14ac:dyDescent="0.2">
      <c r="A448" s="5" t="s">
        <v>258</v>
      </c>
    </row>
    <row r="449" spans="1:1" ht="17" x14ac:dyDescent="0.2">
      <c r="A449" s="5" t="s">
        <v>98</v>
      </c>
    </row>
    <row r="450" spans="1:1" ht="17" x14ac:dyDescent="0.2">
      <c r="A450" s="5" t="s">
        <v>26</v>
      </c>
    </row>
    <row r="451" spans="1:1" ht="17" x14ac:dyDescent="0.2">
      <c r="A451" s="5" t="s">
        <v>150</v>
      </c>
    </row>
    <row r="452" spans="1:1" ht="17" x14ac:dyDescent="0.2">
      <c r="A452" s="5" t="s">
        <v>183</v>
      </c>
    </row>
    <row r="453" spans="1:1" ht="17" x14ac:dyDescent="0.2">
      <c r="A453" s="5" t="s">
        <v>343</v>
      </c>
    </row>
    <row r="454" spans="1:1" ht="17" x14ac:dyDescent="0.2">
      <c r="A454" s="5" t="s">
        <v>420</v>
      </c>
    </row>
    <row r="455" spans="1:1" ht="17" x14ac:dyDescent="0.2">
      <c r="A455" s="5" t="s">
        <v>106</v>
      </c>
    </row>
    <row r="456" spans="1:1" ht="17" x14ac:dyDescent="0.2">
      <c r="A456" s="5" t="s">
        <v>28</v>
      </c>
    </row>
    <row r="457" spans="1:1" ht="17" x14ac:dyDescent="0.2">
      <c r="A457" s="5" t="s">
        <v>78</v>
      </c>
    </row>
    <row r="458" spans="1:1" ht="17" x14ac:dyDescent="0.2">
      <c r="A458" s="5" t="s">
        <v>89</v>
      </c>
    </row>
    <row r="459" spans="1:1" ht="17" x14ac:dyDescent="0.2">
      <c r="A459" s="5" t="s">
        <v>31</v>
      </c>
    </row>
    <row r="460" spans="1:1" ht="17" x14ac:dyDescent="0.2">
      <c r="A460" s="5" t="s">
        <v>31</v>
      </c>
    </row>
    <row r="461" spans="1:1" ht="17" x14ac:dyDescent="0.2">
      <c r="A461" s="5" t="s">
        <v>136</v>
      </c>
    </row>
    <row r="462" spans="1:1" ht="17" x14ac:dyDescent="0.2">
      <c r="A462" s="5" t="s">
        <v>339</v>
      </c>
    </row>
    <row r="463" spans="1:1" ht="17" x14ac:dyDescent="0.2">
      <c r="A463" s="5" t="s">
        <v>3</v>
      </c>
    </row>
    <row r="464" spans="1:1" ht="17" x14ac:dyDescent="0.2">
      <c r="A464" s="5" t="s">
        <v>3</v>
      </c>
    </row>
    <row r="465" spans="1:1" ht="17" x14ac:dyDescent="0.2">
      <c r="A465" s="5" t="s">
        <v>52</v>
      </c>
    </row>
    <row r="466" spans="1:1" ht="17" x14ac:dyDescent="0.2">
      <c r="A466" s="5" t="s">
        <v>148</v>
      </c>
    </row>
    <row r="467" spans="1:1" ht="17" x14ac:dyDescent="0.2">
      <c r="A467" s="5" t="s">
        <v>148</v>
      </c>
    </row>
    <row r="468" spans="1:1" ht="17" x14ac:dyDescent="0.2">
      <c r="A468" s="5" t="s">
        <v>21</v>
      </c>
    </row>
    <row r="469" spans="1:1" x14ac:dyDescent="0.2">
      <c r="A469" s="13" t="s">
        <v>17</v>
      </c>
    </row>
    <row r="470" spans="1:1" ht="17" x14ac:dyDescent="0.2">
      <c r="A470" s="5" t="s">
        <v>178</v>
      </c>
    </row>
    <row r="471" spans="1:1" ht="17" x14ac:dyDescent="0.2">
      <c r="A471" s="5" t="s">
        <v>67</v>
      </c>
    </row>
    <row r="472" spans="1:1" ht="17" x14ac:dyDescent="0.2">
      <c r="A472" s="5" t="s">
        <v>92</v>
      </c>
    </row>
    <row r="473" spans="1:1" ht="17" x14ac:dyDescent="0.2">
      <c r="A473" s="5" t="s">
        <v>194</v>
      </c>
    </row>
    <row r="474" spans="1:1" ht="17" x14ac:dyDescent="0.2">
      <c r="A474" s="5" t="s">
        <v>301</v>
      </c>
    </row>
    <row r="475" spans="1:1" ht="17" x14ac:dyDescent="0.2">
      <c r="A475" s="5" t="s">
        <v>254</v>
      </c>
    </row>
    <row r="476" spans="1:1" ht="17" x14ac:dyDescent="0.2">
      <c r="A476" s="5" t="s">
        <v>95</v>
      </c>
    </row>
    <row r="477" spans="1:1" ht="17" x14ac:dyDescent="0.2">
      <c r="A477" s="5" t="s">
        <v>468</v>
      </c>
    </row>
    <row r="478" spans="1:1" ht="17" x14ac:dyDescent="0.2">
      <c r="A478" s="5" t="s">
        <v>469</v>
      </c>
    </row>
    <row r="479" spans="1:1" ht="17" x14ac:dyDescent="0.2">
      <c r="A479" s="5" t="s">
        <v>11</v>
      </c>
    </row>
    <row r="480" spans="1:1" ht="17" x14ac:dyDescent="0.2">
      <c r="A480" s="5" t="s">
        <v>245</v>
      </c>
    </row>
    <row r="481" spans="1:1" ht="17" x14ac:dyDescent="0.2">
      <c r="A481" s="5" t="s">
        <v>328</v>
      </c>
    </row>
    <row r="482" spans="1:1" ht="17" x14ac:dyDescent="0.2">
      <c r="A482" s="5" t="s">
        <v>114</v>
      </c>
    </row>
    <row r="483" spans="1:1" ht="17" x14ac:dyDescent="0.2">
      <c r="A483" s="5" t="s">
        <v>132</v>
      </c>
    </row>
    <row r="484" spans="1:1" ht="17" x14ac:dyDescent="0.2">
      <c r="A484" s="5" t="s">
        <v>132</v>
      </c>
    </row>
    <row r="485" spans="1:1" ht="17" x14ac:dyDescent="0.2">
      <c r="A485" s="5" t="s">
        <v>13</v>
      </c>
    </row>
    <row r="486" spans="1:1" ht="17" x14ac:dyDescent="0.2">
      <c r="A486" s="5" t="s">
        <v>53</v>
      </c>
    </row>
    <row r="487" spans="1:1" ht="17" x14ac:dyDescent="0.2">
      <c r="A487" s="5" t="s">
        <v>12</v>
      </c>
    </row>
    <row r="488" spans="1:1" ht="17" x14ac:dyDescent="0.2">
      <c r="A488" s="5" t="s">
        <v>290</v>
      </c>
    </row>
    <row r="489" spans="1:1" ht="17" x14ac:dyDescent="0.2">
      <c r="A489" s="5" t="s">
        <v>16</v>
      </c>
    </row>
    <row r="490" spans="1:1" ht="17" x14ac:dyDescent="0.2">
      <c r="A490" s="5" t="s">
        <v>312</v>
      </c>
    </row>
    <row r="491" spans="1:1" ht="17" x14ac:dyDescent="0.2">
      <c r="A491" s="5" t="s">
        <v>117</v>
      </c>
    </row>
    <row r="492" spans="1:1" ht="17" x14ac:dyDescent="0.2">
      <c r="A492" s="5" t="s">
        <v>32</v>
      </c>
    </row>
    <row r="493" spans="1:1" ht="17" x14ac:dyDescent="0.2">
      <c r="A493" s="5" t="s">
        <v>25</v>
      </c>
    </row>
    <row r="494" spans="1:1" ht="17" x14ac:dyDescent="0.2">
      <c r="A494" s="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734C9-62E0-8F4B-8B12-CD2F90FC0B44}">
  <dimension ref="A1:M547"/>
  <sheetViews>
    <sheetView topLeftCell="B440" zoomScale="103" workbookViewId="0">
      <selection activeCell="E457" sqref="E457"/>
    </sheetView>
  </sheetViews>
  <sheetFormatPr baseColWidth="10" defaultRowHeight="16" x14ac:dyDescent="0.2"/>
  <cols>
    <col min="1" max="1" width="31" bestFit="1" customWidth="1"/>
    <col min="2" max="2" width="11.83203125" bestFit="1" customWidth="1"/>
    <col min="3" max="3" width="38.1640625" bestFit="1" customWidth="1"/>
    <col min="4" max="5" width="24" bestFit="1" customWidth="1"/>
    <col min="6" max="6" width="26.83203125" bestFit="1" customWidth="1"/>
    <col min="7" max="7" width="28" bestFit="1" customWidth="1"/>
    <col min="8" max="8" width="38.33203125" bestFit="1" customWidth="1"/>
    <col min="9" max="9" width="23.83203125" bestFit="1" customWidth="1"/>
    <col min="10" max="10" width="24.1640625" bestFit="1" customWidth="1"/>
    <col min="11" max="11" width="13.33203125" bestFit="1" customWidth="1"/>
    <col min="12" max="12" width="5.33203125" bestFit="1" customWidth="1"/>
    <col min="13" max="13" width="31" bestFit="1" customWidth="1"/>
  </cols>
  <sheetData>
    <row r="1" spans="1:13" x14ac:dyDescent="0.2">
      <c r="A1" t="s">
        <v>470</v>
      </c>
      <c r="B1" t="s">
        <v>471</v>
      </c>
      <c r="C1" t="s">
        <v>472</v>
      </c>
      <c r="D1" t="s">
        <v>473</v>
      </c>
      <c r="E1" t="s">
        <v>474</v>
      </c>
      <c r="F1" t="s">
        <v>475</v>
      </c>
      <c r="G1" t="s">
        <v>476</v>
      </c>
      <c r="H1" t="s">
        <v>477</v>
      </c>
      <c r="I1" t="s">
        <v>478</v>
      </c>
      <c r="J1" t="s">
        <v>479</v>
      </c>
      <c r="K1" t="s">
        <v>480</v>
      </c>
      <c r="M1" t="s">
        <v>470</v>
      </c>
    </row>
    <row r="2" spans="1:13" x14ac:dyDescent="0.2">
      <c r="B2" t="s">
        <v>481</v>
      </c>
      <c r="C2" t="s">
        <v>482</v>
      </c>
      <c r="D2" t="s">
        <v>483</v>
      </c>
      <c r="E2" t="s">
        <v>484</v>
      </c>
      <c r="F2" t="s">
        <v>484</v>
      </c>
      <c r="G2" t="s">
        <v>484</v>
      </c>
      <c r="H2" t="s">
        <v>485</v>
      </c>
      <c r="I2" t="s">
        <v>481</v>
      </c>
      <c r="J2" t="s">
        <v>481</v>
      </c>
    </row>
    <row r="3" spans="1:13" x14ac:dyDescent="0.2">
      <c r="A3" t="s">
        <v>486</v>
      </c>
      <c r="B3" t="s">
        <v>487</v>
      </c>
      <c r="C3" t="s">
        <v>488</v>
      </c>
      <c r="D3" t="s">
        <v>489</v>
      </c>
      <c r="E3" t="s">
        <v>489</v>
      </c>
      <c r="F3" t="s">
        <v>490</v>
      </c>
      <c r="G3" t="s">
        <v>491</v>
      </c>
      <c r="H3" t="s">
        <v>492</v>
      </c>
      <c r="I3" t="s">
        <v>493</v>
      </c>
      <c r="J3" t="s">
        <v>494</v>
      </c>
      <c r="L3">
        <v>42</v>
      </c>
      <c r="M3" t="s">
        <v>486</v>
      </c>
    </row>
    <row r="4" spans="1:13" x14ac:dyDescent="0.2">
      <c r="A4" t="s">
        <v>495</v>
      </c>
      <c r="B4">
        <v>4.9000000000000002E-2</v>
      </c>
      <c r="C4">
        <v>1.11E-2</v>
      </c>
      <c r="D4">
        <v>0.80400000000000005</v>
      </c>
      <c r="E4">
        <v>-35.933399999999999</v>
      </c>
      <c r="F4">
        <v>0.80403000000000002</v>
      </c>
      <c r="G4">
        <v>-35.933369999999996</v>
      </c>
      <c r="H4">
        <v>0.1</v>
      </c>
      <c r="I4" t="s">
        <v>496</v>
      </c>
      <c r="J4" t="s">
        <v>497</v>
      </c>
      <c r="K4" t="s">
        <v>497</v>
      </c>
      <c r="M4" t="s">
        <v>495</v>
      </c>
    </row>
    <row r="5" spans="1:13" x14ac:dyDescent="0.2">
      <c r="A5" t="s">
        <v>467</v>
      </c>
      <c r="B5">
        <v>0.16700000000000001</v>
      </c>
      <c r="C5">
        <v>5.7700000000000001E-2</v>
      </c>
      <c r="D5">
        <v>1.5845</v>
      </c>
      <c r="E5">
        <v>10.8643</v>
      </c>
      <c r="F5">
        <v>1.5845</v>
      </c>
      <c r="G5">
        <v>10.8643</v>
      </c>
      <c r="H5">
        <v>0</v>
      </c>
      <c r="I5" t="s">
        <v>496</v>
      </c>
      <c r="J5" t="s">
        <v>497</v>
      </c>
      <c r="K5" t="s">
        <v>497</v>
      </c>
      <c r="M5" t="s">
        <v>467</v>
      </c>
    </row>
    <row r="6" spans="1:13" x14ac:dyDescent="0.2">
      <c r="A6" t="s">
        <v>446</v>
      </c>
      <c r="B6">
        <v>2.5999999999999999E-2</v>
      </c>
      <c r="C6">
        <v>1.8599999999999998E-2</v>
      </c>
      <c r="D6">
        <v>2.8401999999999998</v>
      </c>
      <c r="E6">
        <v>-28.854199999999999</v>
      </c>
      <c r="F6">
        <v>2.8401000000000001</v>
      </c>
      <c r="G6">
        <v>-28.853999999999999</v>
      </c>
      <c r="H6">
        <v>0.7</v>
      </c>
      <c r="I6" t="s">
        <v>496</v>
      </c>
      <c r="J6" t="s">
        <v>497</v>
      </c>
      <c r="K6" t="s">
        <v>497</v>
      </c>
      <c r="M6" t="s">
        <v>446</v>
      </c>
    </row>
    <row r="7" spans="1:13" x14ac:dyDescent="0.2">
      <c r="A7" t="s">
        <v>56</v>
      </c>
      <c r="B7">
        <v>0.104</v>
      </c>
      <c r="C7">
        <v>0.20030000000000001</v>
      </c>
      <c r="D7">
        <v>2.8647</v>
      </c>
      <c r="E7">
        <v>52.526499999999999</v>
      </c>
      <c r="F7">
        <v>2.8395999999999999</v>
      </c>
      <c r="G7">
        <v>52.529200000000003</v>
      </c>
      <c r="H7">
        <v>56</v>
      </c>
      <c r="I7" t="s">
        <v>498</v>
      </c>
      <c r="J7" t="s">
        <v>497</v>
      </c>
      <c r="K7" t="s">
        <v>497</v>
      </c>
      <c r="M7" t="s">
        <v>56</v>
      </c>
    </row>
    <row r="8" spans="1:13" x14ac:dyDescent="0.2">
      <c r="A8" t="s">
        <v>346</v>
      </c>
      <c r="B8">
        <v>0.378</v>
      </c>
      <c r="C8">
        <v>2.0400000000000001E-2</v>
      </c>
      <c r="D8">
        <v>2.9285999999999999</v>
      </c>
      <c r="E8">
        <v>-15.389200000000001</v>
      </c>
      <c r="F8">
        <v>2.9289999999999998</v>
      </c>
      <c r="G8">
        <v>-15.389099999999999</v>
      </c>
      <c r="H8">
        <v>1.4</v>
      </c>
      <c r="I8" t="s">
        <v>496</v>
      </c>
      <c r="J8" t="s">
        <v>497</v>
      </c>
      <c r="K8" t="s">
        <v>497</v>
      </c>
      <c r="M8" t="s">
        <v>346</v>
      </c>
    </row>
    <row r="9" spans="1:13" x14ac:dyDescent="0.2">
      <c r="A9" t="s">
        <v>314</v>
      </c>
      <c r="B9">
        <v>9.4E-2</v>
      </c>
      <c r="C9">
        <v>2.0299999999999999E-2</v>
      </c>
      <c r="D9">
        <v>3.4098000000000002</v>
      </c>
      <c r="E9">
        <v>-19.500499999999999</v>
      </c>
      <c r="F9">
        <v>3.4079000000000002</v>
      </c>
      <c r="G9">
        <v>-19.502500000000001</v>
      </c>
      <c r="H9">
        <v>9.8000000000000007</v>
      </c>
      <c r="I9" t="s">
        <v>498</v>
      </c>
      <c r="J9" t="s">
        <v>497</v>
      </c>
      <c r="K9" t="s">
        <v>497</v>
      </c>
      <c r="M9" t="s">
        <v>314</v>
      </c>
    </row>
    <row r="10" spans="1:13" x14ac:dyDescent="0.2">
      <c r="A10" t="s">
        <v>29</v>
      </c>
      <c r="B10">
        <v>0.308</v>
      </c>
      <c r="C10">
        <v>1.61E-2</v>
      </c>
      <c r="D10">
        <v>3.5807000000000002</v>
      </c>
      <c r="E10">
        <v>-30.390899999999998</v>
      </c>
      <c r="F10">
        <v>3.5813999999999999</v>
      </c>
      <c r="G10">
        <v>-30.3917</v>
      </c>
      <c r="H10">
        <v>3.7</v>
      </c>
      <c r="I10" t="s">
        <v>496</v>
      </c>
      <c r="J10" t="s">
        <v>497</v>
      </c>
      <c r="K10" t="s">
        <v>497</v>
      </c>
      <c r="M10" t="s">
        <v>29</v>
      </c>
    </row>
    <row r="11" spans="1:13" x14ac:dyDescent="0.2">
      <c r="A11" t="s">
        <v>11</v>
      </c>
      <c r="B11">
        <v>0.752</v>
      </c>
      <c r="C11">
        <v>1.95E-2</v>
      </c>
      <c r="D11">
        <v>3.7037</v>
      </c>
      <c r="E11">
        <v>-49.883800000000001</v>
      </c>
      <c r="F11">
        <v>3.7037</v>
      </c>
      <c r="G11">
        <v>-49.883800000000001</v>
      </c>
      <c r="H11">
        <v>0</v>
      </c>
      <c r="I11" t="s">
        <v>496</v>
      </c>
      <c r="J11" t="s">
        <v>499</v>
      </c>
      <c r="K11" t="s">
        <v>499</v>
      </c>
      <c r="M11" t="s">
        <v>11</v>
      </c>
    </row>
    <row r="12" spans="1:13" x14ac:dyDescent="0.2">
      <c r="A12" t="s">
        <v>116</v>
      </c>
      <c r="B12">
        <v>0.54100000000000004</v>
      </c>
      <c r="C12">
        <v>4.0500000000000001E-2</v>
      </c>
      <c r="D12">
        <v>4.6402000000000001</v>
      </c>
      <c r="E12">
        <v>16.4359</v>
      </c>
      <c r="F12">
        <v>4.6395999999999997</v>
      </c>
      <c r="G12">
        <v>16.436900000000001</v>
      </c>
      <c r="H12">
        <v>4.4000000000000004</v>
      </c>
      <c r="I12" t="s">
        <v>496</v>
      </c>
      <c r="J12" t="s">
        <v>497</v>
      </c>
      <c r="K12" t="s">
        <v>497</v>
      </c>
      <c r="M12" t="s">
        <v>116</v>
      </c>
    </row>
    <row r="13" spans="1:13" x14ac:dyDescent="0.2">
      <c r="A13" t="s">
        <v>17</v>
      </c>
      <c r="B13">
        <v>0.58399999999999996</v>
      </c>
      <c r="C13">
        <v>2.7E-2</v>
      </c>
      <c r="D13">
        <v>6.3737000000000004</v>
      </c>
      <c r="E13">
        <v>-12.376099999999999</v>
      </c>
      <c r="F13">
        <v>6.3737000000000004</v>
      </c>
      <c r="G13">
        <v>-12.376099999999999</v>
      </c>
      <c r="H13">
        <v>0</v>
      </c>
      <c r="I13" t="s">
        <v>496</v>
      </c>
      <c r="J13" t="s">
        <v>497</v>
      </c>
      <c r="K13" t="s">
        <v>497</v>
      </c>
      <c r="M13" t="s">
        <v>17</v>
      </c>
    </row>
    <row r="14" spans="1:13" x14ac:dyDescent="0.2">
      <c r="A14" t="s">
        <v>158</v>
      </c>
      <c r="B14">
        <v>0.39</v>
      </c>
      <c r="C14">
        <v>4.19E-2</v>
      </c>
      <c r="D14">
        <v>6.6498999999999997</v>
      </c>
      <c r="E14">
        <v>17.162600000000001</v>
      </c>
      <c r="F14">
        <v>6.6486999999999998</v>
      </c>
      <c r="G14">
        <v>17.161999999999999</v>
      </c>
      <c r="H14">
        <v>4.4000000000000004</v>
      </c>
      <c r="I14" t="s">
        <v>496</v>
      </c>
      <c r="J14" t="s">
        <v>499</v>
      </c>
      <c r="K14" t="s">
        <v>499</v>
      </c>
      <c r="M14" t="s">
        <v>158</v>
      </c>
    </row>
    <row r="15" spans="1:13" x14ac:dyDescent="0.2">
      <c r="A15" t="s">
        <v>105</v>
      </c>
      <c r="B15">
        <v>0.36699999999999999</v>
      </c>
      <c r="C15">
        <v>3.85E-2</v>
      </c>
      <c r="D15">
        <v>6.9382999999999999</v>
      </c>
      <c r="E15">
        <v>26.275600000000001</v>
      </c>
      <c r="F15">
        <v>6.9398</v>
      </c>
      <c r="G15">
        <v>26.273700000000002</v>
      </c>
      <c r="H15">
        <v>8.5</v>
      </c>
      <c r="I15" t="s">
        <v>498</v>
      </c>
      <c r="J15" t="s">
        <v>499</v>
      </c>
      <c r="K15" t="s">
        <v>499</v>
      </c>
      <c r="M15" t="s">
        <v>105</v>
      </c>
    </row>
    <row r="16" spans="1:13" x14ac:dyDescent="0.2">
      <c r="A16" t="s">
        <v>40</v>
      </c>
      <c r="B16">
        <v>0.41</v>
      </c>
      <c r="C16">
        <v>4.4600000000000001E-2</v>
      </c>
      <c r="D16">
        <v>7.0259999999999998</v>
      </c>
      <c r="E16">
        <v>-75.635800000000003</v>
      </c>
      <c r="F16">
        <v>7.0237999999999996</v>
      </c>
      <c r="G16">
        <v>-75.630099999999999</v>
      </c>
      <c r="H16">
        <v>20.8</v>
      </c>
      <c r="I16" t="s">
        <v>498</v>
      </c>
      <c r="J16" t="s">
        <v>497</v>
      </c>
      <c r="K16" t="s">
        <v>497</v>
      </c>
      <c r="M16" t="s">
        <v>40</v>
      </c>
    </row>
    <row r="17" spans="1:13" x14ac:dyDescent="0.2">
      <c r="A17" t="s">
        <v>188</v>
      </c>
      <c r="B17">
        <v>0.5</v>
      </c>
      <c r="C17">
        <v>3.9300000000000002E-2</v>
      </c>
      <c r="D17">
        <v>7.6426999999999996</v>
      </c>
      <c r="E17">
        <v>26.302700000000002</v>
      </c>
      <c r="F17">
        <v>7.6412000000000004</v>
      </c>
      <c r="G17">
        <v>26.302700000000002</v>
      </c>
      <c r="H17">
        <v>4.9000000000000004</v>
      </c>
      <c r="I17" t="s">
        <v>496</v>
      </c>
      <c r="J17" t="s">
        <v>499</v>
      </c>
      <c r="K17" t="s">
        <v>499</v>
      </c>
      <c r="M17" t="s">
        <v>188</v>
      </c>
    </row>
    <row r="18" spans="1:13" x14ac:dyDescent="0.2">
      <c r="A18" t="s">
        <v>280</v>
      </c>
      <c r="B18">
        <v>0.36399999999999999</v>
      </c>
      <c r="C18">
        <v>1.61E-2</v>
      </c>
      <c r="D18">
        <v>8.8585999999999991</v>
      </c>
      <c r="E18">
        <v>-20.2623</v>
      </c>
      <c r="F18">
        <v>8.8606999999999996</v>
      </c>
      <c r="G18">
        <v>-20.262799999999999</v>
      </c>
      <c r="H18">
        <v>7.3</v>
      </c>
      <c r="I18" t="s">
        <v>498</v>
      </c>
      <c r="J18" t="s">
        <v>497</v>
      </c>
      <c r="K18" t="s">
        <v>497</v>
      </c>
      <c r="M18" t="s">
        <v>280</v>
      </c>
    </row>
    <row r="19" spans="1:13" x14ac:dyDescent="0.2">
      <c r="A19" t="s">
        <v>179</v>
      </c>
      <c r="B19">
        <v>0.255</v>
      </c>
      <c r="C19">
        <v>5.04E-2</v>
      </c>
      <c r="D19">
        <v>9.2774999999999999</v>
      </c>
      <c r="E19">
        <v>9.1577999999999999</v>
      </c>
      <c r="F19">
        <v>9.2769999999999992</v>
      </c>
      <c r="G19">
        <v>9.1590000000000007</v>
      </c>
      <c r="H19">
        <v>4.5</v>
      </c>
      <c r="I19" t="s">
        <v>496</v>
      </c>
      <c r="J19" t="s">
        <v>499</v>
      </c>
      <c r="K19" t="s">
        <v>497</v>
      </c>
      <c r="M19" t="s">
        <v>179</v>
      </c>
    </row>
    <row r="20" spans="1:13" x14ac:dyDescent="0.2">
      <c r="A20" t="s">
        <v>364</v>
      </c>
      <c r="B20">
        <v>5.5E-2</v>
      </c>
      <c r="C20">
        <v>3.2899999999999999E-2</v>
      </c>
      <c r="D20">
        <v>10.459899999999999</v>
      </c>
      <c r="E20">
        <v>-9.3028999999999993</v>
      </c>
      <c r="F20">
        <v>10.46</v>
      </c>
      <c r="G20">
        <v>-9.3030000000000008</v>
      </c>
      <c r="H20">
        <v>0.4</v>
      </c>
      <c r="I20" t="s">
        <v>496</v>
      </c>
      <c r="J20" t="s">
        <v>499</v>
      </c>
      <c r="K20" t="s">
        <v>497</v>
      </c>
      <c r="M20" t="s">
        <v>364</v>
      </c>
    </row>
    <row r="21" spans="1:13" x14ac:dyDescent="0.2">
      <c r="A21" t="s">
        <v>58</v>
      </c>
      <c r="B21">
        <v>0.29199999999999998</v>
      </c>
      <c r="C21">
        <v>1.55E-2</v>
      </c>
      <c r="D21">
        <v>10.8535</v>
      </c>
      <c r="E21">
        <v>-20.6234</v>
      </c>
      <c r="F21">
        <v>10.8537</v>
      </c>
      <c r="G21">
        <v>-20.6236</v>
      </c>
      <c r="H21">
        <v>1</v>
      </c>
      <c r="I21" t="s">
        <v>496</v>
      </c>
      <c r="J21" t="s">
        <v>497</v>
      </c>
      <c r="K21" t="s">
        <v>497</v>
      </c>
      <c r="M21" t="s">
        <v>58</v>
      </c>
    </row>
    <row r="22" spans="1:13" x14ac:dyDescent="0.2">
      <c r="A22" t="s">
        <v>391</v>
      </c>
      <c r="B22">
        <v>8.3000000000000004E-2</v>
      </c>
      <c r="C22">
        <v>3.9100000000000003E-2</v>
      </c>
      <c r="D22">
        <v>10.9678</v>
      </c>
      <c r="E22">
        <v>24.405899999999999</v>
      </c>
      <c r="F22">
        <v>10.9678</v>
      </c>
      <c r="G22">
        <v>24.4054</v>
      </c>
      <c r="H22">
        <v>2</v>
      </c>
      <c r="I22" t="s">
        <v>496</v>
      </c>
      <c r="J22" t="s">
        <v>497</v>
      </c>
      <c r="K22" t="s">
        <v>497</v>
      </c>
      <c r="M22" t="s">
        <v>391</v>
      </c>
    </row>
    <row r="23" spans="1:13" x14ac:dyDescent="0.2">
      <c r="A23" t="s">
        <v>385</v>
      </c>
      <c r="B23">
        <v>0.104</v>
      </c>
      <c r="C23">
        <v>3.3599999999999998E-2</v>
      </c>
      <c r="D23">
        <v>11.6029</v>
      </c>
      <c r="E23">
        <v>20.6218</v>
      </c>
      <c r="F23">
        <v>11.6029</v>
      </c>
      <c r="G23">
        <v>20.6221</v>
      </c>
      <c r="H23">
        <v>1</v>
      </c>
      <c r="I23" t="s">
        <v>496</v>
      </c>
      <c r="J23" t="s">
        <v>497</v>
      </c>
      <c r="K23" t="s">
        <v>497</v>
      </c>
      <c r="M23" t="s">
        <v>385</v>
      </c>
    </row>
    <row r="24" spans="1:13" x14ac:dyDescent="0.2">
      <c r="A24" t="s">
        <v>378</v>
      </c>
      <c r="B24">
        <v>0.129</v>
      </c>
      <c r="C24">
        <v>3.3599999999999998E-2</v>
      </c>
      <c r="D24">
        <v>11.6516</v>
      </c>
      <c r="E24">
        <v>20.256699999999999</v>
      </c>
      <c r="F24">
        <v>11.651899999999999</v>
      </c>
      <c r="G24">
        <v>20.257000000000001</v>
      </c>
      <c r="H24">
        <v>1.4</v>
      </c>
      <c r="I24" t="s">
        <v>496</v>
      </c>
      <c r="J24" t="s">
        <v>499</v>
      </c>
      <c r="K24" t="s">
        <v>499</v>
      </c>
      <c r="M24" t="s">
        <v>378</v>
      </c>
    </row>
    <row r="25" spans="1:13" x14ac:dyDescent="0.2">
      <c r="A25" t="s">
        <v>341</v>
      </c>
      <c r="B25">
        <v>5.7000000000000002E-2</v>
      </c>
      <c r="C25">
        <v>2.3E-2</v>
      </c>
      <c r="D25">
        <v>13.749700000000001</v>
      </c>
      <c r="E25">
        <v>-35.321399999999997</v>
      </c>
      <c r="F25">
        <v>13.7493</v>
      </c>
      <c r="G25">
        <v>-35.320900000000002</v>
      </c>
      <c r="H25">
        <v>2.2000000000000002</v>
      </c>
      <c r="I25" t="s">
        <v>496</v>
      </c>
      <c r="J25" t="s">
        <v>497</v>
      </c>
      <c r="K25" t="s">
        <v>497</v>
      </c>
      <c r="M25" t="s">
        <v>341</v>
      </c>
    </row>
    <row r="26" spans="1:13" x14ac:dyDescent="0.2">
      <c r="A26" t="s">
        <v>108</v>
      </c>
      <c r="B26">
        <v>4.3999999999999997E-2</v>
      </c>
      <c r="C26">
        <v>3.1600000000000003E-2</v>
      </c>
      <c r="D26">
        <v>14.0755</v>
      </c>
      <c r="E26">
        <v>-1.2422</v>
      </c>
      <c r="F26">
        <v>14.0631</v>
      </c>
      <c r="G26">
        <v>-1.2499</v>
      </c>
      <c r="H26">
        <v>52.5</v>
      </c>
      <c r="I26" t="s">
        <v>498</v>
      </c>
      <c r="J26" t="s">
        <v>499</v>
      </c>
      <c r="K26" t="s">
        <v>499</v>
      </c>
      <c r="M26" t="s">
        <v>108</v>
      </c>
    </row>
    <row r="27" spans="1:13" x14ac:dyDescent="0.2">
      <c r="A27" t="s">
        <v>338</v>
      </c>
      <c r="B27">
        <v>0.114</v>
      </c>
      <c r="C27">
        <v>1.04E-2</v>
      </c>
      <c r="D27">
        <v>14.3453</v>
      </c>
      <c r="E27">
        <v>-26.280799999999999</v>
      </c>
      <c r="F27">
        <v>14.3447</v>
      </c>
      <c r="G27">
        <v>-26.2805</v>
      </c>
      <c r="H27">
        <v>2.2000000000000002</v>
      </c>
      <c r="I27" t="s">
        <v>496</v>
      </c>
      <c r="J27" t="s">
        <v>499</v>
      </c>
      <c r="K27" t="s">
        <v>499</v>
      </c>
      <c r="M27" t="s">
        <v>338</v>
      </c>
    </row>
    <row r="28" spans="1:13" x14ac:dyDescent="0.2">
      <c r="A28" t="s">
        <v>98</v>
      </c>
      <c r="B28">
        <v>0.83</v>
      </c>
      <c r="C28">
        <v>1.7999999999999999E-2</v>
      </c>
      <c r="D28">
        <v>14.587999999999999</v>
      </c>
      <c r="E28">
        <v>-61.767899999999997</v>
      </c>
      <c r="F28">
        <v>14.587999999999999</v>
      </c>
      <c r="G28">
        <v>-61.767899999999997</v>
      </c>
      <c r="H28">
        <v>0</v>
      </c>
      <c r="I28" t="s">
        <v>496</v>
      </c>
      <c r="J28" t="s">
        <v>499</v>
      </c>
      <c r="K28" t="s">
        <v>499</v>
      </c>
      <c r="M28" t="s">
        <v>98</v>
      </c>
    </row>
    <row r="29" spans="1:13" x14ac:dyDescent="0.2">
      <c r="A29" t="s">
        <v>500</v>
      </c>
      <c r="B29">
        <v>5.6599999999999998E-2</v>
      </c>
      <c r="C29">
        <v>1.5800000000000002E-2</v>
      </c>
      <c r="D29">
        <v>15.6737</v>
      </c>
      <c r="E29">
        <v>-21.881799999999998</v>
      </c>
      <c r="F29">
        <v>15.673999999999999</v>
      </c>
      <c r="G29">
        <v>-21.880500000000001</v>
      </c>
      <c r="H29">
        <v>4.7</v>
      </c>
      <c r="I29" t="s">
        <v>496</v>
      </c>
      <c r="J29" t="s">
        <v>499</v>
      </c>
      <c r="K29" t="s">
        <v>497</v>
      </c>
      <c r="M29" t="s">
        <v>500</v>
      </c>
    </row>
    <row r="30" spans="1:13" x14ac:dyDescent="0.2">
      <c r="A30" t="s">
        <v>501</v>
      </c>
      <c r="B30">
        <v>0.75</v>
      </c>
      <c r="C30">
        <v>3.0200000000000001E-2</v>
      </c>
      <c r="D30">
        <v>15.7378</v>
      </c>
      <c r="E30">
        <v>-49.272500000000001</v>
      </c>
      <c r="F30">
        <v>15.7403</v>
      </c>
      <c r="G30">
        <v>-49.271999999999998</v>
      </c>
      <c r="H30">
        <v>6.2</v>
      </c>
      <c r="I30" t="s">
        <v>498</v>
      </c>
      <c r="J30" t="s">
        <v>499</v>
      </c>
      <c r="K30" t="s">
        <v>497</v>
      </c>
      <c r="M30" t="s">
        <v>501</v>
      </c>
    </row>
    <row r="31" spans="1:13" x14ac:dyDescent="0.2">
      <c r="A31" t="s">
        <v>237</v>
      </c>
      <c r="B31">
        <v>0.27500000000000002</v>
      </c>
      <c r="C31">
        <v>3.49E-2</v>
      </c>
      <c r="D31">
        <v>16.2302</v>
      </c>
      <c r="E31">
        <v>5.96E-2</v>
      </c>
      <c r="F31">
        <v>16.2302</v>
      </c>
      <c r="G31">
        <v>5.96E-2</v>
      </c>
      <c r="H31">
        <v>0</v>
      </c>
      <c r="I31" t="s">
        <v>496</v>
      </c>
      <c r="J31" t="s">
        <v>499</v>
      </c>
      <c r="K31" t="s">
        <v>499</v>
      </c>
      <c r="M31" t="s">
        <v>237</v>
      </c>
    </row>
    <row r="32" spans="1:13" x14ac:dyDescent="0.2">
      <c r="A32" t="s">
        <v>344</v>
      </c>
      <c r="B32">
        <v>0.23</v>
      </c>
      <c r="C32">
        <v>1.61E-2</v>
      </c>
      <c r="D32">
        <v>16.3979</v>
      </c>
      <c r="E32">
        <v>-24.630099999999999</v>
      </c>
      <c r="F32">
        <v>16.3933</v>
      </c>
      <c r="G32">
        <v>-24.632999999999999</v>
      </c>
      <c r="H32">
        <v>18.399999999999999</v>
      </c>
      <c r="I32" t="s">
        <v>498</v>
      </c>
      <c r="J32" t="s">
        <v>497</v>
      </c>
      <c r="K32" t="s">
        <v>497</v>
      </c>
      <c r="M32" t="s">
        <v>344</v>
      </c>
    </row>
    <row r="33" spans="1:13" x14ac:dyDescent="0.2">
      <c r="A33" t="s">
        <v>170</v>
      </c>
      <c r="B33">
        <v>0.34799999999999998</v>
      </c>
      <c r="C33">
        <v>2.8799999999999999E-2</v>
      </c>
      <c r="D33">
        <v>16.6175</v>
      </c>
      <c r="E33">
        <v>-59.720399999999998</v>
      </c>
      <c r="F33">
        <v>16.6175</v>
      </c>
      <c r="G33">
        <v>-59.720399999999998</v>
      </c>
      <c r="H33">
        <v>0</v>
      </c>
      <c r="I33" t="s">
        <v>496</v>
      </c>
      <c r="J33" t="s">
        <v>499</v>
      </c>
      <c r="K33" t="s">
        <v>499</v>
      </c>
      <c r="M33" t="s">
        <v>170</v>
      </c>
    </row>
    <row r="34" spans="1:13" x14ac:dyDescent="0.2">
      <c r="A34" t="s">
        <v>299</v>
      </c>
      <c r="B34">
        <v>0.254</v>
      </c>
      <c r="C34">
        <v>3.1399999999999997E-2</v>
      </c>
      <c r="D34">
        <v>16.706199999999999</v>
      </c>
      <c r="E34">
        <v>1.0563</v>
      </c>
      <c r="F34">
        <v>16.7042</v>
      </c>
      <c r="G34">
        <v>1.0538000000000001</v>
      </c>
      <c r="H34">
        <v>11.2</v>
      </c>
      <c r="I34" t="s">
        <v>498</v>
      </c>
      <c r="J34" t="s">
        <v>497</v>
      </c>
      <c r="K34" t="s">
        <v>497</v>
      </c>
      <c r="M34" t="s">
        <v>299</v>
      </c>
    </row>
    <row r="35" spans="1:13" x14ac:dyDescent="0.2">
      <c r="A35" t="s">
        <v>27</v>
      </c>
      <c r="B35">
        <v>0.107</v>
      </c>
      <c r="C35">
        <v>0.24879999999999999</v>
      </c>
      <c r="D35">
        <v>16.938099999999999</v>
      </c>
      <c r="E35">
        <v>54.1327</v>
      </c>
      <c r="F35">
        <v>16.938099999999999</v>
      </c>
      <c r="G35">
        <v>54.1327</v>
      </c>
      <c r="H35">
        <v>0</v>
      </c>
      <c r="I35" t="s">
        <v>496</v>
      </c>
      <c r="J35" t="s">
        <v>497</v>
      </c>
      <c r="K35" t="s">
        <v>497</v>
      </c>
      <c r="M35" t="s">
        <v>27</v>
      </c>
    </row>
    <row r="36" spans="1:13" x14ac:dyDescent="0.2">
      <c r="A36" t="s">
        <v>502</v>
      </c>
      <c r="B36">
        <v>2.4299999999999999E-2</v>
      </c>
      <c r="C36">
        <v>2.12E-2</v>
      </c>
      <c r="D36">
        <v>17.480899999999998</v>
      </c>
      <c r="E36">
        <v>-45.930799999999998</v>
      </c>
      <c r="F36">
        <v>17.480856200000002</v>
      </c>
      <c r="G36">
        <v>-45.930774999999997</v>
      </c>
      <c r="H36">
        <v>0.1</v>
      </c>
      <c r="I36" t="s">
        <v>496</v>
      </c>
      <c r="J36" t="s">
        <v>497</v>
      </c>
      <c r="K36" t="s">
        <v>497</v>
      </c>
      <c r="M36" t="s">
        <v>502</v>
      </c>
    </row>
    <row r="37" spans="1:13" x14ac:dyDescent="0.2">
      <c r="A37" t="s">
        <v>134</v>
      </c>
      <c r="B37">
        <v>4.4999999999999998E-2</v>
      </c>
      <c r="C37">
        <v>4.3799999999999999E-2</v>
      </c>
      <c r="D37">
        <v>18.273700000000002</v>
      </c>
      <c r="E37">
        <v>15.5298</v>
      </c>
      <c r="F37">
        <v>18.2529</v>
      </c>
      <c r="G37">
        <v>15.487500000000001</v>
      </c>
      <c r="H37">
        <v>168.5</v>
      </c>
      <c r="I37" t="s">
        <v>498</v>
      </c>
      <c r="J37" t="s">
        <v>499</v>
      </c>
      <c r="K37" t="s">
        <v>497</v>
      </c>
      <c r="M37" t="s">
        <v>134</v>
      </c>
    </row>
    <row r="38" spans="1:13" x14ac:dyDescent="0.2">
      <c r="A38" t="s">
        <v>46</v>
      </c>
      <c r="B38">
        <v>4.4999999999999998E-2</v>
      </c>
      <c r="C38">
        <v>3.2500000000000001E-2</v>
      </c>
      <c r="D38">
        <v>18.765799999999999</v>
      </c>
      <c r="E38">
        <v>0.40410000000000001</v>
      </c>
      <c r="F38">
        <v>18.739899999999999</v>
      </c>
      <c r="G38">
        <v>0.42730000000000001</v>
      </c>
      <c r="H38">
        <v>125.4</v>
      </c>
      <c r="I38" t="s">
        <v>498</v>
      </c>
      <c r="J38" t="s">
        <v>499</v>
      </c>
      <c r="K38" t="s">
        <v>497</v>
      </c>
      <c r="M38" t="s">
        <v>46</v>
      </c>
    </row>
    <row r="39" spans="1:13" x14ac:dyDescent="0.2">
      <c r="A39" t="s">
        <v>33</v>
      </c>
      <c r="B39">
        <v>0.22700000000000001</v>
      </c>
      <c r="C39">
        <v>1.5900000000000001E-2</v>
      </c>
      <c r="D39">
        <v>19.546900000000001</v>
      </c>
      <c r="E39">
        <v>-26.965299999999999</v>
      </c>
      <c r="F39">
        <v>19.546900000000001</v>
      </c>
      <c r="G39">
        <v>-26.965299999999999</v>
      </c>
      <c r="H39">
        <v>0</v>
      </c>
      <c r="I39" t="s">
        <v>496</v>
      </c>
      <c r="J39" t="s">
        <v>497</v>
      </c>
      <c r="K39" t="s">
        <v>499</v>
      </c>
      <c r="L39" t="b">
        <v>1</v>
      </c>
      <c r="M39" t="s">
        <v>33</v>
      </c>
    </row>
    <row r="40" spans="1:13" x14ac:dyDescent="0.2">
      <c r="A40" t="s">
        <v>461</v>
      </c>
      <c r="B40">
        <v>4.4999999999999998E-2</v>
      </c>
      <c r="C40">
        <v>3.6700000000000003E-2</v>
      </c>
      <c r="D40">
        <v>19.723500000000001</v>
      </c>
      <c r="E40">
        <v>-1.0021</v>
      </c>
      <c r="F40">
        <v>19.724799999999998</v>
      </c>
      <c r="G40">
        <v>-1.0021</v>
      </c>
      <c r="H40">
        <v>4.5999999999999996</v>
      </c>
      <c r="I40" t="s">
        <v>496</v>
      </c>
      <c r="J40" t="s">
        <v>497</v>
      </c>
      <c r="K40" t="s">
        <v>497</v>
      </c>
      <c r="M40" t="s">
        <v>461</v>
      </c>
    </row>
    <row r="41" spans="1:13" x14ac:dyDescent="0.2">
      <c r="A41" t="s">
        <v>88</v>
      </c>
      <c r="B41">
        <v>0.62</v>
      </c>
      <c r="C41">
        <v>1.9699999999999999E-2</v>
      </c>
      <c r="D41">
        <v>20.799199999999999</v>
      </c>
      <c r="E41">
        <v>-48.3566</v>
      </c>
      <c r="F41">
        <v>20.799199999999999</v>
      </c>
      <c r="G41">
        <v>-48.3566</v>
      </c>
      <c r="H41">
        <v>0</v>
      </c>
      <c r="I41" t="s">
        <v>496</v>
      </c>
      <c r="J41" t="s">
        <v>499</v>
      </c>
      <c r="K41" t="s">
        <v>499</v>
      </c>
      <c r="M41" t="s">
        <v>88</v>
      </c>
    </row>
    <row r="42" spans="1:13" x14ac:dyDescent="0.2">
      <c r="A42" t="s">
        <v>286</v>
      </c>
      <c r="B42">
        <v>4.9000000000000002E-2</v>
      </c>
      <c r="C42">
        <v>4.5699999999999998E-2</v>
      </c>
      <c r="D42">
        <v>21.280200000000001</v>
      </c>
      <c r="E42">
        <v>8.7003000000000004</v>
      </c>
      <c r="F42">
        <v>21.2819</v>
      </c>
      <c r="G42">
        <v>8.6991999999999994</v>
      </c>
      <c r="H42">
        <v>7.3</v>
      </c>
      <c r="I42" t="s">
        <v>498</v>
      </c>
      <c r="J42" t="s">
        <v>497</v>
      </c>
      <c r="K42" t="s">
        <v>497</v>
      </c>
      <c r="M42" t="s">
        <v>286</v>
      </c>
    </row>
    <row r="43" spans="1:13" x14ac:dyDescent="0.2">
      <c r="A43" t="s">
        <v>221</v>
      </c>
      <c r="B43">
        <v>0.20599999999999999</v>
      </c>
      <c r="C43">
        <v>2.0500000000000001E-2</v>
      </c>
      <c r="D43">
        <v>22.970099999999999</v>
      </c>
      <c r="E43">
        <v>-13.6114</v>
      </c>
      <c r="F43">
        <v>22.969000000000001</v>
      </c>
      <c r="G43">
        <v>-13.610799999999999</v>
      </c>
      <c r="H43">
        <v>4.2</v>
      </c>
      <c r="I43" t="s">
        <v>496</v>
      </c>
      <c r="J43" t="s">
        <v>497</v>
      </c>
      <c r="K43" t="s">
        <v>497</v>
      </c>
      <c r="M43" t="s">
        <v>221</v>
      </c>
    </row>
    <row r="44" spans="1:13" x14ac:dyDescent="0.2">
      <c r="A44" t="s">
        <v>131</v>
      </c>
      <c r="B44">
        <v>0.21099999999999999</v>
      </c>
      <c r="C44">
        <v>2.35E-2</v>
      </c>
      <c r="D44">
        <v>24.394600000000001</v>
      </c>
      <c r="E44">
        <v>-12.9931</v>
      </c>
      <c r="F44">
        <v>24.393999999999998</v>
      </c>
      <c r="G44">
        <v>-12.993</v>
      </c>
      <c r="H44">
        <v>2.2000000000000002</v>
      </c>
      <c r="I44" t="s">
        <v>496</v>
      </c>
      <c r="J44" t="s">
        <v>497</v>
      </c>
      <c r="K44" t="s">
        <v>497</v>
      </c>
      <c r="M44" t="s">
        <v>131</v>
      </c>
    </row>
    <row r="45" spans="1:13" x14ac:dyDescent="0.2">
      <c r="A45" t="s">
        <v>384</v>
      </c>
      <c r="B45">
        <v>0.20699999999999999</v>
      </c>
      <c r="C45">
        <v>2.35E-2</v>
      </c>
      <c r="D45">
        <v>24.483499999999999</v>
      </c>
      <c r="E45">
        <v>-12.819800000000001</v>
      </c>
      <c r="F45">
        <v>24.4832</v>
      </c>
      <c r="G45">
        <v>-12.819599999999999</v>
      </c>
      <c r="H45">
        <v>1.4</v>
      </c>
      <c r="I45" t="s">
        <v>496</v>
      </c>
      <c r="J45" t="s">
        <v>497</v>
      </c>
      <c r="K45" t="s">
        <v>497</v>
      </c>
      <c r="M45" t="s">
        <v>384</v>
      </c>
    </row>
    <row r="46" spans="1:13" x14ac:dyDescent="0.2">
      <c r="A46" t="s">
        <v>34</v>
      </c>
      <c r="B46">
        <v>0.45400000000000001</v>
      </c>
      <c r="C46">
        <v>2.9899999999999999E-2</v>
      </c>
      <c r="D46">
        <v>25.006499999999999</v>
      </c>
      <c r="E46">
        <v>-5.9191000000000003</v>
      </c>
      <c r="F46">
        <v>25.006499999999999</v>
      </c>
      <c r="G46">
        <v>-5.9191000000000003</v>
      </c>
      <c r="H46">
        <v>0</v>
      </c>
      <c r="I46" t="s">
        <v>496</v>
      </c>
      <c r="J46" t="s">
        <v>499</v>
      </c>
      <c r="K46" t="s">
        <v>499</v>
      </c>
      <c r="M46" t="s">
        <v>34</v>
      </c>
    </row>
    <row r="47" spans="1:13" x14ac:dyDescent="0.2">
      <c r="A47" t="s">
        <v>215</v>
      </c>
      <c r="B47">
        <v>0.28000000000000003</v>
      </c>
      <c r="C47">
        <v>7.3200000000000001E-2</v>
      </c>
      <c r="D47">
        <v>25.513400000000001</v>
      </c>
      <c r="E47">
        <v>21.5212</v>
      </c>
      <c r="F47">
        <v>25.513400000000001</v>
      </c>
      <c r="G47">
        <v>21.5215</v>
      </c>
      <c r="H47">
        <v>1</v>
      </c>
      <c r="I47" t="s">
        <v>496</v>
      </c>
      <c r="J47" t="s">
        <v>499</v>
      </c>
      <c r="K47" t="s">
        <v>499</v>
      </c>
      <c r="M47" t="s">
        <v>215</v>
      </c>
    </row>
    <row r="48" spans="1:13" x14ac:dyDescent="0.2">
      <c r="A48" t="s">
        <v>294</v>
      </c>
      <c r="B48">
        <v>0.36499999999999999</v>
      </c>
      <c r="C48">
        <v>2.3599999999999999E-2</v>
      </c>
      <c r="D48">
        <v>27.5885</v>
      </c>
      <c r="E48">
        <v>-10.0915</v>
      </c>
      <c r="F48">
        <v>27.589400000000001</v>
      </c>
      <c r="G48">
        <v>-10.091799999999999</v>
      </c>
      <c r="H48">
        <v>3.1</v>
      </c>
      <c r="I48" t="s">
        <v>496</v>
      </c>
      <c r="J48" t="s">
        <v>499</v>
      </c>
      <c r="K48" t="s">
        <v>499</v>
      </c>
      <c r="M48" t="s">
        <v>294</v>
      </c>
    </row>
    <row r="49" spans="1:13" x14ac:dyDescent="0.2">
      <c r="A49" t="s">
        <v>26</v>
      </c>
      <c r="B49">
        <v>1.03</v>
      </c>
      <c r="C49">
        <v>3.27E-2</v>
      </c>
      <c r="D49">
        <v>27.845199999999998</v>
      </c>
      <c r="E49">
        <v>-59.907499999999999</v>
      </c>
      <c r="F49">
        <v>27.845199999999998</v>
      </c>
      <c r="G49">
        <v>-59.907499999999999</v>
      </c>
      <c r="H49">
        <v>0</v>
      </c>
      <c r="I49" t="s">
        <v>496</v>
      </c>
      <c r="J49" t="s">
        <v>499</v>
      </c>
      <c r="K49" t="s">
        <v>499</v>
      </c>
      <c r="M49" t="s">
        <v>26</v>
      </c>
    </row>
    <row r="50" spans="1:13" x14ac:dyDescent="0.2">
      <c r="A50" t="s">
        <v>425</v>
      </c>
      <c r="B50">
        <v>0.34100000000000003</v>
      </c>
      <c r="C50">
        <v>1.47E-2</v>
      </c>
      <c r="D50">
        <v>28.143699999999999</v>
      </c>
      <c r="E50">
        <v>-28.893699999999999</v>
      </c>
      <c r="F50">
        <v>28.143699999999999</v>
      </c>
      <c r="G50">
        <v>-28.893699999999999</v>
      </c>
      <c r="H50">
        <v>0</v>
      </c>
      <c r="I50" t="s">
        <v>496</v>
      </c>
      <c r="J50" t="s">
        <v>499</v>
      </c>
      <c r="K50" t="s">
        <v>499</v>
      </c>
      <c r="M50" t="s">
        <v>425</v>
      </c>
    </row>
    <row r="51" spans="1:13" x14ac:dyDescent="0.2">
      <c r="A51" t="s">
        <v>72</v>
      </c>
      <c r="B51">
        <v>0.23100000000000001</v>
      </c>
      <c r="C51">
        <v>2.7699999999999999E-2</v>
      </c>
      <c r="D51">
        <v>28.177399999999999</v>
      </c>
      <c r="E51">
        <v>1.0123</v>
      </c>
      <c r="F51">
        <v>28.176100000000002</v>
      </c>
      <c r="G51">
        <v>1.0125999999999999</v>
      </c>
      <c r="H51">
        <v>4.8</v>
      </c>
      <c r="I51" t="s">
        <v>496</v>
      </c>
      <c r="J51" t="s">
        <v>497</v>
      </c>
      <c r="K51" t="s">
        <v>497</v>
      </c>
      <c r="M51" t="s">
        <v>72</v>
      </c>
    </row>
    <row r="52" spans="1:13" x14ac:dyDescent="0.2">
      <c r="A52" t="s">
        <v>503</v>
      </c>
      <c r="B52">
        <v>1.7399999999999999E-2</v>
      </c>
      <c r="C52">
        <v>5.4600000000000003E-2</v>
      </c>
      <c r="D52">
        <v>28.192900000000002</v>
      </c>
      <c r="E52">
        <v>36.153300000000002</v>
      </c>
      <c r="F52">
        <v>28.192910000000001</v>
      </c>
      <c r="G52">
        <v>36.153280000000002</v>
      </c>
      <c r="H52">
        <v>0.1</v>
      </c>
      <c r="I52" t="s">
        <v>496</v>
      </c>
      <c r="J52" t="s">
        <v>497</v>
      </c>
      <c r="K52" t="s">
        <v>497</v>
      </c>
      <c r="M52" t="s">
        <v>503</v>
      </c>
    </row>
    <row r="53" spans="1:13" x14ac:dyDescent="0.2">
      <c r="A53" t="s">
        <v>38</v>
      </c>
      <c r="B53">
        <v>1.22</v>
      </c>
      <c r="C53">
        <v>3.49E-2</v>
      </c>
      <c r="D53">
        <v>29.042300000000001</v>
      </c>
      <c r="E53">
        <v>-55.698700000000002</v>
      </c>
      <c r="F53">
        <v>29.042300000000001</v>
      </c>
      <c r="G53">
        <v>-55.698700000000002</v>
      </c>
      <c r="H53">
        <v>0</v>
      </c>
      <c r="I53" t="s">
        <v>496</v>
      </c>
      <c r="J53" t="s">
        <v>499</v>
      </c>
      <c r="K53" t="s">
        <v>499</v>
      </c>
      <c r="M53" t="s">
        <v>38</v>
      </c>
    </row>
    <row r="54" spans="1:13" x14ac:dyDescent="0.2">
      <c r="A54" t="s">
        <v>504</v>
      </c>
      <c r="B54">
        <v>1.8499999999999999E-2</v>
      </c>
      <c r="C54">
        <v>4.4299999999999999E-2</v>
      </c>
      <c r="D54">
        <v>29.087599999999998</v>
      </c>
      <c r="E54">
        <v>5.6272000000000002</v>
      </c>
      <c r="F54">
        <v>29.087549599999999</v>
      </c>
      <c r="G54">
        <v>5.62723876</v>
      </c>
      <c r="H54">
        <v>0.2</v>
      </c>
      <c r="I54" t="s">
        <v>496</v>
      </c>
      <c r="J54" t="s">
        <v>497</v>
      </c>
      <c r="K54" t="s">
        <v>497</v>
      </c>
      <c r="M54" t="s">
        <v>504</v>
      </c>
    </row>
    <row r="55" spans="1:13" x14ac:dyDescent="0.2">
      <c r="A55" t="s">
        <v>505</v>
      </c>
      <c r="B55">
        <v>0.32200000000000001</v>
      </c>
      <c r="C55">
        <v>2.1000000000000001E-2</v>
      </c>
      <c r="D55">
        <v>29.956</v>
      </c>
      <c r="E55">
        <v>-8.8336000000000006</v>
      </c>
      <c r="F55">
        <v>29.956050000000001</v>
      </c>
      <c r="G55">
        <v>-8.8335799999999995</v>
      </c>
      <c r="H55">
        <v>0.2</v>
      </c>
      <c r="I55" t="s">
        <v>496</v>
      </c>
      <c r="J55" t="s">
        <v>497</v>
      </c>
      <c r="K55" t="s">
        <v>497</v>
      </c>
      <c r="M55" t="s">
        <v>505</v>
      </c>
    </row>
    <row r="56" spans="1:13" x14ac:dyDescent="0.2">
      <c r="A56" t="s">
        <v>506</v>
      </c>
      <c r="B56">
        <v>1.32E-2</v>
      </c>
      <c r="C56">
        <v>2.2100000000000002E-2</v>
      </c>
      <c r="D56">
        <v>32.409500000000001</v>
      </c>
      <c r="E56">
        <v>-10.145899999999999</v>
      </c>
      <c r="F56">
        <v>32.409511999999999</v>
      </c>
      <c r="G56">
        <v>-10.145886600000001</v>
      </c>
      <c r="H56">
        <v>0.1</v>
      </c>
      <c r="I56" t="s">
        <v>496</v>
      </c>
      <c r="J56" t="s">
        <v>497</v>
      </c>
      <c r="K56" t="s">
        <v>497</v>
      </c>
      <c r="M56" t="s">
        <v>506</v>
      </c>
    </row>
    <row r="57" spans="1:13" x14ac:dyDescent="0.2">
      <c r="A57" t="s">
        <v>274</v>
      </c>
      <c r="B57">
        <v>0.22900000000000001</v>
      </c>
      <c r="C57">
        <v>1.8499999999999999E-2</v>
      </c>
      <c r="D57">
        <v>35.235700000000001</v>
      </c>
      <c r="E57">
        <v>-38.480400000000003</v>
      </c>
      <c r="F57">
        <v>35.235799999999998</v>
      </c>
      <c r="G57">
        <v>-38.480899999999998</v>
      </c>
      <c r="H57">
        <v>1.7</v>
      </c>
      <c r="I57" t="s">
        <v>496</v>
      </c>
      <c r="J57" t="s">
        <v>497</v>
      </c>
      <c r="K57" t="s">
        <v>497</v>
      </c>
      <c r="M57" t="s">
        <v>274</v>
      </c>
    </row>
    <row r="58" spans="1:13" x14ac:dyDescent="0.2">
      <c r="A58" t="s">
        <v>252</v>
      </c>
      <c r="B58">
        <v>0.22</v>
      </c>
      <c r="C58">
        <v>2.0799999999999999E-2</v>
      </c>
      <c r="D58">
        <v>36.471499999999999</v>
      </c>
      <c r="E58">
        <v>-41.915199999999999</v>
      </c>
      <c r="F58">
        <v>36.471200000000003</v>
      </c>
      <c r="G58">
        <v>-41.917900000000003</v>
      </c>
      <c r="H58">
        <v>9.9</v>
      </c>
      <c r="I58" t="s">
        <v>498</v>
      </c>
      <c r="J58" t="s">
        <v>497</v>
      </c>
      <c r="K58" t="s">
        <v>499</v>
      </c>
      <c r="L58" t="b">
        <v>1</v>
      </c>
      <c r="M58" t="s">
        <v>252</v>
      </c>
    </row>
    <row r="59" spans="1:13" x14ac:dyDescent="0.2">
      <c r="A59" t="s">
        <v>157</v>
      </c>
      <c r="B59">
        <v>0.41399999999999998</v>
      </c>
      <c r="C59">
        <v>2.9399999999999999E-2</v>
      </c>
      <c r="D59">
        <v>37.107199999999999</v>
      </c>
      <c r="E59">
        <v>0.53280000000000005</v>
      </c>
      <c r="F59">
        <v>37.107799999999997</v>
      </c>
      <c r="G59">
        <v>0.53249999999999997</v>
      </c>
      <c r="H59">
        <v>2.2000000000000002</v>
      </c>
      <c r="I59" t="s">
        <v>496</v>
      </c>
      <c r="J59" t="s">
        <v>499</v>
      </c>
      <c r="K59" t="s">
        <v>499</v>
      </c>
      <c r="M59" t="s">
        <v>157</v>
      </c>
    </row>
    <row r="60" spans="1:13" x14ac:dyDescent="0.2">
      <c r="A60" t="s">
        <v>254</v>
      </c>
      <c r="B60">
        <v>6.0999999999999999E-2</v>
      </c>
      <c r="C60">
        <v>1.6799999999999999E-2</v>
      </c>
      <c r="D60">
        <v>37.439700000000002</v>
      </c>
      <c r="E60">
        <v>-29.628699999999998</v>
      </c>
      <c r="F60">
        <v>37.440300000000001</v>
      </c>
      <c r="G60">
        <v>-29.63</v>
      </c>
      <c r="H60">
        <v>5.3</v>
      </c>
      <c r="I60" t="s">
        <v>498</v>
      </c>
      <c r="J60" t="s">
        <v>497</v>
      </c>
      <c r="K60" t="s">
        <v>499</v>
      </c>
      <c r="L60" t="b">
        <v>1</v>
      </c>
      <c r="M60" t="s">
        <v>254</v>
      </c>
    </row>
    <row r="61" spans="1:13" x14ac:dyDescent="0.2">
      <c r="A61" t="s">
        <v>258</v>
      </c>
      <c r="B61">
        <v>0.28399999999999997</v>
      </c>
      <c r="C61">
        <v>2.46E-2</v>
      </c>
      <c r="D61">
        <v>38.0777</v>
      </c>
      <c r="E61">
        <v>-44.346200000000003</v>
      </c>
      <c r="F61">
        <v>38.078200000000002</v>
      </c>
      <c r="G61">
        <v>-44.346299999999999</v>
      </c>
      <c r="H61">
        <v>1.3</v>
      </c>
      <c r="I61" t="s">
        <v>496</v>
      </c>
      <c r="J61" t="s">
        <v>499</v>
      </c>
      <c r="K61" t="s">
        <v>497</v>
      </c>
      <c r="M61" t="s">
        <v>258</v>
      </c>
    </row>
    <row r="62" spans="1:13" x14ac:dyDescent="0.2">
      <c r="A62" t="s">
        <v>219</v>
      </c>
      <c r="B62">
        <v>0.41499999999999998</v>
      </c>
      <c r="C62">
        <v>3.5400000000000001E-2</v>
      </c>
      <c r="D62">
        <v>38.674700000000001</v>
      </c>
      <c r="E62">
        <v>-58.523600000000002</v>
      </c>
      <c r="F62">
        <v>38.674700000000001</v>
      </c>
      <c r="G62">
        <v>-58.523600000000002</v>
      </c>
      <c r="H62">
        <v>0</v>
      </c>
      <c r="I62" t="s">
        <v>496</v>
      </c>
      <c r="J62" t="s">
        <v>499</v>
      </c>
      <c r="K62" t="s">
        <v>499</v>
      </c>
      <c r="M62" t="s">
        <v>219</v>
      </c>
    </row>
    <row r="63" spans="1:13" x14ac:dyDescent="0.2">
      <c r="A63" t="s">
        <v>507</v>
      </c>
      <c r="B63">
        <v>0.27800000000000002</v>
      </c>
      <c r="C63">
        <v>3.5299999999999998E-2</v>
      </c>
      <c r="D63">
        <v>38.936999999999998</v>
      </c>
      <c r="E63">
        <v>-51.351300000000002</v>
      </c>
      <c r="F63">
        <v>38.936999999999998</v>
      </c>
      <c r="G63">
        <v>-51.351799999999997</v>
      </c>
      <c r="H63">
        <v>2</v>
      </c>
      <c r="I63" t="s">
        <v>496</v>
      </c>
      <c r="J63" t="s">
        <v>499</v>
      </c>
      <c r="K63" t="s">
        <v>499</v>
      </c>
      <c r="M63" t="s">
        <v>507</v>
      </c>
    </row>
    <row r="64" spans="1:13" x14ac:dyDescent="0.2">
      <c r="A64" t="s">
        <v>508</v>
      </c>
      <c r="B64">
        <v>0.33400000000000002</v>
      </c>
      <c r="C64">
        <v>3.1699999999999999E-2</v>
      </c>
      <c r="D64">
        <v>39.257599999999996</v>
      </c>
      <c r="E64">
        <v>-49.635800000000003</v>
      </c>
      <c r="F64">
        <v>39.258400000000002</v>
      </c>
      <c r="G64">
        <v>-49.636099999999999</v>
      </c>
      <c r="H64">
        <v>2.2000000000000002</v>
      </c>
      <c r="I64" t="s">
        <v>496</v>
      </c>
      <c r="J64" t="s">
        <v>499</v>
      </c>
      <c r="K64" t="s">
        <v>499</v>
      </c>
      <c r="M64" t="s">
        <v>508</v>
      </c>
    </row>
    <row r="65" spans="1:13" x14ac:dyDescent="0.2">
      <c r="A65" t="s">
        <v>279</v>
      </c>
      <c r="B65">
        <v>0.22</v>
      </c>
      <c r="C65">
        <v>1.7399999999999999E-2</v>
      </c>
      <c r="D65">
        <v>39.365200000000002</v>
      </c>
      <c r="E65">
        <v>-26.507999999999999</v>
      </c>
      <c r="F65">
        <v>39.365200000000002</v>
      </c>
      <c r="G65">
        <v>-26.508099999999999</v>
      </c>
      <c r="H65">
        <v>0.3</v>
      </c>
      <c r="I65" t="s">
        <v>496</v>
      </c>
      <c r="J65" t="s">
        <v>499</v>
      </c>
      <c r="K65" t="s">
        <v>497</v>
      </c>
      <c r="M65" t="s">
        <v>279</v>
      </c>
    </row>
    <row r="66" spans="1:13" x14ac:dyDescent="0.2">
      <c r="A66" t="s">
        <v>83</v>
      </c>
      <c r="B66">
        <v>0.13600000000000001</v>
      </c>
      <c r="C66">
        <v>3.1099999999999999E-2</v>
      </c>
      <c r="D66">
        <v>39.503399999999999</v>
      </c>
      <c r="E66">
        <v>-52.419800000000002</v>
      </c>
      <c r="F66">
        <v>39.497599999999998</v>
      </c>
      <c r="G66">
        <v>-52.414299999999997</v>
      </c>
      <c r="H66">
        <v>23.5</v>
      </c>
      <c r="I66" t="s">
        <v>498</v>
      </c>
      <c r="J66" t="s">
        <v>499</v>
      </c>
      <c r="K66" t="s">
        <v>499</v>
      </c>
      <c r="M66" t="s">
        <v>83</v>
      </c>
    </row>
    <row r="67" spans="1:13" x14ac:dyDescent="0.2">
      <c r="A67" t="s">
        <v>42</v>
      </c>
      <c r="B67">
        <v>0.375</v>
      </c>
      <c r="C67">
        <v>3.04E-2</v>
      </c>
      <c r="D67">
        <v>39.970700000000001</v>
      </c>
      <c r="E67">
        <v>-1.5792999999999999</v>
      </c>
      <c r="F67">
        <v>39.971499999999999</v>
      </c>
      <c r="G67">
        <v>-1.5769</v>
      </c>
      <c r="H67">
        <v>9.1</v>
      </c>
      <c r="I67" t="s">
        <v>498</v>
      </c>
      <c r="J67" t="s">
        <v>497</v>
      </c>
      <c r="K67" t="s">
        <v>497</v>
      </c>
      <c r="M67" t="s">
        <v>42</v>
      </c>
    </row>
    <row r="68" spans="1:13" x14ac:dyDescent="0.2">
      <c r="A68" t="s">
        <v>456</v>
      </c>
      <c r="B68">
        <v>0.314</v>
      </c>
      <c r="C68">
        <v>2.7099999999999999E-2</v>
      </c>
      <c r="D68">
        <v>40.649500000000003</v>
      </c>
      <c r="E68">
        <v>-21.540600000000001</v>
      </c>
      <c r="F68">
        <v>40.6496</v>
      </c>
      <c r="G68">
        <v>-21.540600000000001</v>
      </c>
      <c r="H68">
        <v>0.3</v>
      </c>
      <c r="I68" t="s">
        <v>496</v>
      </c>
      <c r="J68" t="s">
        <v>497</v>
      </c>
      <c r="K68" t="s">
        <v>497</v>
      </c>
      <c r="M68" t="s">
        <v>456</v>
      </c>
    </row>
    <row r="69" spans="1:13" x14ac:dyDescent="0.2">
      <c r="A69" t="s">
        <v>241</v>
      </c>
      <c r="B69">
        <v>0.63500000000000001</v>
      </c>
      <c r="C69">
        <v>3.5999999999999997E-2</v>
      </c>
      <c r="D69">
        <v>40.863</v>
      </c>
      <c r="E69">
        <v>-59.517200000000003</v>
      </c>
      <c r="F69">
        <v>40.863</v>
      </c>
      <c r="G69">
        <v>-59.517200000000003</v>
      </c>
      <c r="H69">
        <v>0</v>
      </c>
      <c r="I69" t="s">
        <v>496</v>
      </c>
      <c r="J69" t="s">
        <v>499</v>
      </c>
      <c r="K69" t="s">
        <v>499</v>
      </c>
      <c r="M69" t="s">
        <v>241</v>
      </c>
    </row>
    <row r="70" spans="1:13" x14ac:dyDescent="0.2">
      <c r="A70" t="s">
        <v>69</v>
      </c>
      <c r="B70">
        <v>0.3</v>
      </c>
      <c r="C70">
        <v>3.3099999999999997E-2</v>
      </c>
      <c r="D70">
        <v>41.361600000000003</v>
      </c>
      <c r="E70">
        <v>-53.03</v>
      </c>
      <c r="F70">
        <v>41.360199999999999</v>
      </c>
      <c r="G70">
        <v>-53.029699999999998</v>
      </c>
      <c r="H70">
        <v>3.1</v>
      </c>
      <c r="I70" t="s">
        <v>496</v>
      </c>
      <c r="J70" t="s">
        <v>497</v>
      </c>
      <c r="K70" t="s">
        <v>499</v>
      </c>
      <c r="L70" t="b">
        <v>1</v>
      </c>
      <c r="M70" t="s">
        <v>69</v>
      </c>
    </row>
    <row r="71" spans="1:13" x14ac:dyDescent="0.2">
      <c r="A71" t="s">
        <v>392</v>
      </c>
      <c r="B71">
        <v>0.14699999999999999</v>
      </c>
      <c r="C71">
        <v>9.6100000000000005E-2</v>
      </c>
      <c r="D71">
        <v>41.453800000000001</v>
      </c>
      <c r="E71">
        <v>9.6105999999999998</v>
      </c>
      <c r="F71">
        <v>41.453800000000001</v>
      </c>
      <c r="G71">
        <v>9.6104000000000003</v>
      </c>
      <c r="H71">
        <v>1</v>
      </c>
      <c r="I71" t="s">
        <v>496</v>
      </c>
      <c r="J71" t="s">
        <v>499</v>
      </c>
      <c r="K71" t="s">
        <v>499</v>
      </c>
      <c r="M71" t="s">
        <v>392</v>
      </c>
    </row>
    <row r="72" spans="1:13" x14ac:dyDescent="0.2">
      <c r="A72" t="s">
        <v>423</v>
      </c>
      <c r="B72">
        <v>4.8000000000000001E-2</v>
      </c>
      <c r="C72">
        <v>6.7000000000000004E-2</v>
      </c>
      <c r="D72">
        <v>41.516399999999997</v>
      </c>
      <c r="E72">
        <v>36.905500000000004</v>
      </c>
      <c r="F72">
        <v>41.516399999999997</v>
      </c>
      <c r="G72">
        <v>36.905500000000004</v>
      </c>
      <c r="H72">
        <v>0</v>
      </c>
      <c r="I72" t="s">
        <v>496</v>
      </c>
      <c r="J72" t="s">
        <v>497</v>
      </c>
      <c r="K72" t="s">
        <v>497</v>
      </c>
      <c r="M72" t="s">
        <v>423</v>
      </c>
    </row>
    <row r="73" spans="1:13" x14ac:dyDescent="0.2">
      <c r="A73" t="s">
        <v>437</v>
      </c>
      <c r="B73">
        <v>0.187</v>
      </c>
      <c r="C73">
        <v>0.04</v>
      </c>
      <c r="D73">
        <v>42.014099999999999</v>
      </c>
      <c r="E73">
        <v>-3.5293000000000001</v>
      </c>
      <c r="F73">
        <v>42.014000000000003</v>
      </c>
      <c r="G73">
        <v>-3.5291000000000001</v>
      </c>
      <c r="H73">
        <v>0.8</v>
      </c>
      <c r="I73" t="s">
        <v>496</v>
      </c>
      <c r="J73" t="s">
        <v>497</v>
      </c>
      <c r="K73" t="s">
        <v>497</v>
      </c>
      <c r="M73" t="s">
        <v>437</v>
      </c>
    </row>
    <row r="74" spans="1:13" x14ac:dyDescent="0.2">
      <c r="A74" t="s">
        <v>246</v>
      </c>
      <c r="B74">
        <v>0.42099999999999999</v>
      </c>
      <c r="C74">
        <v>2.53E-2</v>
      </c>
      <c r="D74">
        <v>43.207599999999999</v>
      </c>
      <c r="E74">
        <v>-48.4163</v>
      </c>
      <c r="F74">
        <v>43.207599999999999</v>
      </c>
      <c r="G74">
        <v>-48.4163</v>
      </c>
      <c r="H74">
        <v>0</v>
      </c>
      <c r="I74" t="s">
        <v>496</v>
      </c>
      <c r="J74" t="s">
        <v>499</v>
      </c>
      <c r="K74" t="s">
        <v>499</v>
      </c>
      <c r="M74" t="s">
        <v>246</v>
      </c>
    </row>
    <row r="75" spans="1:13" x14ac:dyDescent="0.2">
      <c r="A75" t="s">
        <v>451</v>
      </c>
      <c r="B75">
        <v>2.3E-2</v>
      </c>
      <c r="C75">
        <v>5.1999999999999998E-2</v>
      </c>
      <c r="D75">
        <v>43.215800000000002</v>
      </c>
      <c r="E75">
        <v>-1.2747999999999999</v>
      </c>
      <c r="F75">
        <v>43.216299999999997</v>
      </c>
      <c r="G75">
        <v>-1.274</v>
      </c>
      <c r="H75">
        <v>3.6</v>
      </c>
      <c r="I75" t="s">
        <v>496</v>
      </c>
      <c r="J75" t="s">
        <v>497</v>
      </c>
      <c r="K75" t="s">
        <v>497</v>
      </c>
      <c r="M75" t="s">
        <v>451</v>
      </c>
    </row>
    <row r="76" spans="1:13" x14ac:dyDescent="0.2">
      <c r="A76" t="s">
        <v>438</v>
      </c>
      <c r="B76">
        <v>1.7000000000000001E-2</v>
      </c>
      <c r="C76">
        <v>9.5000000000000001E-2</v>
      </c>
      <c r="D76">
        <v>43.614600000000003</v>
      </c>
      <c r="E76">
        <v>41.5794</v>
      </c>
      <c r="F76">
        <v>43.615099999999998</v>
      </c>
      <c r="G76">
        <v>41.579700000000003</v>
      </c>
      <c r="H76">
        <v>1.8</v>
      </c>
      <c r="I76" t="s">
        <v>496</v>
      </c>
      <c r="J76" t="s">
        <v>499</v>
      </c>
      <c r="K76" t="s">
        <v>499</v>
      </c>
      <c r="M76" t="s">
        <v>438</v>
      </c>
    </row>
    <row r="77" spans="1:13" x14ac:dyDescent="0.2">
      <c r="A77" t="s">
        <v>245</v>
      </c>
      <c r="B77">
        <v>0.57999999999999996</v>
      </c>
      <c r="C77">
        <v>2.41E-2</v>
      </c>
      <c r="D77">
        <v>44.105600000000003</v>
      </c>
      <c r="E77">
        <v>-56.298200000000001</v>
      </c>
      <c r="F77">
        <v>44.105600000000003</v>
      </c>
      <c r="G77">
        <v>-56.298200000000001</v>
      </c>
      <c r="H77">
        <v>0</v>
      </c>
      <c r="I77" t="s">
        <v>496</v>
      </c>
      <c r="J77" t="s">
        <v>499</v>
      </c>
      <c r="K77" t="s">
        <v>499</v>
      </c>
      <c r="M77" t="s">
        <v>245</v>
      </c>
    </row>
    <row r="78" spans="1:13" x14ac:dyDescent="0.2">
      <c r="A78" t="s">
        <v>257</v>
      </c>
      <c r="B78">
        <v>0.32200000000000001</v>
      </c>
      <c r="C78">
        <v>2.1600000000000001E-2</v>
      </c>
      <c r="D78">
        <v>44.421700000000001</v>
      </c>
      <c r="E78">
        <v>-22.154900000000001</v>
      </c>
      <c r="F78">
        <v>44.420900000000003</v>
      </c>
      <c r="G78">
        <v>-22.153099999999998</v>
      </c>
      <c r="H78">
        <v>7.2</v>
      </c>
      <c r="I78" t="s">
        <v>498</v>
      </c>
      <c r="J78" t="s">
        <v>497</v>
      </c>
      <c r="K78" t="s">
        <v>497</v>
      </c>
      <c r="M78" t="s">
        <v>257</v>
      </c>
    </row>
    <row r="79" spans="1:13" x14ac:dyDescent="0.2">
      <c r="A79" t="s">
        <v>509</v>
      </c>
      <c r="B79">
        <v>2.4400000000000002E-2</v>
      </c>
      <c r="C79">
        <v>9.4299999999999995E-2</v>
      </c>
      <c r="D79">
        <v>44.423400000000001</v>
      </c>
      <c r="E79">
        <v>6.0243000000000002</v>
      </c>
      <c r="F79">
        <v>44.423349999999999</v>
      </c>
      <c r="G79">
        <v>6.0243399999999996</v>
      </c>
      <c r="H79">
        <v>0.2</v>
      </c>
      <c r="I79" t="s">
        <v>496</v>
      </c>
      <c r="J79" t="s">
        <v>497</v>
      </c>
      <c r="K79" t="s">
        <v>497</v>
      </c>
      <c r="M79" t="s">
        <v>509</v>
      </c>
    </row>
    <row r="80" spans="1:13" x14ac:dyDescent="0.2">
      <c r="A80" t="s">
        <v>155</v>
      </c>
      <c r="B80">
        <v>7.1999999999999995E-2</v>
      </c>
      <c r="C80">
        <v>0.1193</v>
      </c>
      <c r="D80">
        <v>44.4726</v>
      </c>
      <c r="E80">
        <v>13.0253</v>
      </c>
      <c r="F80">
        <v>44.4724</v>
      </c>
      <c r="G80">
        <v>13.0252</v>
      </c>
      <c r="H80">
        <v>0.8</v>
      </c>
      <c r="I80" t="s">
        <v>496</v>
      </c>
      <c r="J80" t="s">
        <v>499</v>
      </c>
      <c r="K80" t="s">
        <v>497</v>
      </c>
      <c r="M80" t="s">
        <v>155</v>
      </c>
    </row>
    <row r="81" spans="1:13" x14ac:dyDescent="0.2">
      <c r="A81" t="s">
        <v>441</v>
      </c>
      <c r="B81">
        <v>7.2999999999999995E-2</v>
      </c>
      <c r="C81">
        <v>2.06E-2</v>
      </c>
      <c r="D81">
        <v>44.546900000000001</v>
      </c>
      <c r="E81">
        <v>-52.728400000000001</v>
      </c>
      <c r="F81">
        <v>44.544600000000003</v>
      </c>
      <c r="G81">
        <v>-52.7333</v>
      </c>
      <c r="H81">
        <v>18.399999999999999</v>
      </c>
      <c r="I81" t="s">
        <v>498</v>
      </c>
      <c r="J81" t="s">
        <v>499</v>
      </c>
      <c r="K81" t="s">
        <v>499</v>
      </c>
      <c r="M81" t="s">
        <v>441</v>
      </c>
    </row>
    <row r="82" spans="1:13" x14ac:dyDescent="0.2">
      <c r="A82" t="s">
        <v>161</v>
      </c>
      <c r="B82">
        <v>7.3999999999999996E-2</v>
      </c>
      <c r="C82">
        <v>0.1017</v>
      </c>
      <c r="D82">
        <v>44.7438</v>
      </c>
      <c r="E82">
        <v>13.578799999999999</v>
      </c>
      <c r="F82">
        <v>44.737200000000001</v>
      </c>
      <c r="G82">
        <v>13.5707</v>
      </c>
      <c r="H82">
        <v>37.299999999999997</v>
      </c>
      <c r="I82" t="s">
        <v>498</v>
      </c>
      <c r="J82" t="s">
        <v>497</v>
      </c>
      <c r="K82" t="s">
        <v>497</v>
      </c>
      <c r="M82" t="s">
        <v>161</v>
      </c>
    </row>
    <row r="83" spans="1:13" x14ac:dyDescent="0.2">
      <c r="A83" t="s">
        <v>447</v>
      </c>
      <c r="B83">
        <v>0.17</v>
      </c>
      <c r="C83">
        <v>7.5600000000000001E-2</v>
      </c>
      <c r="D83">
        <v>45.409199999999998</v>
      </c>
      <c r="E83">
        <v>1.9208000000000001</v>
      </c>
      <c r="F83">
        <v>45.409199999999998</v>
      </c>
      <c r="G83">
        <v>1.9205000000000001</v>
      </c>
      <c r="H83">
        <v>1</v>
      </c>
      <c r="I83" t="s">
        <v>496</v>
      </c>
      <c r="J83" t="s">
        <v>497</v>
      </c>
      <c r="K83" t="s">
        <v>497</v>
      </c>
      <c r="M83" t="s">
        <v>447</v>
      </c>
    </row>
    <row r="84" spans="1:13" x14ac:dyDescent="0.2">
      <c r="A84" t="s">
        <v>318</v>
      </c>
      <c r="B84">
        <v>0.35</v>
      </c>
      <c r="C84">
        <v>5.5599999999999997E-2</v>
      </c>
      <c r="D84">
        <v>45.588000000000001</v>
      </c>
      <c r="E84">
        <v>-4.3899999999999997</v>
      </c>
      <c r="F84">
        <v>45.5886</v>
      </c>
      <c r="G84">
        <v>-4.3905000000000003</v>
      </c>
      <c r="H84">
        <v>2.8</v>
      </c>
      <c r="I84" t="s">
        <v>496</v>
      </c>
      <c r="J84" t="s">
        <v>499</v>
      </c>
      <c r="K84" t="s">
        <v>499</v>
      </c>
      <c r="M84" t="s">
        <v>318</v>
      </c>
    </row>
    <row r="85" spans="1:13" x14ac:dyDescent="0.2">
      <c r="A85" t="s">
        <v>265</v>
      </c>
      <c r="B85">
        <v>0.27400000000000002</v>
      </c>
      <c r="C85">
        <v>8.77E-2</v>
      </c>
      <c r="D85">
        <v>45.941299999999998</v>
      </c>
      <c r="E85">
        <v>-77.879199999999997</v>
      </c>
      <c r="F85">
        <v>45.938699999999997</v>
      </c>
      <c r="G85">
        <v>-77.879800000000003</v>
      </c>
      <c r="H85">
        <v>2.8</v>
      </c>
      <c r="I85" t="s">
        <v>496</v>
      </c>
      <c r="J85" t="s">
        <v>497</v>
      </c>
      <c r="K85" t="s">
        <v>497</v>
      </c>
      <c r="M85" t="s">
        <v>265</v>
      </c>
    </row>
    <row r="86" spans="1:13" x14ac:dyDescent="0.2">
      <c r="A86" t="s">
        <v>510</v>
      </c>
      <c r="B86">
        <v>0.39200000000000002</v>
      </c>
      <c r="C86">
        <v>2.3800000000000002E-2</v>
      </c>
      <c r="D86">
        <v>46.067300000000003</v>
      </c>
      <c r="E86">
        <v>-49.356999999999999</v>
      </c>
      <c r="F86">
        <v>46.068100000000001</v>
      </c>
      <c r="G86">
        <v>-49.356999999999999</v>
      </c>
      <c r="H86">
        <v>2</v>
      </c>
      <c r="I86" t="s">
        <v>496</v>
      </c>
      <c r="J86" t="s">
        <v>499</v>
      </c>
      <c r="K86" t="s">
        <v>499</v>
      </c>
      <c r="M86" t="s">
        <v>510</v>
      </c>
    </row>
    <row r="87" spans="1:13" x14ac:dyDescent="0.2">
      <c r="A87" t="s">
        <v>511</v>
      </c>
      <c r="B87">
        <v>3.3799999999999997E-2</v>
      </c>
      <c r="C87">
        <v>6.6500000000000004E-2</v>
      </c>
      <c r="D87">
        <v>46.618600000000001</v>
      </c>
      <c r="E87">
        <v>-9.7311999999999994</v>
      </c>
      <c r="F87">
        <v>46.618566999999999</v>
      </c>
      <c r="G87">
        <v>-9.7312098000000002</v>
      </c>
      <c r="H87">
        <v>0.1</v>
      </c>
      <c r="I87" t="s">
        <v>496</v>
      </c>
      <c r="J87" t="s">
        <v>497</v>
      </c>
      <c r="K87" t="s">
        <v>497</v>
      </c>
      <c r="M87" t="s">
        <v>511</v>
      </c>
    </row>
    <row r="88" spans="1:13" x14ac:dyDescent="0.2">
      <c r="A88" t="s">
        <v>214</v>
      </c>
      <c r="B88">
        <v>0.253</v>
      </c>
      <c r="C88">
        <v>1.37E-2</v>
      </c>
      <c r="D88">
        <v>46.758099999999999</v>
      </c>
      <c r="E88">
        <v>-28.665800000000001</v>
      </c>
      <c r="F88">
        <v>46.757199999999997</v>
      </c>
      <c r="G88">
        <v>-28.665400000000002</v>
      </c>
      <c r="H88">
        <v>3</v>
      </c>
      <c r="I88" t="s">
        <v>496</v>
      </c>
      <c r="J88" t="s">
        <v>497</v>
      </c>
      <c r="K88" t="s">
        <v>497</v>
      </c>
      <c r="M88" t="s">
        <v>214</v>
      </c>
    </row>
    <row r="89" spans="1:13" x14ac:dyDescent="0.2">
      <c r="A89" t="s">
        <v>156</v>
      </c>
      <c r="B89">
        <v>0.57899999999999996</v>
      </c>
      <c r="C89">
        <v>2.4799999999999999E-2</v>
      </c>
      <c r="D89">
        <v>46.820300000000003</v>
      </c>
      <c r="E89">
        <v>-62.445799999999998</v>
      </c>
      <c r="F89">
        <v>46.820300000000003</v>
      </c>
      <c r="G89">
        <v>-62.445799999999998</v>
      </c>
      <c r="H89">
        <v>0</v>
      </c>
      <c r="I89" t="s">
        <v>496</v>
      </c>
      <c r="J89" t="s">
        <v>499</v>
      </c>
      <c r="K89" t="s">
        <v>499</v>
      </c>
      <c r="M89" t="s">
        <v>156</v>
      </c>
    </row>
    <row r="90" spans="1:13" x14ac:dyDescent="0.2">
      <c r="A90" t="s">
        <v>211</v>
      </c>
      <c r="B90">
        <v>0.55000000000000004</v>
      </c>
      <c r="C90">
        <v>2.1000000000000001E-2</v>
      </c>
      <c r="D90">
        <v>46.960700000000003</v>
      </c>
      <c r="E90">
        <v>-50.701900000000002</v>
      </c>
      <c r="F90">
        <v>46.960700000000003</v>
      </c>
      <c r="G90">
        <v>-50.701900000000002</v>
      </c>
      <c r="H90">
        <v>0</v>
      </c>
      <c r="I90" t="s">
        <v>496</v>
      </c>
      <c r="J90" t="s">
        <v>499</v>
      </c>
      <c r="K90" t="s">
        <v>499</v>
      </c>
      <c r="M90" t="s">
        <v>211</v>
      </c>
    </row>
    <row r="91" spans="1:13" x14ac:dyDescent="0.2">
      <c r="A91" t="s">
        <v>224</v>
      </c>
      <c r="B91">
        <v>0.32400000000000001</v>
      </c>
      <c r="C91">
        <v>0.1187</v>
      </c>
      <c r="D91">
        <v>47.2331</v>
      </c>
      <c r="E91">
        <v>26.761099999999999</v>
      </c>
      <c r="F91">
        <v>47.232999999999997</v>
      </c>
      <c r="G91">
        <v>26.7607</v>
      </c>
      <c r="H91">
        <v>1.7</v>
      </c>
      <c r="I91" t="s">
        <v>496</v>
      </c>
      <c r="J91" t="s">
        <v>497</v>
      </c>
      <c r="K91" t="s">
        <v>497</v>
      </c>
      <c r="M91" t="s">
        <v>224</v>
      </c>
    </row>
    <row r="92" spans="1:13" x14ac:dyDescent="0.2">
      <c r="A92" t="s">
        <v>189</v>
      </c>
      <c r="B92">
        <v>0.70899999999999996</v>
      </c>
      <c r="C92">
        <v>2.2499999999999999E-2</v>
      </c>
      <c r="D92">
        <v>47.634900000000002</v>
      </c>
      <c r="E92">
        <v>-46.786200000000001</v>
      </c>
      <c r="F92">
        <v>47.634900000000002</v>
      </c>
      <c r="G92">
        <v>-46.786200000000001</v>
      </c>
      <c r="H92">
        <v>0</v>
      </c>
      <c r="I92" t="s">
        <v>496</v>
      </c>
      <c r="J92" t="s">
        <v>499</v>
      </c>
      <c r="K92" t="s">
        <v>499</v>
      </c>
      <c r="M92" t="s">
        <v>189</v>
      </c>
    </row>
    <row r="93" spans="1:13" x14ac:dyDescent="0.2">
      <c r="A93" t="s">
        <v>171</v>
      </c>
      <c r="B93">
        <v>6.8000000000000005E-2</v>
      </c>
      <c r="C93">
        <v>1.54E-2</v>
      </c>
      <c r="D93">
        <v>47.898899999999998</v>
      </c>
      <c r="E93">
        <v>-26.898499999999999</v>
      </c>
      <c r="F93">
        <v>47.899500000000003</v>
      </c>
      <c r="G93">
        <v>-26.898800000000001</v>
      </c>
      <c r="H93">
        <v>2.2000000000000002</v>
      </c>
      <c r="I93" t="s">
        <v>496</v>
      </c>
      <c r="J93" t="s">
        <v>497</v>
      </c>
      <c r="K93" t="s">
        <v>497</v>
      </c>
      <c r="M93" t="s">
        <v>171</v>
      </c>
    </row>
    <row r="94" spans="1:13" x14ac:dyDescent="0.2">
      <c r="A94" t="s">
        <v>512</v>
      </c>
      <c r="B94">
        <v>7.5200000000000003E-2</v>
      </c>
      <c r="C94">
        <v>2.5399999999999999E-2</v>
      </c>
      <c r="D94">
        <v>49.490499999999997</v>
      </c>
      <c r="E94">
        <v>-44.238399999999999</v>
      </c>
      <c r="F94">
        <v>49.490299999999998</v>
      </c>
      <c r="G94">
        <v>-44.238100000000003</v>
      </c>
      <c r="H94">
        <v>1.1000000000000001</v>
      </c>
      <c r="I94" t="s">
        <v>496</v>
      </c>
      <c r="J94" t="s">
        <v>499</v>
      </c>
      <c r="K94" t="s">
        <v>499</v>
      </c>
      <c r="M94" t="s">
        <v>512</v>
      </c>
    </row>
    <row r="95" spans="1:13" x14ac:dyDescent="0.2">
      <c r="A95" t="s">
        <v>28</v>
      </c>
      <c r="B95">
        <v>0.37</v>
      </c>
      <c r="C95">
        <v>4.7100000000000003E-2</v>
      </c>
      <c r="D95">
        <v>49.643700000000003</v>
      </c>
      <c r="E95">
        <v>-3.0508999999999999</v>
      </c>
      <c r="F95">
        <v>49.642899999999997</v>
      </c>
      <c r="G95">
        <v>-3.0497999999999998</v>
      </c>
      <c r="H95">
        <v>4.9000000000000004</v>
      </c>
      <c r="I95" t="s">
        <v>496</v>
      </c>
      <c r="J95" t="s">
        <v>499</v>
      </c>
      <c r="K95" t="s">
        <v>499</v>
      </c>
      <c r="M95" t="s">
        <v>28</v>
      </c>
    </row>
    <row r="96" spans="1:13" x14ac:dyDescent="0.2">
      <c r="A96" t="s">
        <v>422</v>
      </c>
      <c r="B96">
        <v>6.9000000000000006E-2</v>
      </c>
      <c r="C96">
        <v>2.4299999999999999E-2</v>
      </c>
      <c r="D96">
        <v>50.484900000000003</v>
      </c>
      <c r="E96">
        <v>-51.326599999999999</v>
      </c>
      <c r="F96">
        <v>50.485300000000002</v>
      </c>
      <c r="G96">
        <v>-51.326500000000003</v>
      </c>
      <c r="H96">
        <v>0.9</v>
      </c>
      <c r="I96" t="s">
        <v>496</v>
      </c>
      <c r="J96" t="s">
        <v>497</v>
      </c>
      <c r="K96" t="s">
        <v>497</v>
      </c>
      <c r="M96" t="s">
        <v>422</v>
      </c>
    </row>
    <row r="97" spans="1:13" x14ac:dyDescent="0.2">
      <c r="A97" t="s">
        <v>266</v>
      </c>
      <c r="B97">
        <v>0.73</v>
      </c>
      <c r="C97">
        <v>4.1599999999999998E-2</v>
      </c>
      <c r="D97">
        <v>51.0518</v>
      </c>
      <c r="E97">
        <v>-62.598799999999997</v>
      </c>
      <c r="F97">
        <v>51.0518</v>
      </c>
      <c r="G97">
        <v>-62.598799999999997</v>
      </c>
      <c r="H97">
        <v>0</v>
      </c>
      <c r="I97" t="s">
        <v>496</v>
      </c>
      <c r="J97" t="s">
        <v>499</v>
      </c>
      <c r="K97" t="s">
        <v>499</v>
      </c>
      <c r="M97" t="s">
        <v>266</v>
      </c>
    </row>
    <row r="98" spans="1:13" x14ac:dyDescent="0.2">
      <c r="A98" t="s">
        <v>442</v>
      </c>
      <c r="B98">
        <v>0.03</v>
      </c>
      <c r="C98">
        <v>8.7400000000000005E-2</v>
      </c>
      <c r="D98">
        <v>51.975700000000003</v>
      </c>
      <c r="E98">
        <v>2.5615999999999999</v>
      </c>
      <c r="F98">
        <v>51.975200000000001</v>
      </c>
      <c r="G98">
        <v>2.5615999999999999</v>
      </c>
      <c r="H98">
        <v>2</v>
      </c>
      <c r="I98" t="s">
        <v>496</v>
      </c>
      <c r="J98" t="s">
        <v>497</v>
      </c>
      <c r="K98" t="s">
        <v>499</v>
      </c>
      <c r="L98" t="b">
        <v>1</v>
      </c>
      <c r="M98" t="s">
        <v>442</v>
      </c>
    </row>
    <row r="99" spans="1:13" x14ac:dyDescent="0.2">
      <c r="A99" t="s">
        <v>78</v>
      </c>
      <c r="B99">
        <v>0.59</v>
      </c>
      <c r="C99">
        <v>2.1700000000000001E-2</v>
      </c>
      <c r="D99">
        <v>52.1494</v>
      </c>
      <c r="E99">
        <v>-21.6736</v>
      </c>
      <c r="F99">
        <v>52.149099999999997</v>
      </c>
      <c r="G99">
        <v>-21.6736</v>
      </c>
      <c r="H99">
        <v>1</v>
      </c>
      <c r="I99" t="s">
        <v>496</v>
      </c>
      <c r="J99" t="s">
        <v>499</v>
      </c>
      <c r="K99" t="s">
        <v>499</v>
      </c>
      <c r="M99" t="s">
        <v>78</v>
      </c>
    </row>
    <row r="100" spans="1:13" x14ac:dyDescent="0.2">
      <c r="A100" t="s">
        <v>143</v>
      </c>
      <c r="B100">
        <v>8.5999999999999993E-2</v>
      </c>
      <c r="C100">
        <v>3.0599999999999999E-2</v>
      </c>
      <c r="D100">
        <v>52.1494</v>
      </c>
      <c r="E100">
        <v>-55.718000000000004</v>
      </c>
      <c r="F100">
        <v>52.1524</v>
      </c>
      <c r="G100">
        <v>-55.718000000000004</v>
      </c>
      <c r="H100">
        <v>5.9</v>
      </c>
      <c r="I100" t="s">
        <v>498</v>
      </c>
      <c r="J100" t="s">
        <v>497</v>
      </c>
      <c r="K100" t="s">
        <v>497</v>
      </c>
      <c r="M100" t="s">
        <v>143</v>
      </c>
    </row>
    <row r="101" spans="1:13" x14ac:dyDescent="0.2">
      <c r="A101" t="s">
        <v>513</v>
      </c>
      <c r="B101">
        <v>0.45</v>
      </c>
      <c r="C101">
        <v>5.8500000000000003E-2</v>
      </c>
      <c r="D101">
        <v>52.423699999999997</v>
      </c>
      <c r="E101">
        <v>-2.1966000000000001</v>
      </c>
      <c r="F101">
        <v>52.423670000000001</v>
      </c>
      <c r="G101">
        <v>-2.1965699999999999</v>
      </c>
      <c r="H101">
        <v>0.2</v>
      </c>
      <c r="I101" t="s">
        <v>496</v>
      </c>
      <c r="J101" t="s">
        <v>497</v>
      </c>
      <c r="K101" t="s">
        <v>497</v>
      </c>
      <c r="M101" t="s">
        <v>513</v>
      </c>
    </row>
    <row r="102" spans="1:13" x14ac:dyDescent="0.2">
      <c r="A102" t="s">
        <v>375</v>
      </c>
      <c r="B102">
        <v>0.06</v>
      </c>
      <c r="C102">
        <v>1.49E-2</v>
      </c>
      <c r="D102">
        <v>52.460900000000002</v>
      </c>
      <c r="E102">
        <v>-52.580399999999997</v>
      </c>
      <c r="F102">
        <v>52.460500000000003</v>
      </c>
      <c r="G102">
        <v>-52.580100000000002</v>
      </c>
      <c r="H102">
        <v>1.4</v>
      </c>
      <c r="I102" t="s">
        <v>496</v>
      </c>
      <c r="J102" t="s">
        <v>497</v>
      </c>
      <c r="K102" t="s">
        <v>497</v>
      </c>
      <c r="M102" t="s">
        <v>375</v>
      </c>
    </row>
    <row r="103" spans="1:13" x14ac:dyDescent="0.2">
      <c r="A103" t="s">
        <v>307</v>
      </c>
      <c r="B103">
        <v>0.188</v>
      </c>
      <c r="C103">
        <v>2.4500000000000001E-2</v>
      </c>
      <c r="D103">
        <v>52.774999999999999</v>
      </c>
      <c r="E103">
        <v>-21.008900000000001</v>
      </c>
      <c r="F103">
        <v>52.775100000000002</v>
      </c>
      <c r="G103">
        <v>-21.0092</v>
      </c>
      <c r="H103">
        <v>0.8</v>
      </c>
      <c r="I103" t="s">
        <v>496</v>
      </c>
      <c r="J103" t="s">
        <v>497</v>
      </c>
      <c r="K103" t="s">
        <v>497</v>
      </c>
      <c r="M103" t="s">
        <v>307</v>
      </c>
    </row>
    <row r="104" spans="1:13" x14ac:dyDescent="0.2">
      <c r="A104" t="s">
        <v>328</v>
      </c>
      <c r="B104">
        <v>0.48499999999999999</v>
      </c>
      <c r="C104">
        <v>1.6E-2</v>
      </c>
      <c r="D104">
        <v>53.545999999999999</v>
      </c>
      <c r="E104">
        <v>-46.996000000000002</v>
      </c>
      <c r="F104">
        <v>53.545999999999999</v>
      </c>
      <c r="G104">
        <v>-46.996000000000002</v>
      </c>
      <c r="H104">
        <v>0</v>
      </c>
      <c r="I104" t="s">
        <v>496</v>
      </c>
      <c r="J104" t="s">
        <v>499</v>
      </c>
      <c r="K104" t="s">
        <v>499</v>
      </c>
      <c r="M104" t="s">
        <v>328</v>
      </c>
    </row>
    <row r="105" spans="1:13" x14ac:dyDescent="0.2">
      <c r="A105" t="s">
        <v>106</v>
      </c>
      <c r="B105">
        <v>0.13900000000000001</v>
      </c>
      <c r="C105">
        <v>7.2599999999999998E-2</v>
      </c>
      <c r="D105">
        <v>53.5625</v>
      </c>
      <c r="E105">
        <v>-1.1881999999999999</v>
      </c>
      <c r="F105">
        <v>53.5625</v>
      </c>
      <c r="G105">
        <v>-1.1881999999999999</v>
      </c>
      <c r="H105">
        <v>0</v>
      </c>
      <c r="I105" t="s">
        <v>496</v>
      </c>
      <c r="J105" t="s">
        <v>497</v>
      </c>
      <c r="K105" t="s">
        <v>497</v>
      </c>
      <c r="M105" t="s">
        <v>106</v>
      </c>
    </row>
    <row r="106" spans="1:13" x14ac:dyDescent="0.2">
      <c r="A106" t="s">
        <v>514</v>
      </c>
      <c r="B106">
        <v>6.2E-2</v>
      </c>
      <c r="C106">
        <v>1.6199999999999999E-2</v>
      </c>
      <c r="D106">
        <v>54.065199999999997</v>
      </c>
      <c r="E106">
        <v>-40.628500000000003</v>
      </c>
      <c r="F106">
        <v>54.065150199999998</v>
      </c>
      <c r="G106">
        <v>-40.628521999999997</v>
      </c>
      <c r="H106">
        <v>0.2</v>
      </c>
      <c r="I106" t="s">
        <v>496</v>
      </c>
      <c r="J106" t="s">
        <v>497</v>
      </c>
      <c r="K106" t="s">
        <v>497</v>
      </c>
      <c r="M106" t="s">
        <v>514</v>
      </c>
    </row>
    <row r="107" spans="1:13" x14ac:dyDescent="0.2">
      <c r="A107" t="s">
        <v>515</v>
      </c>
      <c r="B107">
        <v>4.5999999999999999E-3</v>
      </c>
      <c r="C107">
        <v>1.49E-2</v>
      </c>
      <c r="D107">
        <v>54.620399999999997</v>
      </c>
      <c r="E107">
        <v>-35.4499</v>
      </c>
      <c r="F107">
        <v>54.620360740000002</v>
      </c>
      <c r="G107">
        <v>-35.449901500000003</v>
      </c>
      <c r="H107">
        <v>0.1</v>
      </c>
      <c r="I107" t="s">
        <v>496</v>
      </c>
      <c r="J107" t="s">
        <v>497</v>
      </c>
      <c r="K107" t="s">
        <v>499</v>
      </c>
      <c r="L107" t="b">
        <v>1</v>
      </c>
      <c r="M107" t="s">
        <v>515</v>
      </c>
    </row>
    <row r="108" spans="1:13" x14ac:dyDescent="0.2">
      <c r="A108" t="s">
        <v>516</v>
      </c>
      <c r="B108">
        <v>3.6299999999999999E-2</v>
      </c>
      <c r="C108">
        <v>0.18140000000000001</v>
      </c>
      <c r="D108">
        <v>54.671300000000002</v>
      </c>
      <c r="E108">
        <v>9.9669000000000008</v>
      </c>
      <c r="F108">
        <v>54.67127</v>
      </c>
      <c r="G108">
        <v>9.9668500000000009</v>
      </c>
      <c r="H108">
        <v>0.2</v>
      </c>
      <c r="I108" t="s">
        <v>496</v>
      </c>
      <c r="J108" t="s">
        <v>497</v>
      </c>
      <c r="K108" t="s">
        <v>497</v>
      </c>
      <c r="M108" t="s">
        <v>516</v>
      </c>
    </row>
    <row r="109" spans="1:13" x14ac:dyDescent="0.2">
      <c r="A109" t="s">
        <v>152</v>
      </c>
      <c r="B109">
        <v>6.8000000000000005E-2</v>
      </c>
      <c r="C109">
        <v>8.6999999999999994E-3</v>
      </c>
      <c r="D109">
        <v>55.104999999999997</v>
      </c>
      <c r="E109">
        <v>-28.677399999999999</v>
      </c>
      <c r="F109">
        <v>55.098799999999997</v>
      </c>
      <c r="G109">
        <v>-28.683700000000002</v>
      </c>
      <c r="H109">
        <v>30</v>
      </c>
      <c r="I109" t="s">
        <v>498</v>
      </c>
      <c r="J109" t="s">
        <v>499</v>
      </c>
      <c r="K109" t="s">
        <v>499</v>
      </c>
      <c r="M109" t="s">
        <v>152</v>
      </c>
    </row>
    <row r="110" spans="1:13" x14ac:dyDescent="0.2">
      <c r="A110" t="s">
        <v>92</v>
      </c>
      <c r="B110">
        <v>7.0000000000000007E-2</v>
      </c>
      <c r="C110">
        <v>1.6199999999999999E-2</v>
      </c>
      <c r="D110">
        <v>55.2241</v>
      </c>
      <c r="E110">
        <v>-45.6768</v>
      </c>
      <c r="F110">
        <v>55.2241</v>
      </c>
      <c r="G110">
        <v>-45.676499999999997</v>
      </c>
      <c r="H110">
        <v>1</v>
      </c>
      <c r="I110" t="s">
        <v>496</v>
      </c>
      <c r="J110" t="s">
        <v>497</v>
      </c>
      <c r="K110" t="s">
        <v>497</v>
      </c>
      <c r="M110" t="s">
        <v>92</v>
      </c>
    </row>
    <row r="111" spans="1:13" x14ac:dyDescent="0.2">
      <c r="A111" t="s">
        <v>145</v>
      </c>
      <c r="B111">
        <v>2.9000000000000001E-2</v>
      </c>
      <c r="C111">
        <v>0.1615</v>
      </c>
      <c r="D111">
        <v>55.315300000000001</v>
      </c>
      <c r="E111">
        <v>15.409700000000001</v>
      </c>
      <c r="F111">
        <v>55.322899999999997</v>
      </c>
      <c r="G111">
        <v>15.3985</v>
      </c>
      <c r="H111">
        <v>48</v>
      </c>
      <c r="I111" t="s">
        <v>498</v>
      </c>
      <c r="J111" t="s">
        <v>499</v>
      </c>
      <c r="K111" t="s">
        <v>497</v>
      </c>
      <c r="M111" t="s">
        <v>145</v>
      </c>
    </row>
    <row r="112" spans="1:13" x14ac:dyDescent="0.2">
      <c r="A112" t="s">
        <v>195</v>
      </c>
      <c r="B112">
        <v>0.06</v>
      </c>
      <c r="C112">
        <v>1.4E-2</v>
      </c>
      <c r="D112">
        <v>55.713900000000002</v>
      </c>
      <c r="E112">
        <v>-53.6297</v>
      </c>
      <c r="F112">
        <v>55.727800000000002</v>
      </c>
      <c r="G112">
        <v>-53.623399999999997</v>
      </c>
      <c r="H112">
        <v>37.200000000000003</v>
      </c>
      <c r="I112" t="s">
        <v>498</v>
      </c>
      <c r="J112" t="s">
        <v>499</v>
      </c>
      <c r="K112" t="s">
        <v>499</v>
      </c>
      <c r="M112" t="s">
        <v>195</v>
      </c>
    </row>
    <row r="113" spans="1:13" x14ac:dyDescent="0.2">
      <c r="A113" t="s">
        <v>191</v>
      </c>
      <c r="B113">
        <v>0.55000000000000004</v>
      </c>
      <c r="C113">
        <v>1.67E-2</v>
      </c>
      <c r="D113">
        <v>56.732599999999998</v>
      </c>
      <c r="E113">
        <v>-54.648499999999999</v>
      </c>
      <c r="F113">
        <v>56.7331</v>
      </c>
      <c r="G113">
        <v>-54.648800000000001</v>
      </c>
      <c r="H113">
        <v>1.4</v>
      </c>
      <c r="I113" t="s">
        <v>496</v>
      </c>
      <c r="J113" t="s">
        <v>499</v>
      </c>
      <c r="K113" t="s">
        <v>499</v>
      </c>
      <c r="M113" t="s">
        <v>191</v>
      </c>
    </row>
    <row r="114" spans="1:13" x14ac:dyDescent="0.2">
      <c r="A114" t="s">
        <v>90</v>
      </c>
      <c r="B114">
        <v>0.67</v>
      </c>
      <c r="C114">
        <v>2.5600000000000001E-2</v>
      </c>
      <c r="D114">
        <v>58.241599999999998</v>
      </c>
      <c r="E114">
        <v>-56.795499999999997</v>
      </c>
      <c r="F114">
        <v>58.241599999999998</v>
      </c>
      <c r="G114">
        <v>-56.795499999999997</v>
      </c>
      <c r="H114">
        <v>0</v>
      </c>
      <c r="I114" t="s">
        <v>496</v>
      </c>
      <c r="J114" t="s">
        <v>499</v>
      </c>
      <c r="K114" t="s">
        <v>499</v>
      </c>
      <c r="M114" t="s">
        <v>90</v>
      </c>
    </row>
    <row r="115" spans="1:13" x14ac:dyDescent="0.2">
      <c r="A115" t="s">
        <v>387</v>
      </c>
      <c r="B115">
        <v>0.109</v>
      </c>
      <c r="C115">
        <v>0.13900000000000001</v>
      </c>
      <c r="D115">
        <v>58.245699999999999</v>
      </c>
      <c r="E115">
        <v>19.683</v>
      </c>
      <c r="F115">
        <v>58.243699999999997</v>
      </c>
      <c r="G115">
        <v>19.681899999999999</v>
      </c>
      <c r="H115">
        <v>7.9</v>
      </c>
      <c r="I115" t="s">
        <v>498</v>
      </c>
      <c r="J115" t="s">
        <v>497</v>
      </c>
      <c r="K115" t="s">
        <v>497</v>
      </c>
      <c r="M115" t="s">
        <v>387</v>
      </c>
    </row>
    <row r="116" spans="1:13" x14ac:dyDescent="0.2">
      <c r="A116" t="s">
        <v>18</v>
      </c>
      <c r="B116">
        <v>0.42499999999999999</v>
      </c>
      <c r="C116">
        <v>1.0200000000000001E-2</v>
      </c>
      <c r="D116">
        <v>59.726300000000002</v>
      </c>
      <c r="E116">
        <v>-29.925899999999999</v>
      </c>
      <c r="F116">
        <v>59.719000000000001</v>
      </c>
      <c r="G116">
        <v>-29.930299999999999</v>
      </c>
      <c r="H116">
        <v>27.6</v>
      </c>
      <c r="I116" t="s">
        <v>498</v>
      </c>
      <c r="J116" t="s">
        <v>497</v>
      </c>
      <c r="K116" t="s">
        <v>499</v>
      </c>
      <c r="L116" t="b">
        <v>1</v>
      </c>
      <c r="M116" t="s">
        <v>18</v>
      </c>
    </row>
    <row r="117" spans="1:13" x14ac:dyDescent="0.2">
      <c r="A117" t="s">
        <v>89</v>
      </c>
      <c r="B117">
        <v>0.68600000000000005</v>
      </c>
      <c r="C117">
        <v>2.0199999999999999E-2</v>
      </c>
      <c r="D117">
        <v>61.351700000000001</v>
      </c>
      <c r="E117">
        <v>-41.005400000000002</v>
      </c>
      <c r="F117">
        <v>61.351700000000001</v>
      </c>
      <c r="G117">
        <v>-41.005699999999997</v>
      </c>
      <c r="H117">
        <v>1</v>
      </c>
      <c r="I117" t="s">
        <v>496</v>
      </c>
      <c r="J117" t="s">
        <v>499</v>
      </c>
      <c r="K117" t="s">
        <v>499</v>
      </c>
      <c r="M117" t="s">
        <v>89</v>
      </c>
    </row>
    <row r="118" spans="1:13" x14ac:dyDescent="0.2">
      <c r="A118" t="s">
        <v>402</v>
      </c>
      <c r="B118">
        <v>8.7999999999999995E-2</v>
      </c>
      <c r="C118">
        <v>0.15060000000000001</v>
      </c>
      <c r="D118">
        <v>63.354999999999997</v>
      </c>
      <c r="E118">
        <v>10.465299999999999</v>
      </c>
      <c r="F118">
        <v>63.355600000000003</v>
      </c>
      <c r="G118">
        <v>10.465299999999999</v>
      </c>
      <c r="H118">
        <v>2.1</v>
      </c>
      <c r="I118" t="s">
        <v>496</v>
      </c>
      <c r="J118" t="s">
        <v>497</v>
      </c>
      <c r="K118" t="s">
        <v>497</v>
      </c>
      <c r="M118" t="s">
        <v>402</v>
      </c>
    </row>
    <row r="119" spans="1:13" x14ac:dyDescent="0.2">
      <c r="A119" t="s">
        <v>113</v>
      </c>
      <c r="B119">
        <v>0.42</v>
      </c>
      <c r="C119">
        <v>3.1600000000000003E-2</v>
      </c>
      <c r="D119">
        <v>64.039400000000001</v>
      </c>
      <c r="E119">
        <v>-24.0655</v>
      </c>
      <c r="F119">
        <v>64.039299999999997</v>
      </c>
      <c r="G119">
        <v>-24.0669</v>
      </c>
      <c r="H119">
        <v>4.9000000000000004</v>
      </c>
      <c r="I119" t="s">
        <v>496</v>
      </c>
      <c r="J119" t="s">
        <v>497</v>
      </c>
      <c r="K119" t="s">
        <v>499</v>
      </c>
      <c r="L119" t="b">
        <v>1</v>
      </c>
      <c r="M119" t="s">
        <v>113</v>
      </c>
    </row>
    <row r="120" spans="1:13" x14ac:dyDescent="0.2">
      <c r="A120" t="s">
        <v>296</v>
      </c>
      <c r="B120">
        <v>0.62</v>
      </c>
      <c r="C120">
        <v>1.8200000000000001E-2</v>
      </c>
      <c r="D120">
        <v>64.346500000000006</v>
      </c>
      <c r="E120">
        <v>-47.813400000000001</v>
      </c>
      <c r="F120">
        <v>64.346500000000006</v>
      </c>
      <c r="G120">
        <v>-47.813400000000001</v>
      </c>
      <c r="H120">
        <v>0</v>
      </c>
      <c r="I120" t="s">
        <v>496</v>
      </c>
      <c r="J120" t="s">
        <v>499</v>
      </c>
      <c r="K120" t="s">
        <v>499</v>
      </c>
      <c r="M120" t="s">
        <v>296</v>
      </c>
    </row>
    <row r="121" spans="1:13" x14ac:dyDescent="0.2">
      <c r="A121" t="s">
        <v>121</v>
      </c>
      <c r="B121">
        <v>0.44</v>
      </c>
      <c r="C121">
        <v>3.8800000000000001E-2</v>
      </c>
      <c r="D121">
        <v>64.392600000000002</v>
      </c>
      <c r="E121">
        <v>-11.909599999999999</v>
      </c>
      <c r="F121">
        <v>64.394499999999994</v>
      </c>
      <c r="G121">
        <v>-11.9091</v>
      </c>
      <c r="H121">
        <v>6.9</v>
      </c>
      <c r="I121" t="s">
        <v>498</v>
      </c>
      <c r="J121" t="s">
        <v>497</v>
      </c>
      <c r="K121" t="s">
        <v>497</v>
      </c>
      <c r="M121" t="s">
        <v>121</v>
      </c>
    </row>
    <row r="122" spans="1:13" x14ac:dyDescent="0.2">
      <c r="A122" t="s">
        <v>517</v>
      </c>
      <c r="B122">
        <v>1.23E-2</v>
      </c>
      <c r="C122">
        <v>0.11210000000000001</v>
      </c>
      <c r="D122">
        <v>64.908299999999997</v>
      </c>
      <c r="E122">
        <v>2.4102000000000001</v>
      </c>
      <c r="F122">
        <v>64.908799999999999</v>
      </c>
      <c r="G122">
        <v>2.4098999999999999</v>
      </c>
      <c r="H122">
        <v>2.1</v>
      </c>
      <c r="I122" t="s">
        <v>496</v>
      </c>
      <c r="J122" t="s">
        <v>499</v>
      </c>
      <c r="K122" t="s">
        <v>497</v>
      </c>
      <c r="M122" t="s">
        <v>517</v>
      </c>
    </row>
    <row r="123" spans="1:13" x14ac:dyDescent="0.2">
      <c r="A123" t="s">
        <v>386</v>
      </c>
      <c r="B123">
        <v>0.04</v>
      </c>
      <c r="C123">
        <v>6.2399999999999997E-2</v>
      </c>
      <c r="D123">
        <v>66.463399999999993</v>
      </c>
      <c r="E123">
        <v>-8.5603999999999996</v>
      </c>
      <c r="F123">
        <v>66.4636</v>
      </c>
      <c r="G123">
        <v>-8.5601000000000003</v>
      </c>
      <c r="H123">
        <v>1.4</v>
      </c>
      <c r="I123" t="s">
        <v>496</v>
      </c>
      <c r="J123" t="s">
        <v>497</v>
      </c>
      <c r="K123" t="s">
        <v>497</v>
      </c>
      <c r="M123" t="s">
        <v>386</v>
      </c>
    </row>
    <row r="124" spans="1:13" x14ac:dyDescent="0.2">
      <c r="A124" t="s">
        <v>10</v>
      </c>
      <c r="B124">
        <v>0.63</v>
      </c>
      <c r="C124">
        <v>1.5100000000000001E-2</v>
      </c>
      <c r="D124">
        <v>66.519099999999995</v>
      </c>
      <c r="E124">
        <v>-54.9116</v>
      </c>
      <c r="F124">
        <v>66.519099999999995</v>
      </c>
      <c r="G124">
        <v>-54.9116</v>
      </c>
      <c r="H124">
        <v>0</v>
      </c>
      <c r="I124" t="s">
        <v>496</v>
      </c>
      <c r="J124" t="s">
        <v>499</v>
      </c>
      <c r="K124" t="s">
        <v>499</v>
      </c>
      <c r="M124" t="s">
        <v>10</v>
      </c>
    </row>
    <row r="125" spans="1:13" x14ac:dyDescent="0.2">
      <c r="A125" t="s">
        <v>20</v>
      </c>
      <c r="B125">
        <v>3.9E-2</v>
      </c>
      <c r="C125">
        <v>1.0999999999999999E-2</v>
      </c>
      <c r="D125">
        <v>67.156899999999993</v>
      </c>
      <c r="E125">
        <v>-53.840200000000003</v>
      </c>
      <c r="F125">
        <v>67.155900000000003</v>
      </c>
      <c r="G125">
        <v>-53.841799999999999</v>
      </c>
      <c r="H125">
        <v>6.2</v>
      </c>
      <c r="I125" t="s">
        <v>498</v>
      </c>
      <c r="J125" t="s">
        <v>497</v>
      </c>
      <c r="K125" t="s">
        <v>497</v>
      </c>
      <c r="M125" t="s">
        <v>20</v>
      </c>
    </row>
    <row r="126" spans="1:13" x14ac:dyDescent="0.2">
      <c r="A126" t="s">
        <v>353</v>
      </c>
      <c r="B126">
        <v>0.39900000000000002</v>
      </c>
      <c r="C126">
        <v>5.8700000000000002E-2</v>
      </c>
      <c r="D126">
        <v>67.400000000000006</v>
      </c>
      <c r="E126">
        <v>-2.8854000000000002</v>
      </c>
      <c r="F126">
        <v>67.400400000000005</v>
      </c>
      <c r="G126">
        <v>-2.8858000000000001</v>
      </c>
      <c r="H126">
        <v>2</v>
      </c>
      <c r="I126" t="s">
        <v>496</v>
      </c>
      <c r="J126" t="s">
        <v>497</v>
      </c>
      <c r="K126" t="s">
        <v>497</v>
      </c>
      <c r="M126" t="s">
        <v>353</v>
      </c>
    </row>
    <row r="127" spans="1:13" x14ac:dyDescent="0.2">
      <c r="A127" t="s">
        <v>518</v>
      </c>
      <c r="B127">
        <v>5.8900000000000001E-2</v>
      </c>
      <c r="C127">
        <v>1.5699999999999999E-2</v>
      </c>
      <c r="D127">
        <v>67.804400000000001</v>
      </c>
      <c r="E127">
        <v>-61.453699999999998</v>
      </c>
      <c r="F127">
        <v>67.805400000000006</v>
      </c>
      <c r="G127">
        <v>-61.453499999999998</v>
      </c>
      <c r="H127">
        <v>2</v>
      </c>
      <c r="I127" t="s">
        <v>496</v>
      </c>
      <c r="J127" t="s">
        <v>499</v>
      </c>
      <c r="K127" t="s">
        <v>497</v>
      </c>
      <c r="M127" t="s">
        <v>518</v>
      </c>
    </row>
    <row r="128" spans="1:13" x14ac:dyDescent="0.2">
      <c r="A128" t="s">
        <v>519</v>
      </c>
      <c r="B128">
        <v>3.2899999999999999E-2</v>
      </c>
      <c r="C128">
        <v>4.8099999999999997E-2</v>
      </c>
      <c r="D128">
        <v>68.408500000000004</v>
      </c>
      <c r="E128">
        <v>-13.260999999999999</v>
      </c>
      <c r="F128">
        <v>68.40849</v>
      </c>
      <c r="G128">
        <v>-13.261010000000001</v>
      </c>
      <c r="H128">
        <v>0.1</v>
      </c>
      <c r="I128" t="s">
        <v>496</v>
      </c>
      <c r="J128" t="s">
        <v>497</v>
      </c>
      <c r="K128" t="s">
        <v>497</v>
      </c>
      <c r="M128" t="s">
        <v>519</v>
      </c>
    </row>
    <row r="129" spans="1:13" x14ac:dyDescent="0.2">
      <c r="A129" t="s">
        <v>205</v>
      </c>
      <c r="B129">
        <v>0.28499999999999998</v>
      </c>
      <c r="C129">
        <v>7.9799999999999996E-2</v>
      </c>
      <c r="D129">
        <v>69.2898</v>
      </c>
      <c r="E129">
        <v>0.73219999999999996</v>
      </c>
      <c r="F129">
        <v>69.2898</v>
      </c>
      <c r="G129">
        <v>0.73219999999999996</v>
      </c>
      <c r="H129">
        <v>0</v>
      </c>
      <c r="I129" t="s">
        <v>496</v>
      </c>
      <c r="J129" t="s">
        <v>497</v>
      </c>
      <c r="K129" t="s">
        <v>499</v>
      </c>
      <c r="L129" t="b">
        <v>1</v>
      </c>
      <c r="M129" t="s">
        <v>205</v>
      </c>
    </row>
    <row r="130" spans="1:13" x14ac:dyDescent="0.2">
      <c r="A130" t="s">
        <v>259</v>
      </c>
      <c r="B130">
        <v>0.23</v>
      </c>
      <c r="C130">
        <v>0.111</v>
      </c>
      <c r="D130">
        <v>69.752300000000005</v>
      </c>
      <c r="E130">
        <v>7.2683999999999997</v>
      </c>
      <c r="F130">
        <v>69.753</v>
      </c>
      <c r="G130">
        <v>7.2687999999999997</v>
      </c>
      <c r="H130">
        <v>2.7</v>
      </c>
      <c r="I130" t="s">
        <v>496</v>
      </c>
      <c r="J130" t="s">
        <v>497</v>
      </c>
      <c r="K130" t="s">
        <v>497</v>
      </c>
      <c r="M130" t="s">
        <v>259</v>
      </c>
    </row>
    <row r="131" spans="1:13" x14ac:dyDescent="0.2">
      <c r="A131" t="s">
        <v>321</v>
      </c>
      <c r="B131">
        <v>0.20799999999999999</v>
      </c>
      <c r="C131">
        <v>0.1031</v>
      </c>
      <c r="D131">
        <v>69.759</v>
      </c>
      <c r="E131">
        <v>5.3453999999999997</v>
      </c>
      <c r="F131">
        <v>69.759200000000007</v>
      </c>
      <c r="G131">
        <v>5.3452999999999999</v>
      </c>
      <c r="H131">
        <v>0.9</v>
      </c>
      <c r="I131" t="s">
        <v>496</v>
      </c>
      <c r="J131" t="s">
        <v>497</v>
      </c>
      <c r="K131" t="s">
        <v>497</v>
      </c>
      <c r="M131" t="s">
        <v>321</v>
      </c>
    </row>
    <row r="132" spans="1:13" x14ac:dyDescent="0.2">
      <c r="A132" t="s">
        <v>450</v>
      </c>
      <c r="B132">
        <v>0.19</v>
      </c>
      <c r="C132">
        <v>9.9099999999999994E-2</v>
      </c>
      <c r="D132">
        <v>70.791399999999996</v>
      </c>
      <c r="E132">
        <v>2.1720000000000002</v>
      </c>
      <c r="F132">
        <v>70.791499999999999</v>
      </c>
      <c r="G132">
        <v>2.1718999999999999</v>
      </c>
      <c r="H132">
        <v>0.5</v>
      </c>
      <c r="I132" t="s">
        <v>496</v>
      </c>
      <c r="J132" t="s">
        <v>499</v>
      </c>
      <c r="K132" t="s">
        <v>497</v>
      </c>
      <c r="M132" t="s">
        <v>450</v>
      </c>
    </row>
    <row r="133" spans="1:13" x14ac:dyDescent="0.2">
      <c r="A133" t="s">
        <v>31</v>
      </c>
      <c r="B133">
        <v>7.0999999999999994E-2</v>
      </c>
      <c r="C133">
        <v>3.1899999999999998E-2</v>
      </c>
      <c r="D133">
        <v>72.007000000000005</v>
      </c>
      <c r="E133">
        <v>-20.447800000000001</v>
      </c>
      <c r="F133">
        <v>72.017200000000003</v>
      </c>
      <c r="G133">
        <v>-20.451899999999998</v>
      </c>
      <c r="H133">
        <v>37.5</v>
      </c>
      <c r="I133" t="s">
        <v>498</v>
      </c>
      <c r="J133" t="s">
        <v>499</v>
      </c>
      <c r="K133" t="s">
        <v>499</v>
      </c>
      <c r="M133" t="s">
        <v>31</v>
      </c>
    </row>
    <row r="134" spans="1:13" x14ac:dyDescent="0.2">
      <c r="A134" t="s">
        <v>206</v>
      </c>
      <c r="B134">
        <v>0.17199999999999999</v>
      </c>
      <c r="C134">
        <v>1.8599999999999998E-2</v>
      </c>
      <c r="D134">
        <v>72.483000000000004</v>
      </c>
      <c r="E134">
        <v>-44.673099999999998</v>
      </c>
      <c r="F134">
        <v>72.484099999999998</v>
      </c>
      <c r="G134">
        <v>-44.672499999999999</v>
      </c>
      <c r="H134">
        <v>3.5</v>
      </c>
      <c r="I134" t="s">
        <v>496</v>
      </c>
      <c r="J134" t="s">
        <v>497</v>
      </c>
      <c r="K134" t="s">
        <v>497</v>
      </c>
      <c r="M134" t="s">
        <v>206</v>
      </c>
    </row>
    <row r="135" spans="1:13" x14ac:dyDescent="0.2">
      <c r="A135" t="s">
        <v>427</v>
      </c>
      <c r="B135">
        <v>2.1999999999999999E-2</v>
      </c>
      <c r="C135">
        <v>0.70140000000000002</v>
      </c>
      <c r="D135">
        <v>72.527100000000004</v>
      </c>
      <c r="E135">
        <v>45.0518</v>
      </c>
      <c r="F135">
        <v>72.527100000000004</v>
      </c>
      <c r="G135">
        <v>45.051000000000002</v>
      </c>
      <c r="H135">
        <v>2.9</v>
      </c>
      <c r="I135" t="s">
        <v>496</v>
      </c>
      <c r="J135" t="s">
        <v>497</v>
      </c>
      <c r="K135" t="s">
        <v>497</v>
      </c>
      <c r="M135" t="s">
        <v>427</v>
      </c>
    </row>
    <row r="136" spans="1:13" x14ac:dyDescent="0.2">
      <c r="A136" t="s">
        <v>164</v>
      </c>
      <c r="B136">
        <v>0.43</v>
      </c>
      <c r="C136">
        <v>7.4399999999999994E-2</v>
      </c>
      <c r="D136">
        <v>72.976600000000005</v>
      </c>
      <c r="E136">
        <v>0.1055</v>
      </c>
      <c r="F136">
        <v>72.976600000000005</v>
      </c>
      <c r="G136">
        <v>0.1055</v>
      </c>
      <c r="H136">
        <v>0</v>
      </c>
      <c r="I136" t="s">
        <v>496</v>
      </c>
      <c r="J136" t="s">
        <v>499</v>
      </c>
      <c r="K136" t="s">
        <v>499</v>
      </c>
      <c r="M136" t="s">
        <v>164</v>
      </c>
    </row>
    <row r="137" spans="1:13" x14ac:dyDescent="0.2">
      <c r="A137" t="s">
        <v>107</v>
      </c>
      <c r="B137">
        <v>0.55000000000000004</v>
      </c>
      <c r="C137">
        <v>5.2299999999999999E-2</v>
      </c>
      <c r="D137">
        <v>73.5471</v>
      </c>
      <c r="E137">
        <v>-3.0158999999999998</v>
      </c>
      <c r="F137">
        <v>73.545900000000003</v>
      </c>
      <c r="G137">
        <v>-3.0145</v>
      </c>
      <c r="H137">
        <v>6.7</v>
      </c>
      <c r="I137" t="s">
        <v>498</v>
      </c>
      <c r="J137" t="s">
        <v>497</v>
      </c>
      <c r="K137" t="s">
        <v>497</v>
      </c>
      <c r="M137" t="s">
        <v>107</v>
      </c>
    </row>
    <row r="138" spans="1:13" x14ac:dyDescent="0.2">
      <c r="A138" t="s">
        <v>272</v>
      </c>
      <c r="B138">
        <v>3.1E-2</v>
      </c>
      <c r="C138">
        <v>4.0800000000000003E-2</v>
      </c>
      <c r="D138">
        <v>73.718100000000007</v>
      </c>
      <c r="E138">
        <v>-18.115400000000001</v>
      </c>
      <c r="F138">
        <v>73.718000000000004</v>
      </c>
      <c r="G138">
        <v>-18.1157</v>
      </c>
      <c r="H138">
        <v>1.2</v>
      </c>
      <c r="I138" t="s">
        <v>496</v>
      </c>
      <c r="J138" t="s">
        <v>497</v>
      </c>
      <c r="K138" t="s">
        <v>497</v>
      </c>
      <c r="M138" t="s">
        <v>272</v>
      </c>
    </row>
    <row r="139" spans="1:13" x14ac:dyDescent="0.2">
      <c r="A139" t="s">
        <v>248</v>
      </c>
      <c r="B139">
        <v>0.42499999999999999</v>
      </c>
      <c r="C139">
        <v>9.6199999999999994E-2</v>
      </c>
      <c r="D139">
        <v>73.822000000000003</v>
      </c>
      <c r="E139">
        <v>6.9634</v>
      </c>
      <c r="F139">
        <v>73.822000000000003</v>
      </c>
      <c r="G139">
        <v>6.9634</v>
      </c>
      <c r="H139">
        <v>0</v>
      </c>
      <c r="I139" t="s">
        <v>496</v>
      </c>
      <c r="J139" t="s">
        <v>499</v>
      </c>
      <c r="K139" t="s">
        <v>499</v>
      </c>
      <c r="M139" t="s">
        <v>248</v>
      </c>
    </row>
    <row r="140" spans="1:13" x14ac:dyDescent="0.2">
      <c r="A140" t="s">
        <v>79</v>
      </c>
      <c r="B140">
        <v>0.56200000000000006</v>
      </c>
      <c r="C140">
        <v>1.9400000000000001E-2</v>
      </c>
      <c r="D140">
        <v>74.114900000000006</v>
      </c>
      <c r="E140">
        <v>-51.2789</v>
      </c>
      <c r="F140">
        <v>74.114900000000006</v>
      </c>
      <c r="G140">
        <v>-51.2789</v>
      </c>
      <c r="H140">
        <v>0</v>
      </c>
      <c r="I140" t="s">
        <v>496</v>
      </c>
      <c r="J140" t="s">
        <v>499</v>
      </c>
      <c r="K140" t="s">
        <v>499</v>
      </c>
      <c r="M140" t="s">
        <v>79</v>
      </c>
    </row>
    <row r="141" spans="1:13" x14ac:dyDescent="0.2">
      <c r="A141" t="s">
        <v>244</v>
      </c>
      <c r="B141">
        <v>0.46300000000000002</v>
      </c>
      <c r="C141">
        <v>5.7799999999999997E-2</v>
      </c>
      <c r="D141">
        <v>77.338499999999996</v>
      </c>
      <c r="E141">
        <v>-53.703499999999998</v>
      </c>
      <c r="F141">
        <v>77.336600000000004</v>
      </c>
      <c r="G141">
        <v>-53.702399999999997</v>
      </c>
      <c r="H141">
        <v>5.6</v>
      </c>
      <c r="I141" t="s">
        <v>498</v>
      </c>
      <c r="J141" t="s">
        <v>499</v>
      </c>
      <c r="K141" t="s">
        <v>499</v>
      </c>
      <c r="M141" t="s">
        <v>244</v>
      </c>
    </row>
    <row r="142" spans="1:13" x14ac:dyDescent="0.2">
      <c r="A142" t="s">
        <v>226</v>
      </c>
      <c r="B142">
        <v>0.2</v>
      </c>
      <c r="C142">
        <v>2.93E-2</v>
      </c>
      <c r="D142">
        <v>77.571299999999994</v>
      </c>
      <c r="E142">
        <v>-45.3215</v>
      </c>
      <c r="F142">
        <v>77.570499999999996</v>
      </c>
      <c r="G142">
        <v>-45.321199999999997</v>
      </c>
      <c r="H142">
        <v>2.2000000000000002</v>
      </c>
      <c r="I142" t="s">
        <v>496</v>
      </c>
      <c r="J142" t="s">
        <v>497</v>
      </c>
      <c r="K142" t="s">
        <v>497</v>
      </c>
      <c r="M142" t="s">
        <v>226</v>
      </c>
    </row>
    <row r="143" spans="1:13" x14ac:dyDescent="0.2">
      <c r="A143" t="s">
        <v>165</v>
      </c>
      <c r="B143">
        <v>0.22</v>
      </c>
      <c r="C143">
        <v>8.3000000000000004E-2</v>
      </c>
      <c r="D143">
        <v>77.698499999999996</v>
      </c>
      <c r="E143">
        <v>-8.0274999999999999</v>
      </c>
      <c r="F143">
        <v>77.698499999999996</v>
      </c>
      <c r="G143">
        <v>-8.0274999999999999</v>
      </c>
      <c r="H143">
        <v>0</v>
      </c>
      <c r="I143" t="s">
        <v>496</v>
      </c>
      <c r="J143" t="s">
        <v>497</v>
      </c>
      <c r="K143" t="s">
        <v>497</v>
      </c>
      <c r="M143" t="s">
        <v>165</v>
      </c>
    </row>
    <row r="144" spans="1:13" x14ac:dyDescent="0.2">
      <c r="A144" t="s">
        <v>439</v>
      </c>
      <c r="B144">
        <v>9.1999999999999998E-2</v>
      </c>
      <c r="C144">
        <v>2.5000000000000001E-2</v>
      </c>
      <c r="D144">
        <v>78.664699999999996</v>
      </c>
      <c r="E144">
        <v>-49.058100000000003</v>
      </c>
      <c r="F144">
        <v>78.668800000000005</v>
      </c>
      <c r="G144">
        <v>-49.054600000000001</v>
      </c>
      <c r="H144">
        <v>16.100000000000001</v>
      </c>
      <c r="I144" t="s">
        <v>498</v>
      </c>
      <c r="J144" t="s">
        <v>499</v>
      </c>
      <c r="K144" t="s">
        <v>499</v>
      </c>
      <c r="M144" t="s">
        <v>439</v>
      </c>
    </row>
    <row r="145" spans="1:13" x14ac:dyDescent="0.2">
      <c r="A145" t="s">
        <v>213</v>
      </c>
      <c r="B145">
        <v>2.8000000000000001E-2</v>
      </c>
      <c r="C145">
        <v>0.12790000000000001</v>
      </c>
      <c r="D145">
        <v>79.155699999999996</v>
      </c>
      <c r="E145">
        <v>6.4405999999999999</v>
      </c>
      <c r="F145">
        <v>79.155600000000007</v>
      </c>
      <c r="G145">
        <v>6.4402999999999997</v>
      </c>
      <c r="H145">
        <v>0.9</v>
      </c>
      <c r="I145" t="s">
        <v>496</v>
      </c>
      <c r="J145" t="s">
        <v>499</v>
      </c>
      <c r="K145" t="s">
        <v>499</v>
      </c>
      <c r="M145" t="s">
        <v>213</v>
      </c>
    </row>
    <row r="146" spans="1:13" x14ac:dyDescent="0.2">
      <c r="A146" t="s">
        <v>22</v>
      </c>
      <c r="B146">
        <v>0.29499999999999998</v>
      </c>
      <c r="C146">
        <v>6.4699999999999994E-2</v>
      </c>
      <c r="D146">
        <v>79.1571</v>
      </c>
      <c r="E146">
        <v>-54.513100000000001</v>
      </c>
      <c r="F146">
        <v>79.1571</v>
      </c>
      <c r="G146">
        <v>-54.513100000000001</v>
      </c>
      <c r="H146">
        <v>0</v>
      </c>
      <c r="I146" t="s">
        <v>496</v>
      </c>
      <c r="J146" t="s">
        <v>497</v>
      </c>
      <c r="K146" t="s">
        <v>497</v>
      </c>
      <c r="M146" t="s">
        <v>22</v>
      </c>
    </row>
    <row r="147" spans="1:13" x14ac:dyDescent="0.2">
      <c r="A147" t="s">
        <v>277</v>
      </c>
      <c r="B147">
        <v>0.34</v>
      </c>
      <c r="C147">
        <v>8.5400000000000004E-2</v>
      </c>
      <c r="D147">
        <v>80.1751</v>
      </c>
      <c r="E147">
        <v>-13.4803</v>
      </c>
      <c r="F147">
        <v>80.175200000000004</v>
      </c>
      <c r="G147">
        <v>-13.480399999999999</v>
      </c>
      <c r="H147">
        <v>0.3</v>
      </c>
      <c r="I147" t="s">
        <v>496</v>
      </c>
      <c r="J147" t="s">
        <v>499</v>
      </c>
      <c r="K147" t="s">
        <v>497</v>
      </c>
      <c r="M147" t="s">
        <v>277</v>
      </c>
    </row>
    <row r="148" spans="1:13" x14ac:dyDescent="0.2">
      <c r="A148" t="s">
        <v>209</v>
      </c>
      <c r="B148">
        <v>0.29599999999999999</v>
      </c>
      <c r="C148">
        <v>3.85E-2</v>
      </c>
      <c r="D148">
        <v>80.563500000000005</v>
      </c>
      <c r="E148">
        <v>-48.304499999999997</v>
      </c>
      <c r="F148">
        <v>80.561099999999996</v>
      </c>
      <c r="G148">
        <v>-48.303899999999999</v>
      </c>
      <c r="H148">
        <v>6.2</v>
      </c>
      <c r="I148" t="s">
        <v>498</v>
      </c>
      <c r="J148" t="s">
        <v>499</v>
      </c>
      <c r="K148" t="s">
        <v>499</v>
      </c>
      <c r="M148" t="s">
        <v>209</v>
      </c>
    </row>
    <row r="149" spans="1:13" x14ac:dyDescent="0.2">
      <c r="A149" t="s">
        <v>175</v>
      </c>
      <c r="B149">
        <v>0.191</v>
      </c>
      <c r="C149">
        <v>4.0899999999999999E-2</v>
      </c>
      <c r="D149">
        <v>81.453400000000002</v>
      </c>
      <c r="E149">
        <v>-47.252800000000001</v>
      </c>
      <c r="F149">
        <v>81.453000000000003</v>
      </c>
      <c r="G149">
        <v>-47.252800000000001</v>
      </c>
      <c r="H149">
        <v>1</v>
      </c>
      <c r="I149" t="s">
        <v>496</v>
      </c>
      <c r="J149" t="s">
        <v>497</v>
      </c>
      <c r="K149" t="s">
        <v>497</v>
      </c>
      <c r="M149" t="s">
        <v>175</v>
      </c>
    </row>
    <row r="150" spans="1:13" x14ac:dyDescent="0.2">
      <c r="A150" t="s">
        <v>111</v>
      </c>
      <c r="B150">
        <v>0.158</v>
      </c>
      <c r="C150">
        <v>1.83E-2</v>
      </c>
      <c r="D150">
        <v>82.060699999999997</v>
      </c>
      <c r="E150">
        <v>-29.721900000000002</v>
      </c>
      <c r="F150">
        <v>82.061300000000003</v>
      </c>
      <c r="G150">
        <v>-29.720800000000001</v>
      </c>
      <c r="H150">
        <v>4.4000000000000004</v>
      </c>
      <c r="I150" t="s">
        <v>496</v>
      </c>
      <c r="J150" t="s">
        <v>497</v>
      </c>
      <c r="K150" t="s">
        <v>499</v>
      </c>
      <c r="L150" t="b">
        <v>1</v>
      </c>
      <c r="M150" t="s">
        <v>111</v>
      </c>
    </row>
    <row r="151" spans="1:13" x14ac:dyDescent="0.2">
      <c r="A151" t="s">
        <v>193</v>
      </c>
      <c r="B151">
        <v>0.28399999999999997</v>
      </c>
      <c r="C151">
        <v>2.35E-2</v>
      </c>
      <c r="D151">
        <v>82.2209</v>
      </c>
      <c r="E151">
        <v>-39.470500000000001</v>
      </c>
      <c r="F151">
        <v>82.221000000000004</v>
      </c>
      <c r="G151">
        <v>-39.470999999999997</v>
      </c>
      <c r="H151">
        <v>1.7</v>
      </c>
      <c r="I151" t="s">
        <v>496</v>
      </c>
      <c r="J151" t="s">
        <v>497</v>
      </c>
      <c r="K151" t="s">
        <v>497</v>
      </c>
      <c r="M151" t="s">
        <v>193</v>
      </c>
    </row>
    <row r="152" spans="1:13" x14ac:dyDescent="0.2">
      <c r="A152" t="s">
        <v>62</v>
      </c>
      <c r="B152">
        <v>0.21</v>
      </c>
      <c r="C152">
        <v>8.7900000000000006E-2</v>
      </c>
      <c r="D152">
        <v>82.869500000000002</v>
      </c>
      <c r="E152">
        <v>-75.1768</v>
      </c>
      <c r="F152">
        <v>82.868399999999994</v>
      </c>
      <c r="G152">
        <v>-75.179299999999998</v>
      </c>
      <c r="H152">
        <v>8.9</v>
      </c>
      <c r="I152" t="s">
        <v>498</v>
      </c>
      <c r="J152" t="s">
        <v>497</v>
      </c>
      <c r="K152" t="s">
        <v>497</v>
      </c>
      <c r="M152" t="s">
        <v>62</v>
      </c>
    </row>
    <row r="153" spans="1:13" x14ac:dyDescent="0.2">
      <c r="A153" t="s">
        <v>177</v>
      </c>
      <c r="B153">
        <v>0.154</v>
      </c>
      <c r="C153">
        <v>0.1142</v>
      </c>
      <c r="D153">
        <v>83.105699999999999</v>
      </c>
      <c r="E153">
        <v>-11.542199999999999</v>
      </c>
      <c r="F153">
        <v>83.105400000000003</v>
      </c>
      <c r="G153">
        <v>-11.542400000000001</v>
      </c>
      <c r="H153">
        <v>1.4</v>
      </c>
      <c r="I153" t="s">
        <v>496</v>
      </c>
      <c r="J153" t="s">
        <v>497</v>
      </c>
      <c r="K153" t="s">
        <v>497</v>
      </c>
      <c r="M153" t="s">
        <v>177</v>
      </c>
    </row>
    <row r="154" spans="1:13" x14ac:dyDescent="0.2">
      <c r="A154" t="s">
        <v>270</v>
      </c>
      <c r="B154">
        <v>0.27500000000000002</v>
      </c>
      <c r="C154">
        <v>2.7900000000000001E-2</v>
      </c>
      <c r="D154">
        <v>83.231399999999994</v>
      </c>
      <c r="E154">
        <v>-37.026400000000002</v>
      </c>
      <c r="F154">
        <v>83.231399999999994</v>
      </c>
      <c r="G154">
        <v>-37.026400000000002</v>
      </c>
      <c r="H154">
        <v>0</v>
      </c>
      <c r="I154" t="s">
        <v>496</v>
      </c>
      <c r="J154" t="s">
        <v>497</v>
      </c>
      <c r="K154" t="s">
        <v>497</v>
      </c>
      <c r="M154" t="s">
        <v>270</v>
      </c>
    </row>
    <row r="155" spans="1:13" x14ac:dyDescent="0.2">
      <c r="A155" t="s">
        <v>457</v>
      </c>
      <c r="B155">
        <v>3.5999999999999997E-2</v>
      </c>
      <c r="C155">
        <v>3.2099999999999997E-2</v>
      </c>
      <c r="D155">
        <v>85.027799999999999</v>
      </c>
      <c r="E155">
        <v>-40.836599999999997</v>
      </c>
      <c r="F155">
        <v>85.027900000000002</v>
      </c>
      <c r="G155">
        <v>-40.8369</v>
      </c>
      <c r="H155">
        <v>1</v>
      </c>
      <c r="I155" t="s">
        <v>496</v>
      </c>
      <c r="J155" t="s">
        <v>497</v>
      </c>
      <c r="K155" t="s">
        <v>497</v>
      </c>
      <c r="M155" t="s">
        <v>457</v>
      </c>
    </row>
    <row r="156" spans="1:13" x14ac:dyDescent="0.2">
      <c r="A156" t="s">
        <v>207</v>
      </c>
      <c r="B156">
        <v>0.64</v>
      </c>
      <c r="C156">
        <v>3.5900000000000001E-2</v>
      </c>
      <c r="D156">
        <v>85.709100000000007</v>
      </c>
      <c r="E156">
        <v>-40.999600000000001</v>
      </c>
      <c r="F156">
        <v>85.706999999999994</v>
      </c>
      <c r="G156">
        <v>-40.999400000000001</v>
      </c>
      <c r="H156">
        <v>6</v>
      </c>
      <c r="I156" t="s">
        <v>498</v>
      </c>
      <c r="J156" t="s">
        <v>499</v>
      </c>
      <c r="K156" t="s">
        <v>499</v>
      </c>
      <c r="M156" t="s">
        <v>207</v>
      </c>
    </row>
    <row r="157" spans="1:13" x14ac:dyDescent="0.2">
      <c r="A157" t="s">
        <v>415</v>
      </c>
      <c r="B157">
        <v>0.21</v>
      </c>
      <c r="C157">
        <v>4.0300000000000002E-2</v>
      </c>
      <c r="D157">
        <v>86.756299999999996</v>
      </c>
      <c r="E157">
        <v>-39.073999999999998</v>
      </c>
      <c r="F157">
        <v>86.756600000000006</v>
      </c>
      <c r="G157">
        <v>-39.0745</v>
      </c>
      <c r="H157">
        <v>1.9</v>
      </c>
      <c r="I157" t="s">
        <v>496</v>
      </c>
      <c r="J157" t="s">
        <v>497</v>
      </c>
      <c r="K157" t="s">
        <v>497</v>
      </c>
      <c r="M157" t="s">
        <v>415</v>
      </c>
    </row>
    <row r="158" spans="1:13" x14ac:dyDescent="0.2">
      <c r="A158" t="s">
        <v>52</v>
      </c>
      <c r="B158">
        <v>0.14799999999999999</v>
      </c>
      <c r="C158">
        <v>2.0299999999999999E-2</v>
      </c>
      <c r="D158">
        <v>86.906499999999994</v>
      </c>
      <c r="E158">
        <v>-31.871200000000002</v>
      </c>
      <c r="F158">
        <v>86.9071</v>
      </c>
      <c r="G158">
        <v>-31.873200000000001</v>
      </c>
      <c r="H158">
        <v>7.3</v>
      </c>
      <c r="I158" t="s">
        <v>498</v>
      </c>
      <c r="J158" t="s">
        <v>497</v>
      </c>
      <c r="K158" t="s">
        <v>497</v>
      </c>
      <c r="M158" t="s">
        <v>52</v>
      </c>
    </row>
    <row r="159" spans="1:13" x14ac:dyDescent="0.2">
      <c r="A159" t="s">
        <v>222</v>
      </c>
      <c r="B159">
        <v>0.04</v>
      </c>
      <c r="C159">
        <v>1.9E-2</v>
      </c>
      <c r="D159">
        <v>87.159599999999998</v>
      </c>
      <c r="E159">
        <v>-25.477900000000002</v>
      </c>
      <c r="F159">
        <v>87.159599999999998</v>
      </c>
      <c r="G159">
        <v>-25.477900000000002</v>
      </c>
      <c r="H159">
        <v>0</v>
      </c>
      <c r="I159" t="s">
        <v>496</v>
      </c>
      <c r="J159" t="s">
        <v>497</v>
      </c>
      <c r="K159" t="s">
        <v>497</v>
      </c>
      <c r="M159" t="s">
        <v>222</v>
      </c>
    </row>
    <row r="160" spans="1:13" x14ac:dyDescent="0.2">
      <c r="A160" t="s">
        <v>60</v>
      </c>
      <c r="B160">
        <v>0.42299999999999999</v>
      </c>
      <c r="C160">
        <v>6.4000000000000001E-2</v>
      </c>
      <c r="D160">
        <v>87.887600000000006</v>
      </c>
      <c r="E160">
        <v>-57.149099999999997</v>
      </c>
      <c r="F160">
        <v>87.887600000000006</v>
      </c>
      <c r="G160">
        <v>-57.149099999999997</v>
      </c>
      <c r="H160">
        <v>0</v>
      </c>
      <c r="I160" t="s">
        <v>496</v>
      </c>
      <c r="J160" t="s">
        <v>499</v>
      </c>
      <c r="K160" t="s">
        <v>499</v>
      </c>
      <c r="M160" t="s">
        <v>60</v>
      </c>
    </row>
    <row r="161" spans="1:13" x14ac:dyDescent="0.2">
      <c r="A161" t="s">
        <v>174</v>
      </c>
      <c r="B161">
        <v>9.9000000000000005E-2</v>
      </c>
      <c r="C161">
        <v>4.3900000000000002E-2</v>
      </c>
      <c r="D161">
        <v>88.215900000000005</v>
      </c>
      <c r="E161">
        <v>-21.053599999999999</v>
      </c>
      <c r="F161">
        <v>88.214699999999993</v>
      </c>
      <c r="G161">
        <v>-21.053599999999999</v>
      </c>
      <c r="H161">
        <v>3.9</v>
      </c>
      <c r="I161" t="s">
        <v>496</v>
      </c>
      <c r="J161" t="s">
        <v>497</v>
      </c>
      <c r="K161" t="s">
        <v>497</v>
      </c>
      <c r="M161" t="s">
        <v>174</v>
      </c>
    </row>
    <row r="162" spans="1:13" x14ac:dyDescent="0.2">
      <c r="A162" t="s">
        <v>6</v>
      </c>
      <c r="B162">
        <v>0.40699999999999997</v>
      </c>
      <c r="C162">
        <v>2.76E-2</v>
      </c>
      <c r="D162">
        <v>88.357399999999998</v>
      </c>
      <c r="E162">
        <v>-33.708500000000001</v>
      </c>
      <c r="F162">
        <v>88.365300000000005</v>
      </c>
      <c r="G162">
        <v>-33.7104</v>
      </c>
      <c r="H162">
        <v>24.6</v>
      </c>
      <c r="I162" t="s">
        <v>498</v>
      </c>
      <c r="J162" t="s">
        <v>497</v>
      </c>
      <c r="K162" t="s">
        <v>497</v>
      </c>
      <c r="M162" t="s">
        <v>6</v>
      </c>
    </row>
    <row r="163" spans="1:13" x14ac:dyDescent="0.2">
      <c r="A163" t="s">
        <v>30</v>
      </c>
      <c r="B163">
        <v>0.61099999999999999</v>
      </c>
      <c r="C163">
        <v>5.6599999999999998E-2</v>
      </c>
      <c r="D163">
        <v>89.928299999999993</v>
      </c>
      <c r="E163">
        <v>-52.8309</v>
      </c>
      <c r="F163">
        <v>89.929199999999994</v>
      </c>
      <c r="G163">
        <v>-52.829799999999999</v>
      </c>
      <c r="H163">
        <v>4.4000000000000004</v>
      </c>
      <c r="I163" t="s">
        <v>496</v>
      </c>
      <c r="J163" t="s">
        <v>499</v>
      </c>
      <c r="K163" t="s">
        <v>499</v>
      </c>
      <c r="M163" t="s">
        <v>30</v>
      </c>
    </row>
    <row r="164" spans="1:13" x14ac:dyDescent="0.2">
      <c r="A164" t="s">
        <v>190</v>
      </c>
      <c r="B164">
        <v>4.5999999999999999E-2</v>
      </c>
      <c r="C164">
        <v>5.0299999999999997E-2</v>
      </c>
      <c r="D164">
        <v>90.548000000000002</v>
      </c>
      <c r="E164">
        <v>-39.949800000000003</v>
      </c>
      <c r="F164">
        <v>90.549000000000007</v>
      </c>
      <c r="G164">
        <v>-39.9497</v>
      </c>
      <c r="H164">
        <v>2.7</v>
      </c>
      <c r="I164" t="s">
        <v>496</v>
      </c>
      <c r="J164" t="s">
        <v>499</v>
      </c>
      <c r="K164" t="s">
        <v>499</v>
      </c>
      <c r="M164" t="s">
        <v>190</v>
      </c>
    </row>
    <row r="165" spans="1:13" x14ac:dyDescent="0.2">
      <c r="A165" t="s">
        <v>426</v>
      </c>
      <c r="B165">
        <v>0.14099999999999999</v>
      </c>
      <c r="C165">
        <v>4.3200000000000002E-2</v>
      </c>
      <c r="D165">
        <v>91.474900000000005</v>
      </c>
      <c r="E165">
        <v>-35.302199999999999</v>
      </c>
      <c r="F165">
        <v>91.474900000000005</v>
      </c>
      <c r="G165">
        <v>-35.302199999999999</v>
      </c>
      <c r="H165">
        <v>0</v>
      </c>
      <c r="I165" t="s">
        <v>496</v>
      </c>
      <c r="J165" t="s">
        <v>497</v>
      </c>
      <c r="K165" t="s">
        <v>497</v>
      </c>
      <c r="M165" t="s">
        <v>426</v>
      </c>
    </row>
    <row r="166" spans="1:13" x14ac:dyDescent="0.2">
      <c r="A166" t="s">
        <v>520</v>
      </c>
      <c r="B166">
        <v>0.97199999999999998</v>
      </c>
      <c r="C166">
        <v>4.58E-2</v>
      </c>
      <c r="D166">
        <v>93.966099999999997</v>
      </c>
      <c r="E166">
        <v>-57.779400000000003</v>
      </c>
      <c r="F166">
        <v>93.966077999999996</v>
      </c>
      <c r="G166">
        <v>-57.779404999999997</v>
      </c>
      <c r="H166">
        <v>0</v>
      </c>
      <c r="I166" t="s">
        <v>496</v>
      </c>
      <c r="J166" t="s">
        <v>497</v>
      </c>
      <c r="K166" t="s">
        <v>499</v>
      </c>
      <c r="L166" t="b">
        <v>1</v>
      </c>
      <c r="M166" t="s">
        <v>520</v>
      </c>
    </row>
    <row r="167" spans="1:13" x14ac:dyDescent="0.2">
      <c r="A167" t="s">
        <v>172</v>
      </c>
      <c r="B167">
        <v>0.17100000000000001</v>
      </c>
      <c r="C167">
        <v>0.107</v>
      </c>
      <c r="D167">
        <v>94.103300000000004</v>
      </c>
      <c r="E167">
        <v>-21.938300000000002</v>
      </c>
      <c r="F167">
        <v>94.103300000000004</v>
      </c>
      <c r="G167">
        <v>-21.938300000000002</v>
      </c>
      <c r="H167">
        <v>0</v>
      </c>
      <c r="I167" t="s">
        <v>496</v>
      </c>
      <c r="J167" t="s">
        <v>497</v>
      </c>
      <c r="K167" t="s">
        <v>499</v>
      </c>
      <c r="L167" t="b">
        <v>1</v>
      </c>
      <c r="M167" t="s">
        <v>172</v>
      </c>
    </row>
    <row r="168" spans="1:13" x14ac:dyDescent="0.2">
      <c r="A168" t="s">
        <v>104</v>
      </c>
      <c r="B168">
        <v>0.152</v>
      </c>
      <c r="C168">
        <v>7.2400000000000006E-2</v>
      </c>
      <c r="D168">
        <v>94.133899999999997</v>
      </c>
      <c r="E168">
        <v>-39.796799999999998</v>
      </c>
      <c r="F168">
        <v>94.133899999999997</v>
      </c>
      <c r="G168">
        <v>-39.796799999999998</v>
      </c>
      <c r="H168">
        <v>0</v>
      </c>
      <c r="I168" t="s">
        <v>496</v>
      </c>
      <c r="J168" t="s">
        <v>497</v>
      </c>
      <c r="K168" t="s">
        <v>499</v>
      </c>
      <c r="L168" t="b">
        <v>1</v>
      </c>
      <c r="M168" t="s">
        <v>104</v>
      </c>
    </row>
    <row r="169" spans="1:13" x14ac:dyDescent="0.2">
      <c r="A169" t="s">
        <v>124</v>
      </c>
      <c r="B169">
        <v>0.71</v>
      </c>
      <c r="C169">
        <v>5.1299999999999998E-2</v>
      </c>
      <c r="D169">
        <v>94.142700000000005</v>
      </c>
      <c r="E169">
        <v>-52.452100000000002</v>
      </c>
      <c r="F169">
        <v>94.142300000000006</v>
      </c>
      <c r="G169">
        <v>-52.4529</v>
      </c>
      <c r="H169">
        <v>3.1</v>
      </c>
      <c r="I169" t="s">
        <v>496</v>
      </c>
      <c r="J169" t="s">
        <v>499</v>
      </c>
      <c r="K169" t="s">
        <v>499</v>
      </c>
      <c r="M169" t="s">
        <v>124</v>
      </c>
    </row>
    <row r="170" spans="1:13" x14ac:dyDescent="0.2">
      <c r="A170" t="s">
        <v>311</v>
      </c>
      <c r="B170">
        <v>0.27</v>
      </c>
      <c r="C170">
        <v>7.6600000000000001E-2</v>
      </c>
      <c r="D170">
        <v>95.454099999999997</v>
      </c>
      <c r="E170">
        <v>74.701400000000007</v>
      </c>
      <c r="F170">
        <v>95.454099999999997</v>
      </c>
      <c r="G170">
        <v>74.701400000000007</v>
      </c>
      <c r="H170">
        <v>0</v>
      </c>
      <c r="I170" t="s">
        <v>496</v>
      </c>
      <c r="J170" t="s">
        <v>497</v>
      </c>
      <c r="K170" t="s">
        <v>497</v>
      </c>
      <c r="M170" t="s">
        <v>311</v>
      </c>
    </row>
    <row r="171" spans="1:13" x14ac:dyDescent="0.2">
      <c r="A171" t="s">
        <v>218</v>
      </c>
      <c r="B171">
        <v>5.0999999999999997E-2</v>
      </c>
      <c r="C171">
        <v>5.4800000000000001E-2</v>
      </c>
      <c r="D171">
        <v>96.578500000000005</v>
      </c>
      <c r="E171">
        <v>-53.692599999999999</v>
      </c>
      <c r="F171">
        <v>96.589600000000004</v>
      </c>
      <c r="G171">
        <v>-53.695799999999998</v>
      </c>
      <c r="H171">
        <v>26.4</v>
      </c>
      <c r="I171" t="s">
        <v>498</v>
      </c>
      <c r="J171" t="s">
        <v>497</v>
      </c>
      <c r="K171" t="s">
        <v>497</v>
      </c>
      <c r="M171" t="s">
        <v>218</v>
      </c>
    </row>
    <row r="172" spans="1:13" x14ac:dyDescent="0.2">
      <c r="A172" t="s">
        <v>103</v>
      </c>
      <c r="B172">
        <v>5.0999999999999997E-2</v>
      </c>
      <c r="C172">
        <v>6.9199999999999998E-2</v>
      </c>
      <c r="D172">
        <v>96.680599999999998</v>
      </c>
      <c r="E172">
        <v>-54.543500000000002</v>
      </c>
      <c r="F172">
        <v>96.701899999999995</v>
      </c>
      <c r="G172">
        <v>-54.549799999999998</v>
      </c>
      <c r="H172">
        <v>49.9</v>
      </c>
      <c r="I172" t="s">
        <v>498</v>
      </c>
      <c r="J172" t="s">
        <v>497</v>
      </c>
      <c r="K172" t="s">
        <v>499</v>
      </c>
      <c r="L172" t="b">
        <v>1</v>
      </c>
      <c r="M172" t="s">
        <v>103</v>
      </c>
    </row>
    <row r="173" spans="1:13" x14ac:dyDescent="0.2">
      <c r="A173" t="s">
        <v>187</v>
      </c>
      <c r="B173">
        <v>0.20300000000000001</v>
      </c>
      <c r="C173">
        <v>6.9699999999999998E-2</v>
      </c>
      <c r="D173">
        <v>99.308800000000005</v>
      </c>
      <c r="E173">
        <v>-48.471899999999998</v>
      </c>
      <c r="F173">
        <v>99.310500000000005</v>
      </c>
      <c r="G173">
        <v>-48.471899999999998</v>
      </c>
      <c r="H173">
        <v>3.9</v>
      </c>
      <c r="I173" t="s">
        <v>496</v>
      </c>
      <c r="J173" t="s">
        <v>497</v>
      </c>
      <c r="K173" t="s">
        <v>499</v>
      </c>
      <c r="L173" t="b">
        <v>1</v>
      </c>
      <c r="M173" t="s">
        <v>187</v>
      </c>
    </row>
    <row r="174" spans="1:13" x14ac:dyDescent="0.2">
      <c r="A174" t="s">
        <v>348</v>
      </c>
      <c r="B174">
        <v>0.17399999999999999</v>
      </c>
      <c r="C174">
        <v>0.1116</v>
      </c>
      <c r="D174">
        <v>99.516199999999998</v>
      </c>
      <c r="E174">
        <v>47.7986</v>
      </c>
      <c r="F174">
        <v>99.5154</v>
      </c>
      <c r="G174">
        <v>47.798299999999998</v>
      </c>
      <c r="H174">
        <v>2.2000000000000002</v>
      </c>
      <c r="I174" t="s">
        <v>496</v>
      </c>
      <c r="J174" t="s">
        <v>497</v>
      </c>
      <c r="K174" t="s">
        <v>497</v>
      </c>
      <c r="M174" t="s">
        <v>348</v>
      </c>
    </row>
    <row r="175" spans="1:13" x14ac:dyDescent="0.2">
      <c r="A175" t="s">
        <v>54</v>
      </c>
      <c r="B175">
        <v>0.222</v>
      </c>
      <c r="C175">
        <v>6.4600000000000005E-2</v>
      </c>
      <c r="D175">
        <v>99.701999999999998</v>
      </c>
      <c r="E175">
        <v>-53.974200000000003</v>
      </c>
      <c r="F175">
        <v>99.702500000000001</v>
      </c>
      <c r="G175">
        <v>-53.973999999999997</v>
      </c>
      <c r="H175">
        <v>1.4</v>
      </c>
      <c r="I175" t="s">
        <v>496</v>
      </c>
      <c r="J175" t="s">
        <v>497</v>
      </c>
      <c r="K175" t="s">
        <v>497</v>
      </c>
      <c r="M175" t="s">
        <v>54</v>
      </c>
    </row>
    <row r="176" spans="1:13" x14ac:dyDescent="0.2">
      <c r="A176" t="s">
        <v>37</v>
      </c>
      <c r="B176">
        <v>0.14599999999999999</v>
      </c>
      <c r="C176">
        <v>4.5699999999999998E-2</v>
      </c>
      <c r="D176">
        <v>100.4229</v>
      </c>
      <c r="E176">
        <v>-49.794699999999999</v>
      </c>
      <c r="F176">
        <v>100.4102</v>
      </c>
      <c r="G176">
        <v>-49.784399999999998</v>
      </c>
      <c r="H176">
        <v>47.6</v>
      </c>
      <c r="I176" t="s">
        <v>498</v>
      </c>
      <c r="J176" t="s">
        <v>499</v>
      </c>
      <c r="K176" t="s">
        <v>499</v>
      </c>
      <c r="M176" t="s">
        <v>37</v>
      </c>
    </row>
    <row r="177" spans="1:13" x14ac:dyDescent="0.2">
      <c r="A177" t="s">
        <v>167</v>
      </c>
      <c r="B177">
        <v>0.16700000000000001</v>
      </c>
      <c r="C177">
        <v>6.54E-2</v>
      </c>
      <c r="D177">
        <v>101.37</v>
      </c>
      <c r="E177">
        <v>-54.228400000000001</v>
      </c>
      <c r="F177">
        <v>101.37090000000001</v>
      </c>
      <c r="G177">
        <v>-54.2286</v>
      </c>
      <c r="H177">
        <v>2.2000000000000002</v>
      </c>
      <c r="I177" t="s">
        <v>496</v>
      </c>
      <c r="J177" t="s">
        <v>497</v>
      </c>
      <c r="K177" t="s">
        <v>497</v>
      </c>
      <c r="M177" t="s">
        <v>167</v>
      </c>
    </row>
    <row r="178" spans="1:13" x14ac:dyDescent="0.2">
      <c r="A178" t="s">
        <v>410</v>
      </c>
      <c r="B178">
        <v>0.11</v>
      </c>
      <c r="C178">
        <v>5.2699999999999997E-2</v>
      </c>
      <c r="D178">
        <v>103.3394</v>
      </c>
      <c r="E178">
        <v>69.331000000000003</v>
      </c>
      <c r="F178">
        <v>103.33969999999999</v>
      </c>
      <c r="G178">
        <v>69.3309</v>
      </c>
      <c r="H178">
        <v>0.4</v>
      </c>
      <c r="I178" t="s">
        <v>496</v>
      </c>
      <c r="J178" t="s">
        <v>497</v>
      </c>
      <c r="K178" t="s">
        <v>497</v>
      </c>
      <c r="M178" t="s">
        <v>410</v>
      </c>
    </row>
    <row r="179" spans="1:13" x14ac:dyDescent="0.2">
      <c r="A179" t="s">
        <v>7</v>
      </c>
      <c r="B179">
        <v>0.29599999999999999</v>
      </c>
      <c r="C179">
        <v>6.3700000000000007E-2</v>
      </c>
      <c r="D179">
        <v>104.6276</v>
      </c>
      <c r="E179">
        <v>-55.938800000000001</v>
      </c>
      <c r="F179">
        <v>104.62350000000001</v>
      </c>
      <c r="G179">
        <v>-55.944400000000002</v>
      </c>
      <c r="H179">
        <v>21.7</v>
      </c>
      <c r="I179" t="s">
        <v>498</v>
      </c>
      <c r="J179" t="s">
        <v>499</v>
      </c>
      <c r="K179" t="s">
        <v>499</v>
      </c>
      <c r="M179" t="s">
        <v>7</v>
      </c>
    </row>
    <row r="180" spans="1:13" x14ac:dyDescent="0.2">
      <c r="A180" t="s">
        <v>521</v>
      </c>
      <c r="B180">
        <v>0.29599999999999999</v>
      </c>
      <c r="C180">
        <v>7.3499999999999996E-2</v>
      </c>
      <c r="D180">
        <v>106.768</v>
      </c>
      <c r="E180">
        <v>-55.3874</v>
      </c>
      <c r="F180">
        <v>106.7671</v>
      </c>
      <c r="G180">
        <v>-55.3872</v>
      </c>
      <c r="H180">
        <v>2.2000000000000002</v>
      </c>
      <c r="I180" t="s">
        <v>496</v>
      </c>
      <c r="J180" t="s">
        <v>499</v>
      </c>
      <c r="K180" t="s">
        <v>499</v>
      </c>
      <c r="M180" t="s">
        <v>521</v>
      </c>
    </row>
    <row r="181" spans="1:13" x14ac:dyDescent="0.2">
      <c r="A181" t="s">
        <v>263</v>
      </c>
      <c r="B181">
        <v>0.32800000000000001</v>
      </c>
      <c r="C181">
        <v>5.5500000000000001E-2</v>
      </c>
      <c r="D181">
        <v>108.0864</v>
      </c>
      <c r="E181">
        <v>59.538899999999998</v>
      </c>
      <c r="F181">
        <v>108.0853</v>
      </c>
      <c r="G181">
        <v>59.538699999999999</v>
      </c>
      <c r="H181">
        <v>2.2000000000000002</v>
      </c>
      <c r="I181" t="s">
        <v>496</v>
      </c>
      <c r="J181" t="s">
        <v>499</v>
      </c>
      <c r="K181" t="s">
        <v>499</v>
      </c>
      <c r="M181" t="s">
        <v>263</v>
      </c>
    </row>
    <row r="182" spans="1:13" x14ac:dyDescent="0.2">
      <c r="A182" t="s">
        <v>178</v>
      </c>
      <c r="B182">
        <v>0.54600000000000004</v>
      </c>
      <c r="C182">
        <v>7.0599999999999996E-2</v>
      </c>
      <c r="D182">
        <v>109.37560000000001</v>
      </c>
      <c r="E182">
        <v>37.76</v>
      </c>
      <c r="F182">
        <v>109.3819</v>
      </c>
      <c r="G182">
        <v>37.755099999999999</v>
      </c>
      <c r="H182">
        <v>25</v>
      </c>
      <c r="I182" t="s">
        <v>498</v>
      </c>
      <c r="J182" t="s">
        <v>499</v>
      </c>
      <c r="K182" t="s">
        <v>497</v>
      </c>
      <c r="M182" t="s">
        <v>178</v>
      </c>
    </row>
    <row r="183" spans="1:13" x14ac:dyDescent="0.2">
      <c r="A183" t="s">
        <v>317</v>
      </c>
      <c r="B183">
        <v>0.23100000000000001</v>
      </c>
      <c r="C183">
        <v>3.8800000000000001E-2</v>
      </c>
      <c r="D183">
        <v>110.2248</v>
      </c>
      <c r="E183">
        <v>71.149699999999996</v>
      </c>
      <c r="F183">
        <v>110.2231</v>
      </c>
      <c r="G183">
        <v>71.149100000000004</v>
      </c>
      <c r="H183">
        <v>2.8</v>
      </c>
      <c r="I183" t="s">
        <v>496</v>
      </c>
      <c r="J183" t="s">
        <v>499</v>
      </c>
      <c r="K183" t="s">
        <v>499</v>
      </c>
      <c r="M183" t="s">
        <v>317</v>
      </c>
    </row>
    <row r="184" spans="1:13" x14ac:dyDescent="0.2">
      <c r="A184" t="s">
        <v>522</v>
      </c>
      <c r="B184">
        <v>3.8899999999999997E-2</v>
      </c>
      <c r="C184">
        <v>5.5800000000000002E-2</v>
      </c>
      <c r="D184">
        <v>110.3766</v>
      </c>
      <c r="E184">
        <v>55.761600000000001</v>
      </c>
      <c r="F184">
        <v>110.37663999999999</v>
      </c>
      <c r="G184">
        <v>55.761650000000003</v>
      </c>
      <c r="H184">
        <v>0.2</v>
      </c>
      <c r="I184" t="s">
        <v>496</v>
      </c>
      <c r="J184" t="s">
        <v>497</v>
      </c>
      <c r="K184" t="s">
        <v>497</v>
      </c>
      <c r="M184" t="s">
        <v>522</v>
      </c>
    </row>
    <row r="185" spans="1:13" x14ac:dyDescent="0.2">
      <c r="A185" t="s">
        <v>271</v>
      </c>
      <c r="B185">
        <v>8.6999999999999994E-2</v>
      </c>
      <c r="C185">
        <v>4.3999999999999997E-2</v>
      </c>
      <c r="D185">
        <v>111.223</v>
      </c>
      <c r="E185">
        <v>66.985399999999998</v>
      </c>
      <c r="F185">
        <v>111.223</v>
      </c>
      <c r="G185">
        <v>66.985399999999998</v>
      </c>
      <c r="H185">
        <v>0</v>
      </c>
      <c r="I185" t="s">
        <v>496</v>
      </c>
      <c r="J185" t="s">
        <v>497</v>
      </c>
      <c r="K185" t="s">
        <v>497</v>
      </c>
      <c r="M185" t="s">
        <v>271</v>
      </c>
    </row>
    <row r="186" spans="1:13" x14ac:dyDescent="0.2">
      <c r="A186" t="s">
        <v>235</v>
      </c>
      <c r="B186">
        <v>0.17100000000000001</v>
      </c>
      <c r="C186">
        <v>4.9399999999999999E-2</v>
      </c>
      <c r="D186">
        <v>113.0847</v>
      </c>
      <c r="E186">
        <v>31.6325</v>
      </c>
      <c r="F186">
        <v>113.0848</v>
      </c>
      <c r="G186">
        <v>31.632899999999999</v>
      </c>
      <c r="H186">
        <v>1.5</v>
      </c>
      <c r="I186" t="s">
        <v>496</v>
      </c>
      <c r="J186" t="s">
        <v>497</v>
      </c>
      <c r="K186" t="s">
        <v>497</v>
      </c>
      <c r="M186" t="s">
        <v>235</v>
      </c>
    </row>
    <row r="187" spans="1:13" x14ac:dyDescent="0.2">
      <c r="A187" t="s">
        <v>331</v>
      </c>
      <c r="B187">
        <v>0.216</v>
      </c>
      <c r="C187">
        <v>3.5700000000000003E-2</v>
      </c>
      <c r="D187">
        <v>115.4346</v>
      </c>
      <c r="E187">
        <v>74.244</v>
      </c>
      <c r="F187">
        <v>115.4344</v>
      </c>
      <c r="G187">
        <v>74.244</v>
      </c>
      <c r="H187">
        <v>0.4</v>
      </c>
      <c r="I187" t="s">
        <v>496</v>
      </c>
      <c r="J187" t="s">
        <v>497</v>
      </c>
      <c r="K187" t="s">
        <v>497</v>
      </c>
      <c r="M187" t="s">
        <v>331</v>
      </c>
    </row>
    <row r="188" spans="1:13" x14ac:dyDescent="0.2">
      <c r="A188" t="s">
        <v>523</v>
      </c>
      <c r="B188">
        <v>1.0686</v>
      </c>
      <c r="C188">
        <v>5.6399999999999999E-2</v>
      </c>
      <c r="D188">
        <v>116.0724</v>
      </c>
      <c r="E188">
        <v>37.887799999999999</v>
      </c>
      <c r="F188">
        <v>116.07249090000001</v>
      </c>
      <c r="G188">
        <v>37.8878086</v>
      </c>
      <c r="H188">
        <v>0.3</v>
      </c>
      <c r="I188" t="s">
        <v>496</v>
      </c>
      <c r="J188" t="s">
        <v>497</v>
      </c>
      <c r="K188" t="s">
        <v>499</v>
      </c>
      <c r="L188" t="b">
        <v>1</v>
      </c>
      <c r="M188" t="s">
        <v>523</v>
      </c>
    </row>
    <row r="189" spans="1:13" x14ac:dyDescent="0.2">
      <c r="A189" t="s">
        <v>298</v>
      </c>
      <c r="B189">
        <v>0.69799999999999995</v>
      </c>
      <c r="C189">
        <v>2.76E-2</v>
      </c>
      <c r="D189">
        <v>116.2201</v>
      </c>
      <c r="E189">
        <v>39.457299999999996</v>
      </c>
      <c r="F189">
        <v>116.22</v>
      </c>
      <c r="G189">
        <v>39.456800000000001</v>
      </c>
      <c r="H189">
        <v>1.7</v>
      </c>
      <c r="I189" t="s">
        <v>496</v>
      </c>
      <c r="J189" t="s">
        <v>497</v>
      </c>
      <c r="K189" t="s">
        <v>497</v>
      </c>
      <c r="M189" t="s">
        <v>298</v>
      </c>
    </row>
    <row r="190" spans="1:13" x14ac:dyDescent="0.2">
      <c r="A190" t="s">
        <v>304</v>
      </c>
      <c r="B190">
        <v>0.10299999999999999</v>
      </c>
      <c r="C190">
        <v>0.43280000000000002</v>
      </c>
      <c r="D190">
        <v>116.87949999999999</v>
      </c>
      <c r="E190">
        <v>-19.294699999999999</v>
      </c>
      <c r="F190">
        <v>116.881</v>
      </c>
      <c r="G190">
        <v>-19.2944</v>
      </c>
      <c r="H190">
        <v>5.0999999999999996</v>
      </c>
      <c r="I190" t="s">
        <v>498</v>
      </c>
      <c r="J190" t="s">
        <v>497</v>
      </c>
      <c r="K190" t="s">
        <v>497</v>
      </c>
      <c r="M190" t="s">
        <v>304</v>
      </c>
    </row>
    <row r="191" spans="1:13" x14ac:dyDescent="0.2">
      <c r="A191" t="s">
        <v>343</v>
      </c>
      <c r="B191">
        <v>2.1999999999999999E-2</v>
      </c>
      <c r="C191">
        <v>5.1299999999999998E-2</v>
      </c>
      <c r="D191">
        <v>117.8364</v>
      </c>
      <c r="E191">
        <v>50.233899999999998</v>
      </c>
      <c r="F191">
        <v>117.8377</v>
      </c>
      <c r="G191">
        <v>50.235300000000002</v>
      </c>
      <c r="H191">
        <v>5.7</v>
      </c>
      <c r="I191" t="s">
        <v>498</v>
      </c>
      <c r="J191" t="s">
        <v>499</v>
      </c>
      <c r="K191" t="s">
        <v>499</v>
      </c>
      <c r="M191" t="s">
        <v>343</v>
      </c>
    </row>
    <row r="192" spans="1:13" x14ac:dyDescent="0.2">
      <c r="A192" t="s">
        <v>302</v>
      </c>
      <c r="B192">
        <v>0.189</v>
      </c>
      <c r="C192">
        <v>3.9399999999999998E-2</v>
      </c>
      <c r="D192">
        <v>117.855</v>
      </c>
      <c r="E192">
        <v>17.5139</v>
      </c>
      <c r="F192">
        <v>117.85039999999999</v>
      </c>
      <c r="G192">
        <v>17.514700000000001</v>
      </c>
      <c r="H192">
        <v>16</v>
      </c>
      <c r="I192" t="s">
        <v>498</v>
      </c>
      <c r="J192" t="s">
        <v>497</v>
      </c>
      <c r="K192" t="s">
        <v>497</v>
      </c>
      <c r="M192" t="s">
        <v>302</v>
      </c>
    </row>
    <row r="193" spans="1:13" x14ac:dyDescent="0.2">
      <c r="A193" t="s">
        <v>351</v>
      </c>
      <c r="B193">
        <v>0.28799999999999998</v>
      </c>
      <c r="C193">
        <v>4.9500000000000002E-2</v>
      </c>
      <c r="D193">
        <v>120.23699999999999</v>
      </c>
      <c r="E193">
        <v>36.056600000000003</v>
      </c>
      <c r="F193">
        <v>120.2368</v>
      </c>
      <c r="G193">
        <v>36.056699999999999</v>
      </c>
      <c r="H193">
        <v>0.5</v>
      </c>
      <c r="I193" t="s">
        <v>496</v>
      </c>
      <c r="J193" t="s">
        <v>497</v>
      </c>
      <c r="K193" t="s">
        <v>497</v>
      </c>
      <c r="M193" t="s">
        <v>351</v>
      </c>
    </row>
    <row r="194" spans="1:13" x14ac:dyDescent="0.2">
      <c r="A194" t="s">
        <v>25</v>
      </c>
      <c r="B194">
        <v>0.3</v>
      </c>
      <c r="C194">
        <v>3.7900000000000003E-2</v>
      </c>
      <c r="D194">
        <v>122.4251</v>
      </c>
      <c r="E194">
        <v>28.202300000000001</v>
      </c>
      <c r="F194">
        <v>122.4288</v>
      </c>
      <c r="G194">
        <v>28.2075</v>
      </c>
      <c r="H194">
        <v>22.1</v>
      </c>
      <c r="I194" t="s">
        <v>498</v>
      </c>
      <c r="J194" t="s">
        <v>499</v>
      </c>
      <c r="K194" t="s">
        <v>499</v>
      </c>
      <c r="M194" t="s">
        <v>25</v>
      </c>
    </row>
    <row r="195" spans="1:13" x14ac:dyDescent="0.2">
      <c r="A195" t="s">
        <v>412</v>
      </c>
      <c r="B195">
        <v>6.4000000000000001E-2</v>
      </c>
      <c r="C195">
        <v>4.9399999999999999E-2</v>
      </c>
      <c r="D195">
        <v>122.5973</v>
      </c>
      <c r="E195">
        <v>42.273899999999998</v>
      </c>
      <c r="F195">
        <v>122.5951</v>
      </c>
      <c r="G195">
        <v>42.273899999999998</v>
      </c>
      <c r="H195">
        <v>5.9</v>
      </c>
      <c r="I195" t="s">
        <v>498</v>
      </c>
      <c r="J195" t="s">
        <v>497</v>
      </c>
      <c r="K195" t="s">
        <v>497</v>
      </c>
      <c r="M195" t="s">
        <v>412</v>
      </c>
    </row>
    <row r="196" spans="1:13" x14ac:dyDescent="0.2">
      <c r="A196" t="s">
        <v>184</v>
      </c>
      <c r="B196">
        <v>7.0000000000000007E-2</v>
      </c>
      <c r="C196">
        <v>6.5100000000000005E-2</v>
      </c>
      <c r="D196">
        <v>124.35850000000001</v>
      </c>
      <c r="E196">
        <v>-7.5087999999999999</v>
      </c>
      <c r="F196">
        <v>124.35509999999999</v>
      </c>
      <c r="G196">
        <v>-7.5110999999999999</v>
      </c>
      <c r="H196">
        <v>14.8</v>
      </c>
      <c r="I196" t="s">
        <v>498</v>
      </c>
      <c r="J196" t="s">
        <v>497</v>
      </c>
      <c r="K196" t="s">
        <v>497</v>
      </c>
      <c r="M196" t="s">
        <v>184</v>
      </c>
    </row>
    <row r="197" spans="1:13" x14ac:dyDescent="0.2">
      <c r="A197" t="s">
        <v>440</v>
      </c>
      <c r="B197">
        <v>0.11899999999999999</v>
      </c>
      <c r="C197">
        <v>4.1599999999999998E-2</v>
      </c>
      <c r="D197">
        <v>124.858</v>
      </c>
      <c r="E197">
        <v>63.623800000000003</v>
      </c>
      <c r="F197">
        <v>124.8584</v>
      </c>
      <c r="G197">
        <v>63.624000000000002</v>
      </c>
      <c r="H197">
        <v>1</v>
      </c>
      <c r="I197" t="s">
        <v>496</v>
      </c>
      <c r="J197" t="s">
        <v>497</v>
      </c>
      <c r="K197" t="s">
        <v>497</v>
      </c>
      <c r="M197" t="s">
        <v>440</v>
      </c>
    </row>
    <row r="198" spans="1:13" x14ac:dyDescent="0.2">
      <c r="A198" t="s">
        <v>524</v>
      </c>
      <c r="B198">
        <v>1.6299999999999999E-2</v>
      </c>
      <c r="C198">
        <v>4.2599999999999999E-2</v>
      </c>
      <c r="D198">
        <v>125.1485</v>
      </c>
      <c r="E198">
        <v>21.067900000000002</v>
      </c>
      <c r="F198">
        <v>125.1485148</v>
      </c>
      <c r="G198">
        <v>21.067884339999999</v>
      </c>
      <c r="H198">
        <v>0.1</v>
      </c>
      <c r="I198" t="s">
        <v>496</v>
      </c>
      <c r="J198" t="s">
        <v>497</v>
      </c>
      <c r="K198" t="s">
        <v>497</v>
      </c>
      <c r="M198" t="s">
        <v>524</v>
      </c>
    </row>
    <row r="199" spans="1:13" x14ac:dyDescent="0.2">
      <c r="A199" t="s">
        <v>455</v>
      </c>
      <c r="B199">
        <v>2.9000000000000001E-2</v>
      </c>
      <c r="C199">
        <v>2.76E-2</v>
      </c>
      <c r="D199">
        <v>125.8402</v>
      </c>
      <c r="E199">
        <v>4.3726000000000003</v>
      </c>
      <c r="F199">
        <v>125.8402</v>
      </c>
      <c r="G199">
        <v>4.3726000000000003</v>
      </c>
      <c r="H199">
        <v>0</v>
      </c>
      <c r="I199" t="s">
        <v>496</v>
      </c>
      <c r="J199" t="s">
        <v>497</v>
      </c>
      <c r="K199" t="s">
        <v>497</v>
      </c>
      <c r="M199" t="s">
        <v>455</v>
      </c>
    </row>
    <row r="200" spans="1:13" x14ac:dyDescent="0.2">
      <c r="A200" t="s">
        <v>320</v>
      </c>
      <c r="B200">
        <v>0.22500000000000001</v>
      </c>
      <c r="C200">
        <v>2.7099999999999999E-2</v>
      </c>
      <c r="D200">
        <v>126.4913</v>
      </c>
      <c r="E200">
        <v>4.2466999999999997</v>
      </c>
      <c r="F200">
        <v>126.491</v>
      </c>
      <c r="G200">
        <v>4.2469999999999999</v>
      </c>
      <c r="H200">
        <v>1.4</v>
      </c>
      <c r="I200" t="s">
        <v>496</v>
      </c>
      <c r="J200" t="s">
        <v>497</v>
      </c>
      <c r="K200" t="s">
        <v>497</v>
      </c>
      <c r="M200" t="s">
        <v>320</v>
      </c>
    </row>
    <row r="201" spans="1:13" x14ac:dyDescent="0.2">
      <c r="A201" t="s">
        <v>115</v>
      </c>
      <c r="B201">
        <v>0.182</v>
      </c>
      <c r="C201">
        <v>4.2500000000000003E-2</v>
      </c>
      <c r="D201">
        <v>127.74679999999999</v>
      </c>
      <c r="E201">
        <v>65.839500000000001</v>
      </c>
      <c r="F201">
        <v>127.74679999999999</v>
      </c>
      <c r="G201">
        <v>65.838899999999995</v>
      </c>
      <c r="H201">
        <v>2.2000000000000002</v>
      </c>
      <c r="I201" t="s">
        <v>496</v>
      </c>
      <c r="J201" t="s">
        <v>499</v>
      </c>
      <c r="K201" t="s">
        <v>499</v>
      </c>
      <c r="M201" t="s">
        <v>115</v>
      </c>
    </row>
    <row r="202" spans="1:13" x14ac:dyDescent="0.2">
      <c r="A202" t="s">
        <v>315</v>
      </c>
      <c r="B202">
        <v>0.24099999999999999</v>
      </c>
      <c r="C202">
        <v>4.0399999999999998E-2</v>
      </c>
      <c r="D202">
        <v>128.72839999999999</v>
      </c>
      <c r="E202">
        <v>55.572200000000002</v>
      </c>
      <c r="F202">
        <v>128.72890000000001</v>
      </c>
      <c r="G202">
        <v>55.572499999999998</v>
      </c>
      <c r="H202">
        <v>1.4</v>
      </c>
      <c r="I202" t="s">
        <v>496</v>
      </c>
      <c r="J202" t="s">
        <v>497</v>
      </c>
      <c r="K202" t="s">
        <v>497</v>
      </c>
      <c r="M202" t="s">
        <v>315</v>
      </c>
    </row>
    <row r="203" spans="1:13" x14ac:dyDescent="0.2">
      <c r="A203" t="s">
        <v>366</v>
      </c>
      <c r="B203">
        <v>0.123</v>
      </c>
      <c r="C203">
        <v>3.1899999999999998E-2</v>
      </c>
      <c r="D203">
        <v>129.62880000000001</v>
      </c>
      <c r="E203">
        <v>19.805499999999999</v>
      </c>
      <c r="F203">
        <v>129.62880000000001</v>
      </c>
      <c r="G203">
        <v>19.804200000000002</v>
      </c>
      <c r="H203">
        <v>4.9000000000000004</v>
      </c>
      <c r="I203" t="s">
        <v>496</v>
      </c>
      <c r="J203" t="s">
        <v>499</v>
      </c>
      <c r="K203" t="s">
        <v>499</v>
      </c>
      <c r="M203" t="s">
        <v>366</v>
      </c>
    </row>
    <row r="204" spans="1:13" x14ac:dyDescent="0.2">
      <c r="A204" t="s">
        <v>81</v>
      </c>
      <c r="B204">
        <v>0.16900000000000001</v>
      </c>
      <c r="C204">
        <v>5.4199999999999998E-2</v>
      </c>
      <c r="D204">
        <v>130.46639999999999</v>
      </c>
      <c r="E204">
        <v>-17.462700000000002</v>
      </c>
      <c r="F204">
        <v>130.46639999999999</v>
      </c>
      <c r="G204">
        <v>-17.462700000000002</v>
      </c>
      <c r="H204">
        <v>0</v>
      </c>
      <c r="I204" t="s">
        <v>496</v>
      </c>
      <c r="J204" t="s">
        <v>497</v>
      </c>
      <c r="K204" t="s">
        <v>497</v>
      </c>
      <c r="M204" t="s">
        <v>81</v>
      </c>
    </row>
    <row r="205" spans="1:13" x14ac:dyDescent="0.2">
      <c r="A205" t="s">
        <v>398</v>
      </c>
      <c r="B205">
        <v>0.19400000000000001</v>
      </c>
      <c r="C205">
        <v>4.2200000000000001E-2</v>
      </c>
      <c r="D205">
        <v>130.7329</v>
      </c>
      <c r="E205">
        <v>29.457599999999999</v>
      </c>
      <c r="F205">
        <v>130.73320000000001</v>
      </c>
      <c r="G205">
        <v>29.4575</v>
      </c>
      <c r="H205">
        <v>0.8</v>
      </c>
      <c r="I205" t="s">
        <v>496</v>
      </c>
      <c r="J205" t="s">
        <v>497</v>
      </c>
      <c r="K205" t="s">
        <v>497</v>
      </c>
      <c r="M205" t="s">
        <v>398</v>
      </c>
    </row>
    <row r="206" spans="1:13" x14ac:dyDescent="0.2">
      <c r="A206" t="s">
        <v>400</v>
      </c>
      <c r="B206">
        <v>0.28199999999999997</v>
      </c>
      <c r="C206">
        <v>3.3700000000000001E-2</v>
      </c>
      <c r="D206">
        <v>130.73990000000001</v>
      </c>
      <c r="E206">
        <v>36.366399999999999</v>
      </c>
      <c r="F206">
        <v>130.7398</v>
      </c>
      <c r="G206">
        <v>36.366</v>
      </c>
      <c r="H206">
        <v>1.3</v>
      </c>
      <c r="I206" t="s">
        <v>496</v>
      </c>
      <c r="J206" t="s">
        <v>497</v>
      </c>
      <c r="K206" t="s">
        <v>497</v>
      </c>
      <c r="M206" t="s">
        <v>400</v>
      </c>
    </row>
    <row r="207" spans="1:13" x14ac:dyDescent="0.2">
      <c r="A207" t="s">
        <v>82</v>
      </c>
      <c r="B207">
        <v>0.54300000000000004</v>
      </c>
      <c r="C207">
        <v>2.7300000000000001E-2</v>
      </c>
      <c r="D207">
        <v>132.19900000000001</v>
      </c>
      <c r="E207">
        <v>44.937800000000003</v>
      </c>
      <c r="F207">
        <v>132.19900000000001</v>
      </c>
      <c r="G207">
        <v>44.938099999999999</v>
      </c>
      <c r="H207">
        <v>1</v>
      </c>
      <c r="I207" t="s">
        <v>496</v>
      </c>
      <c r="J207" t="s">
        <v>499</v>
      </c>
      <c r="K207" t="s">
        <v>499</v>
      </c>
      <c r="M207" t="s">
        <v>82</v>
      </c>
    </row>
    <row r="208" spans="1:13" x14ac:dyDescent="0.2">
      <c r="A208" t="s">
        <v>261</v>
      </c>
      <c r="B208">
        <v>0.371</v>
      </c>
      <c r="C208">
        <v>3.09E-2</v>
      </c>
      <c r="D208">
        <v>132.91210000000001</v>
      </c>
      <c r="E208">
        <v>33.518799999999999</v>
      </c>
      <c r="F208">
        <v>132.91239999999999</v>
      </c>
      <c r="G208">
        <v>33.519100000000002</v>
      </c>
      <c r="H208">
        <v>1.4</v>
      </c>
      <c r="I208" t="s">
        <v>496</v>
      </c>
      <c r="J208" t="s">
        <v>499</v>
      </c>
      <c r="K208" t="s">
        <v>499</v>
      </c>
      <c r="M208" t="s">
        <v>261</v>
      </c>
    </row>
    <row r="209" spans="1:13" x14ac:dyDescent="0.2">
      <c r="A209" t="s">
        <v>370</v>
      </c>
      <c r="B209">
        <v>0.23</v>
      </c>
      <c r="C209">
        <v>3.3700000000000001E-2</v>
      </c>
      <c r="D209">
        <v>135.15350000000001</v>
      </c>
      <c r="E209">
        <v>20.894400000000001</v>
      </c>
      <c r="F209">
        <v>135.15350000000001</v>
      </c>
      <c r="G209">
        <v>20.894500000000001</v>
      </c>
      <c r="H209">
        <v>0.7</v>
      </c>
      <c r="I209" t="s">
        <v>496</v>
      </c>
      <c r="J209" t="s">
        <v>497</v>
      </c>
      <c r="K209" t="s">
        <v>497</v>
      </c>
      <c r="M209" t="s">
        <v>370</v>
      </c>
    </row>
    <row r="210" spans="1:13" x14ac:dyDescent="0.2">
      <c r="A210" t="s">
        <v>417</v>
      </c>
      <c r="B210">
        <v>7.2999999999999995E-2</v>
      </c>
      <c r="C210">
        <v>3.6499999999999998E-2</v>
      </c>
      <c r="D210">
        <v>136.8355</v>
      </c>
      <c r="E210">
        <v>16.651700000000002</v>
      </c>
      <c r="F210">
        <v>136.83519999999999</v>
      </c>
      <c r="G210">
        <v>16.651700000000002</v>
      </c>
      <c r="H210">
        <v>0.8</v>
      </c>
      <c r="I210" t="s">
        <v>496</v>
      </c>
      <c r="J210" t="s">
        <v>499</v>
      </c>
      <c r="K210" t="s">
        <v>497</v>
      </c>
      <c r="M210" t="s">
        <v>417</v>
      </c>
    </row>
    <row r="211" spans="1:13" x14ac:dyDescent="0.2">
      <c r="A211" t="s">
        <v>432</v>
      </c>
      <c r="B211">
        <v>0.18</v>
      </c>
      <c r="C211">
        <v>3.61E-2</v>
      </c>
      <c r="D211">
        <v>137.3031</v>
      </c>
      <c r="E211">
        <v>10.9748</v>
      </c>
      <c r="F211">
        <v>137.3031</v>
      </c>
      <c r="G211">
        <v>10.9756</v>
      </c>
      <c r="H211">
        <v>2.7</v>
      </c>
      <c r="I211" t="s">
        <v>496</v>
      </c>
      <c r="J211" t="s">
        <v>497</v>
      </c>
      <c r="K211" t="s">
        <v>497</v>
      </c>
      <c r="M211" t="s">
        <v>432</v>
      </c>
    </row>
    <row r="212" spans="1:13" x14ac:dyDescent="0.2">
      <c r="A212" t="s">
        <v>525</v>
      </c>
      <c r="B212">
        <v>5.4199999999999998E-2</v>
      </c>
      <c r="C212">
        <v>4.4999999999999998E-2</v>
      </c>
      <c r="D212">
        <v>137.32730000000001</v>
      </c>
      <c r="E212">
        <v>-9.6859000000000002</v>
      </c>
      <c r="F212">
        <v>137.32579999999999</v>
      </c>
      <c r="G212">
        <v>-9.6859999999999999</v>
      </c>
      <c r="H212">
        <v>5.4</v>
      </c>
      <c r="I212" t="s">
        <v>498</v>
      </c>
      <c r="J212" t="s">
        <v>499</v>
      </c>
      <c r="K212" t="s">
        <v>499</v>
      </c>
      <c r="M212" t="s">
        <v>525</v>
      </c>
    </row>
    <row r="213" spans="1:13" x14ac:dyDescent="0.2">
      <c r="A213" t="s">
        <v>153</v>
      </c>
      <c r="B213">
        <v>0.505</v>
      </c>
      <c r="C213">
        <v>3.73E-2</v>
      </c>
      <c r="D213">
        <v>137.7988</v>
      </c>
      <c r="E213">
        <v>17.775700000000001</v>
      </c>
      <c r="F213">
        <v>137.7988</v>
      </c>
      <c r="G213">
        <v>17.775700000000001</v>
      </c>
      <c r="H213">
        <v>0</v>
      </c>
      <c r="I213" t="s">
        <v>496</v>
      </c>
      <c r="J213" t="s">
        <v>499</v>
      </c>
      <c r="K213" t="s">
        <v>499</v>
      </c>
      <c r="M213" t="s">
        <v>153</v>
      </c>
    </row>
    <row r="214" spans="1:13" x14ac:dyDescent="0.2">
      <c r="A214" t="s">
        <v>453</v>
      </c>
      <c r="B214">
        <v>2.1999999999999999E-2</v>
      </c>
      <c r="C214">
        <v>2.3E-2</v>
      </c>
      <c r="D214">
        <v>138.41460000000001</v>
      </c>
      <c r="E214">
        <v>29.992799999999999</v>
      </c>
      <c r="F214">
        <v>138.41300000000001</v>
      </c>
      <c r="G214">
        <v>29.995200000000001</v>
      </c>
      <c r="H214">
        <v>10.1</v>
      </c>
      <c r="I214" t="s">
        <v>498</v>
      </c>
      <c r="J214" t="s">
        <v>499</v>
      </c>
      <c r="K214" t="s">
        <v>499</v>
      </c>
      <c r="M214" t="s">
        <v>453</v>
      </c>
    </row>
    <row r="215" spans="1:13" x14ac:dyDescent="0.2">
      <c r="A215" t="s">
        <v>362</v>
      </c>
      <c r="B215">
        <v>0.442</v>
      </c>
      <c r="C215">
        <v>1.14E-2</v>
      </c>
      <c r="D215">
        <v>138.43950000000001</v>
      </c>
      <c r="E215">
        <v>40.941299999999998</v>
      </c>
      <c r="F215">
        <v>138.44049999999999</v>
      </c>
      <c r="G215">
        <v>40.941600000000001</v>
      </c>
      <c r="H215">
        <v>3.1</v>
      </c>
      <c r="I215" t="s">
        <v>496</v>
      </c>
      <c r="J215" t="s">
        <v>497</v>
      </c>
      <c r="K215" t="s">
        <v>497</v>
      </c>
      <c r="M215" t="s">
        <v>362</v>
      </c>
    </row>
    <row r="216" spans="1:13" x14ac:dyDescent="0.2">
      <c r="A216" t="s">
        <v>201</v>
      </c>
      <c r="B216">
        <v>0.217</v>
      </c>
      <c r="C216">
        <v>1.4999999999999999E-2</v>
      </c>
      <c r="D216">
        <v>139.47110000000001</v>
      </c>
      <c r="E216">
        <v>51.728000000000002</v>
      </c>
      <c r="F216">
        <v>139.46899999999999</v>
      </c>
      <c r="G216">
        <v>51.7273</v>
      </c>
      <c r="H216">
        <v>5.3</v>
      </c>
      <c r="I216" t="s">
        <v>498</v>
      </c>
      <c r="J216" t="s">
        <v>497</v>
      </c>
      <c r="K216" t="s">
        <v>497</v>
      </c>
      <c r="M216" t="s">
        <v>201</v>
      </c>
    </row>
    <row r="217" spans="1:13" x14ac:dyDescent="0.2">
      <c r="A217" t="s">
        <v>335</v>
      </c>
      <c r="B217">
        <v>5.5E-2</v>
      </c>
      <c r="C217">
        <v>4.8399999999999999E-2</v>
      </c>
      <c r="D217">
        <v>139.52459999999999</v>
      </c>
      <c r="E217">
        <v>-12.095700000000001</v>
      </c>
      <c r="F217">
        <v>139.5249</v>
      </c>
      <c r="G217">
        <v>-12.095499999999999</v>
      </c>
      <c r="H217">
        <v>1.4</v>
      </c>
      <c r="I217" t="s">
        <v>496</v>
      </c>
      <c r="J217" t="s">
        <v>497</v>
      </c>
      <c r="K217" t="s">
        <v>497</v>
      </c>
      <c r="M217" t="s">
        <v>335</v>
      </c>
    </row>
    <row r="218" spans="1:13" x14ac:dyDescent="0.2">
      <c r="A218" t="s">
        <v>59</v>
      </c>
      <c r="B218">
        <v>0.28899999999999998</v>
      </c>
      <c r="C218">
        <v>2.1499999999999998E-2</v>
      </c>
      <c r="D218">
        <v>139.65020000000001</v>
      </c>
      <c r="E218">
        <v>29.8919</v>
      </c>
      <c r="F218">
        <v>139.65020000000001</v>
      </c>
      <c r="G218">
        <v>29.8917</v>
      </c>
      <c r="H218">
        <v>1</v>
      </c>
      <c r="I218" t="s">
        <v>496</v>
      </c>
      <c r="J218" t="s">
        <v>499</v>
      </c>
      <c r="K218" t="s">
        <v>499</v>
      </c>
      <c r="M218" t="s">
        <v>59</v>
      </c>
    </row>
    <row r="219" spans="1:13" x14ac:dyDescent="0.2">
      <c r="A219" t="s">
        <v>97</v>
      </c>
      <c r="B219">
        <v>0.25800000000000001</v>
      </c>
      <c r="C219">
        <v>1.9099999999999999E-2</v>
      </c>
      <c r="D219">
        <v>140.11179999999999</v>
      </c>
      <c r="E219">
        <v>30.492699999999999</v>
      </c>
      <c r="F219">
        <v>140.1105</v>
      </c>
      <c r="G219">
        <v>30.4938</v>
      </c>
      <c r="H219">
        <v>5.6</v>
      </c>
      <c r="I219" t="s">
        <v>498</v>
      </c>
      <c r="J219" t="s">
        <v>497</v>
      </c>
      <c r="K219" t="s">
        <v>499</v>
      </c>
      <c r="L219" t="b">
        <v>1</v>
      </c>
      <c r="M219" t="s">
        <v>97</v>
      </c>
    </row>
    <row r="220" spans="1:13" x14ac:dyDescent="0.2">
      <c r="A220" t="s">
        <v>16</v>
      </c>
      <c r="B220">
        <v>0.28000000000000003</v>
      </c>
      <c r="C220">
        <v>3.56E-2</v>
      </c>
      <c r="D220">
        <v>140.5428</v>
      </c>
      <c r="E220">
        <v>3.7774999999999999</v>
      </c>
      <c r="F220">
        <v>140.54220000000001</v>
      </c>
      <c r="G220">
        <v>3.7770000000000001</v>
      </c>
      <c r="H220">
        <v>2.8</v>
      </c>
      <c r="I220" t="s">
        <v>496</v>
      </c>
      <c r="J220" t="s">
        <v>499</v>
      </c>
      <c r="K220" t="s">
        <v>499</v>
      </c>
      <c r="M220" t="s">
        <v>16</v>
      </c>
    </row>
    <row r="221" spans="1:13" x14ac:dyDescent="0.2">
      <c r="A221" t="s">
        <v>186</v>
      </c>
      <c r="B221">
        <v>0.13600000000000001</v>
      </c>
      <c r="C221">
        <v>3.5200000000000002E-2</v>
      </c>
      <c r="D221">
        <v>141.0241</v>
      </c>
      <c r="E221">
        <v>14.1739</v>
      </c>
      <c r="F221">
        <v>141.0241</v>
      </c>
      <c r="G221">
        <v>14.1736</v>
      </c>
      <c r="H221">
        <v>1</v>
      </c>
      <c r="I221" t="s">
        <v>496</v>
      </c>
      <c r="J221" t="s">
        <v>497</v>
      </c>
      <c r="K221" t="s">
        <v>497</v>
      </c>
      <c r="M221" t="s">
        <v>186</v>
      </c>
    </row>
    <row r="222" spans="1:13" x14ac:dyDescent="0.2">
      <c r="A222" t="s">
        <v>268</v>
      </c>
      <c r="B222">
        <v>0.48899999999999999</v>
      </c>
      <c r="C222">
        <v>3.5000000000000003E-2</v>
      </c>
      <c r="D222">
        <v>141.65309999999999</v>
      </c>
      <c r="E222">
        <v>12.7178</v>
      </c>
      <c r="F222">
        <v>141.65309999999999</v>
      </c>
      <c r="G222">
        <v>12.7178</v>
      </c>
      <c r="H222">
        <v>0</v>
      </c>
      <c r="I222" t="s">
        <v>496</v>
      </c>
      <c r="J222" t="s">
        <v>499</v>
      </c>
      <c r="K222" t="s">
        <v>499</v>
      </c>
      <c r="M222" t="s">
        <v>268</v>
      </c>
    </row>
    <row r="223" spans="1:13" x14ac:dyDescent="0.2">
      <c r="A223" t="s">
        <v>454</v>
      </c>
      <c r="B223">
        <v>2.7E-2</v>
      </c>
      <c r="C223">
        <v>1.47E-2</v>
      </c>
      <c r="D223">
        <v>143.35730000000001</v>
      </c>
      <c r="E223">
        <v>34.048099999999998</v>
      </c>
      <c r="F223">
        <v>143.357</v>
      </c>
      <c r="G223">
        <v>34.048099999999998</v>
      </c>
      <c r="H223">
        <v>1</v>
      </c>
      <c r="I223" t="s">
        <v>496</v>
      </c>
      <c r="J223" t="s">
        <v>497</v>
      </c>
      <c r="K223" t="s">
        <v>497</v>
      </c>
      <c r="M223" t="s">
        <v>454</v>
      </c>
    </row>
    <row r="224" spans="1:13" x14ac:dyDescent="0.2">
      <c r="A224" t="s">
        <v>94</v>
      </c>
      <c r="B224">
        <v>0.36</v>
      </c>
      <c r="C224">
        <v>1.3599999999999999E-2</v>
      </c>
      <c r="D224">
        <v>144.5847</v>
      </c>
      <c r="E224">
        <v>52.048400000000001</v>
      </c>
      <c r="F224">
        <v>144.5847</v>
      </c>
      <c r="G224">
        <v>52.048200000000001</v>
      </c>
      <c r="H224">
        <v>1</v>
      </c>
      <c r="I224" t="s">
        <v>496</v>
      </c>
      <c r="J224" t="s">
        <v>497</v>
      </c>
      <c r="K224" t="s">
        <v>499</v>
      </c>
      <c r="L224" t="b">
        <v>1</v>
      </c>
      <c r="M224" t="s">
        <v>94</v>
      </c>
    </row>
    <row r="225" spans="1:13" x14ac:dyDescent="0.2">
      <c r="A225" t="s">
        <v>230</v>
      </c>
      <c r="B225">
        <v>0.16600000000000001</v>
      </c>
      <c r="C225">
        <v>3.49E-2</v>
      </c>
      <c r="D225">
        <v>145.5609</v>
      </c>
      <c r="E225">
        <v>15.3818</v>
      </c>
      <c r="F225">
        <v>145.56120000000001</v>
      </c>
      <c r="G225">
        <v>15.380699999999999</v>
      </c>
      <c r="H225">
        <v>4.0999999999999996</v>
      </c>
      <c r="I225" t="s">
        <v>496</v>
      </c>
      <c r="J225" t="s">
        <v>499</v>
      </c>
      <c r="K225" t="s">
        <v>499</v>
      </c>
      <c r="M225" t="s">
        <v>230</v>
      </c>
    </row>
    <row r="226" spans="1:13" x14ac:dyDescent="0.2">
      <c r="A226" t="s">
        <v>112</v>
      </c>
      <c r="B226">
        <v>0.153</v>
      </c>
      <c r="C226">
        <v>3.7600000000000001E-2</v>
      </c>
      <c r="D226">
        <v>146.35890000000001</v>
      </c>
      <c r="E226">
        <v>-8.6568000000000005</v>
      </c>
      <c r="F226">
        <v>146.35890000000001</v>
      </c>
      <c r="G226">
        <v>-8.6568000000000005</v>
      </c>
      <c r="H226">
        <v>0</v>
      </c>
      <c r="I226" t="s">
        <v>496</v>
      </c>
      <c r="J226" t="s">
        <v>497</v>
      </c>
      <c r="K226" t="s">
        <v>499</v>
      </c>
      <c r="L226" t="b">
        <v>1</v>
      </c>
      <c r="M226" t="s">
        <v>112</v>
      </c>
    </row>
    <row r="227" spans="1:13" x14ac:dyDescent="0.2">
      <c r="A227" t="s">
        <v>388</v>
      </c>
      <c r="B227">
        <v>0.35399999999999998</v>
      </c>
      <c r="C227">
        <v>2.2100000000000002E-2</v>
      </c>
      <c r="D227">
        <v>146.80279999999999</v>
      </c>
      <c r="E227">
        <v>76.387100000000004</v>
      </c>
      <c r="F227">
        <v>146.80289999999999</v>
      </c>
      <c r="G227">
        <v>76.387100000000004</v>
      </c>
      <c r="H227">
        <v>0.2</v>
      </c>
      <c r="I227" t="s">
        <v>496</v>
      </c>
      <c r="J227" t="s">
        <v>497</v>
      </c>
      <c r="K227" t="s">
        <v>497</v>
      </c>
      <c r="M227" t="s">
        <v>388</v>
      </c>
    </row>
    <row r="228" spans="1:13" x14ac:dyDescent="0.2">
      <c r="A228" t="s">
        <v>180</v>
      </c>
      <c r="B228">
        <v>0.38300000000000001</v>
      </c>
      <c r="C228">
        <v>3.1899999999999998E-2</v>
      </c>
      <c r="D228">
        <v>147.46520000000001</v>
      </c>
      <c r="E228">
        <v>17.1187</v>
      </c>
      <c r="F228">
        <v>147.4657</v>
      </c>
      <c r="G228">
        <v>17.1187</v>
      </c>
      <c r="H228">
        <v>2</v>
      </c>
      <c r="I228" t="s">
        <v>496</v>
      </c>
      <c r="J228" t="s">
        <v>499</v>
      </c>
      <c r="K228" t="s">
        <v>499</v>
      </c>
      <c r="M228" t="s">
        <v>180</v>
      </c>
    </row>
    <row r="229" spans="1:13" x14ac:dyDescent="0.2">
      <c r="A229" t="s">
        <v>262</v>
      </c>
      <c r="B229">
        <v>0.214</v>
      </c>
      <c r="C229">
        <v>8.8000000000000005E-3</v>
      </c>
      <c r="D229">
        <v>148.2056</v>
      </c>
      <c r="E229">
        <v>51.8842</v>
      </c>
      <c r="F229">
        <v>148.20490000000001</v>
      </c>
      <c r="G229">
        <v>51.884799999999998</v>
      </c>
      <c r="H229">
        <v>2.5</v>
      </c>
      <c r="I229" t="s">
        <v>496</v>
      </c>
      <c r="J229" t="s">
        <v>497</v>
      </c>
      <c r="K229" t="s">
        <v>497</v>
      </c>
      <c r="M229" t="s">
        <v>262</v>
      </c>
    </row>
    <row r="230" spans="1:13" x14ac:dyDescent="0.2">
      <c r="A230" t="s">
        <v>117</v>
      </c>
      <c r="B230">
        <v>0.82799999999999996</v>
      </c>
      <c r="C230">
        <v>3.1800000000000002E-2</v>
      </c>
      <c r="D230">
        <v>148.57069999999999</v>
      </c>
      <c r="E230">
        <v>17.634899999999998</v>
      </c>
      <c r="F230">
        <v>148.571</v>
      </c>
      <c r="G230">
        <v>17.634599999999999</v>
      </c>
      <c r="H230">
        <v>1.4</v>
      </c>
      <c r="I230" t="s">
        <v>496</v>
      </c>
      <c r="J230" t="s">
        <v>499</v>
      </c>
      <c r="K230" t="s">
        <v>499</v>
      </c>
      <c r="M230" t="s">
        <v>117</v>
      </c>
    </row>
    <row r="231" spans="1:13" x14ac:dyDescent="0.2">
      <c r="A231" t="s">
        <v>223</v>
      </c>
      <c r="B231">
        <v>0.58699999999999997</v>
      </c>
      <c r="C231">
        <v>5.7999999999999996E-3</v>
      </c>
      <c r="D231">
        <v>149.01140000000001</v>
      </c>
      <c r="E231">
        <v>41.122599999999998</v>
      </c>
      <c r="F231">
        <v>149.01169999999999</v>
      </c>
      <c r="G231">
        <v>41.122399999999999</v>
      </c>
      <c r="H231">
        <v>1.4</v>
      </c>
      <c r="I231" t="s">
        <v>496</v>
      </c>
      <c r="J231" t="s">
        <v>499</v>
      </c>
      <c r="K231" t="s">
        <v>499</v>
      </c>
      <c r="M231" t="s">
        <v>223</v>
      </c>
    </row>
    <row r="232" spans="1:13" x14ac:dyDescent="0.2">
      <c r="A232" t="s">
        <v>408</v>
      </c>
      <c r="B232">
        <v>0.153</v>
      </c>
      <c r="C232">
        <v>5.3100000000000001E-2</v>
      </c>
      <c r="D232">
        <v>149.5917</v>
      </c>
      <c r="E232">
        <v>-11.064</v>
      </c>
      <c r="F232">
        <v>149.59139999999999</v>
      </c>
      <c r="G232">
        <v>-11.0641</v>
      </c>
      <c r="H232">
        <v>1.1000000000000001</v>
      </c>
      <c r="I232" t="s">
        <v>496</v>
      </c>
      <c r="J232" t="s">
        <v>499</v>
      </c>
      <c r="K232" t="s">
        <v>497</v>
      </c>
      <c r="M232" t="s">
        <v>408</v>
      </c>
    </row>
    <row r="233" spans="1:13" x14ac:dyDescent="0.2">
      <c r="A233" t="s">
        <v>204</v>
      </c>
      <c r="B233">
        <v>0.24</v>
      </c>
      <c r="C233">
        <v>5.8999999999999997E-2</v>
      </c>
      <c r="D233">
        <v>150.0067</v>
      </c>
      <c r="E233">
        <v>-30.277200000000001</v>
      </c>
      <c r="F233">
        <v>150.0067</v>
      </c>
      <c r="G233">
        <v>-30.277000000000001</v>
      </c>
      <c r="H233">
        <v>1</v>
      </c>
      <c r="I233" t="s">
        <v>496</v>
      </c>
      <c r="J233" t="s">
        <v>497</v>
      </c>
      <c r="K233" t="s">
        <v>499</v>
      </c>
      <c r="L233" t="b">
        <v>1</v>
      </c>
      <c r="M233" t="s">
        <v>204</v>
      </c>
    </row>
    <row r="234" spans="1:13" x14ac:dyDescent="0.2">
      <c r="A234" t="s">
        <v>526</v>
      </c>
      <c r="B234">
        <v>1.3299999999999999E-2</v>
      </c>
      <c r="C234">
        <v>4.7899999999999998E-2</v>
      </c>
      <c r="D234">
        <v>150.05930000000001</v>
      </c>
      <c r="E234">
        <v>-19.636299999999999</v>
      </c>
      <c r="F234">
        <v>150.05931000000001</v>
      </c>
      <c r="G234">
        <v>-19.636320000000001</v>
      </c>
      <c r="H234">
        <v>0.1</v>
      </c>
      <c r="I234" t="s">
        <v>496</v>
      </c>
      <c r="J234" t="s">
        <v>497</v>
      </c>
      <c r="K234" t="s">
        <v>497</v>
      </c>
      <c r="M234" t="s">
        <v>526</v>
      </c>
    </row>
    <row r="235" spans="1:13" x14ac:dyDescent="0.2">
      <c r="A235" t="s">
        <v>231</v>
      </c>
      <c r="B235">
        <v>0.154</v>
      </c>
      <c r="C235">
        <v>1.0800000000000001E-2</v>
      </c>
      <c r="D235">
        <v>150.13069999999999</v>
      </c>
      <c r="E235">
        <v>44.145800000000001</v>
      </c>
      <c r="F235">
        <v>150.13339999999999</v>
      </c>
      <c r="G235">
        <v>44.144399999999997</v>
      </c>
      <c r="H235">
        <v>8.8000000000000007</v>
      </c>
      <c r="I235" t="s">
        <v>498</v>
      </c>
      <c r="J235" t="s">
        <v>497</v>
      </c>
      <c r="K235" t="s">
        <v>497</v>
      </c>
      <c r="M235" t="s">
        <v>231</v>
      </c>
    </row>
    <row r="236" spans="1:13" x14ac:dyDescent="0.2">
      <c r="A236" t="s">
        <v>99</v>
      </c>
      <c r="B236">
        <v>0.35899999999999999</v>
      </c>
      <c r="C236">
        <v>1.72E-2</v>
      </c>
      <c r="D236">
        <v>151.72800000000001</v>
      </c>
      <c r="E236">
        <v>32.028599999999997</v>
      </c>
      <c r="F236">
        <v>151.7277</v>
      </c>
      <c r="G236">
        <v>32.027700000000003</v>
      </c>
      <c r="H236">
        <v>3.1</v>
      </c>
      <c r="I236" t="s">
        <v>496</v>
      </c>
      <c r="J236" t="s">
        <v>499</v>
      </c>
      <c r="K236" t="s">
        <v>499</v>
      </c>
      <c r="M236" t="s">
        <v>99</v>
      </c>
    </row>
    <row r="237" spans="1:13" x14ac:dyDescent="0.2">
      <c r="A237" t="s">
        <v>127</v>
      </c>
      <c r="B237">
        <v>0.221</v>
      </c>
      <c r="C237">
        <v>3.6900000000000002E-2</v>
      </c>
      <c r="D237">
        <v>152.19810000000001</v>
      </c>
      <c r="E237">
        <v>11.790800000000001</v>
      </c>
      <c r="F237">
        <v>152.1978</v>
      </c>
      <c r="G237">
        <v>11.7934</v>
      </c>
      <c r="H237">
        <v>9.4</v>
      </c>
      <c r="I237" t="s">
        <v>498</v>
      </c>
      <c r="J237" t="s">
        <v>497</v>
      </c>
      <c r="K237" t="s">
        <v>497</v>
      </c>
      <c r="M237" t="s">
        <v>127</v>
      </c>
    </row>
    <row r="238" spans="1:13" x14ac:dyDescent="0.2">
      <c r="A238" t="s">
        <v>166</v>
      </c>
      <c r="B238">
        <v>0.30099999999999999</v>
      </c>
      <c r="C238">
        <v>6.7599999999999993E-2</v>
      </c>
      <c r="D238">
        <v>152.63550000000001</v>
      </c>
      <c r="E238">
        <v>-12.6633</v>
      </c>
      <c r="F238">
        <v>152.63460000000001</v>
      </c>
      <c r="G238">
        <v>-12.665800000000001</v>
      </c>
      <c r="H238">
        <v>9.3000000000000007</v>
      </c>
      <c r="I238" t="s">
        <v>498</v>
      </c>
      <c r="J238" t="s">
        <v>497</v>
      </c>
      <c r="K238" t="s">
        <v>497</v>
      </c>
      <c r="M238" t="s">
        <v>166</v>
      </c>
    </row>
    <row r="239" spans="1:13" x14ac:dyDescent="0.2">
      <c r="A239" t="s">
        <v>436</v>
      </c>
      <c r="B239">
        <v>0.20599999999999999</v>
      </c>
      <c r="C239">
        <v>1.4E-2</v>
      </c>
      <c r="D239">
        <v>154.26519999999999</v>
      </c>
      <c r="E239">
        <v>39.0471</v>
      </c>
      <c r="F239">
        <v>154.26560000000001</v>
      </c>
      <c r="G239">
        <v>39.046999999999997</v>
      </c>
      <c r="H239">
        <v>1.2</v>
      </c>
      <c r="I239" t="s">
        <v>496</v>
      </c>
      <c r="J239" t="s">
        <v>497</v>
      </c>
      <c r="K239" t="s">
        <v>497</v>
      </c>
      <c r="M239" t="s">
        <v>436</v>
      </c>
    </row>
    <row r="240" spans="1:13" x14ac:dyDescent="0.2">
      <c r="A240" t="s">
        <v>129</v>
      </c>
      <c r="B240">
        <v>5.8999999999999997E-2</v>
      </c>
      <c r="C240">
        <v>5.3199999999999997E-2</v>
      </c>
      <c r="D240">
        <v>154.34809999999999</v>
      </c>
      <c r="E240">
        <v>-10.6851</v>
      </c>
      <c r="F240">
        <v>154.3476</v>
      </c>
      <c r="G240">
        <v>-10.6859</v>
      </c>
      <c r="H240">
        <v>3.6</v>
      </c>
      <c r="I240" t="s">
        <v>496</v>
      </c>
      <c r="J240" t="s">
        <v>497</v>
      </c>
      <c r="K240" t="s">
        <v>497</v>
      </c>
      <c r="M240" t="s">
        <v>129</v>
      </c>
    </row>
    <row r="241" spans="1:13" x14ac:dyDescent="0.2">
      <c r="A241" t="s">
        <v>194</v>
      </c>
      <c r="B241">
        <v>4.9000000000000002E-2</v>
      </c>
      <c r="C241">
        <v>1.41E-2</v>
      </c>
      <c r="D241">
        <v>155.54159999999999</v>
      </c>
      <c r="E241">
        <v>38.523000000000003</v>
      </c>
      <c r="F241">
        <v>155.54179999999999</v>
      </c>
      <c r="G241">
        <v>38.523200000000003</v>
      </c>
      <c r="H241">
        <v>0.9</v>
      </c>
      <c r="I241" t="s">
        <v>496</v>
      </c>
      <c r="J241" t="s">
        <v>497</v>
      </c>
      <c r="K241" t="s">
        <v>497</v>
      </c>
      <c r="M241" t="s">
        <v>194</v>
      </c>
    </row>
    <row r="242" spans="1:13" x14ac:dyDescent="0.2">
      <c r="A242" t="s">
        <v>303</v>
      </c>
      <c r="B242">
        <v>0.158</v>
      </c>
      <c r="C242">
        <v>1.09E-2</v>
      </c>
      <c r="D242">
        <v>155.6182</v>
      </c>
      <c r="E242">
        <v>50.106099999999998</v>
      </c>
      <c r="F242">
        <v>155.6182</v>
      </c>
      <c r="G242">
        <v>50.106099999999998</v>
      </c>
      <c r="H242">
        <v>0</v>
      </c>
      <c r="I242" t="s">
        <v>496</v>
      </c>
      <c r="J242" t="s">
        <v>497</v>
      </c>
      <c r="K242" t="s">
        <v>497</v>
      </c>
      <c r="M242" t="s">
        <v>303</v>
      </c>
    </row>
    <row r="243" spans="1:13" x14ac:dyDescent="0.2">
      <c r="A243" t="s">
        <v>352</v>
      </c>
      <c r="B243">
        <v>0.29099999999999998</v>
      </c>
      <c r="C243">
        <v>2.9399999999999999E-2</v>
      </c>
      <c r="D243">
        <v>155.91540000000001</v>
      </c>
      <c r="E243">
        <v>4.1863000000000001</v>
      </c>
      <c r="F243">
        <v>155.91560000000001</v>
      </c>
      <c r="G243">
        <v>4.1856</v>
      </c>
      <c r="H243">
        <v>2.8</v>
      </c>
      <c r="I243" t="s">
        <v>496</v>
      </c>
      <c r="J243" t="s">
        <v>497</v>
      </c>
      <c r="K243" t="s">
        <v>497</v>
      </c>
      <c r="M243" t="s">
        <v>352</v>
      </c>
    </row>
    <row r="244" spans="1:13" x14ac:dyDescent="0.2">
      <c r="A244" t="s">
        <v>327</v>
      </c>
      <c r="B244">
        <v>0.14399999999999999</v>
      </c>
      <c r="C244">
        <v>1.0800000000000001E-2</v>
      </c>
      <c r="D244">
        <v>155.9162</v>
      </c>
      <c r="E244">
        <v>49.144500000000001</v>
      </c>
      <c r="F244">
        <v>155.9162</v>
      </c>
      <c r="G244">
        <v>49.144500000000001</v>
      </c>
      <c r="H244">
        <v>0</v>
      </c>
      <c r="I244" t="s">
        <v>496</v>
      </c>
      <c r="J244" t="s">
        <v>497</v>
      </c>
      <c r="K244" t="s">
        <v>497</v>
      </c>
      <c r="M244" t="s">
        <v>327</v>
      </c>
    </row>
    <row r="245" spans="1:13" x14ac:dyDescent="0.2">
      <c r="A245" t="s">
        <v>405</v>
      </c>
      <c r="B245">
        <v>0.253</v>
      </c>
      <c r="C245">
        <v>5.4600000000000003E-2</v>
      </c>
      <c r="D245">
        <v>155.95920000000001</v>
      </c>
      <c r="E245">
        <v>-27.256399999999999</v>
      </c>
      <c r="F245">
        <v>155.95920000000001</v>
      </c>
      <c r="G245">
        <v>-27.256599999999999</v>
      </c>
      <c r="H245">
        <v>0.8</v>
      </c>
      <c r="I245" t="s">
        <v>496</v>
      </c>
      <c r="J245" t="s">
        <v>497</v>
      </c>
      <c r="K245" t="s">
        <v>497</v>
      </c>
      <c r="M245" t="s">
        <v>405</v>
      </c>
    </row>
    <row r="246" spans="1:13" x14ac:dyDescent="0.2">
      <c r="A246" t="s">
        <v>140</v>
      </c>
      <c r="B246">
        <v>0.58399999999999996</v>
      </c>
      <c r="C246">
        <v>1.7899999999999999E-2</v>
      </c>
      <c r="D246">
        <v>157.30070000000001</v>
      </c>
      <c r="E246">
        <v>26.3931</v>
      </c>
      <c r="F246">
        <v>157.30070000000001</v>
      </c>
      <c r="G246">
        <v>26.3931</v>
      </c>
      <c r="H246">
        <v>0</v>
      </c>
      <c r="I246" t="s">
        <v>496</v>
      </c>
      <c r="J246" t="s">
        <v>499</v>
      </c>
      <c r="K246" t="s">
        <v>499</v>
      </c>
      <c r="M246" t="s">
        <v>140</v>
      </c>
    </row>
    <row r="247" spans="1:13" x14ac:dyDescent="0.2">
      <c r="A247" t="s">
        <v>225</v>
      </c>
      <c r="B247">
        <v>0.126</v>
      </c>
      <c r="C247">
        <v>1.83E-2</v>
      </c>
      <c r="D247">
        <v>157.93629999999999</v>
      </c>
      <c r="E247">
        <v>35.040700000000001</v>
      </c>
      <c r="F247">
        <v>157.9367</v>
      </c>
      <c r="G247">
        <v>35.0396</v>
      </c>
      <c r="H247">
        <v>4.0999999999999996</v>
      </c>
      <c r="I247" t="s">
        <v>496</v>
      </c>
      <c r="J247" t="s">
        <v>497</v>
      </c>
      <c r="K247" t="s">
        <v>497</v>
      </c>
      <c r="M247" t="s">
        <v>225</v>
      </c>
    </row>
    <row r="248" spans="1:13" x14ac:dyDescent="0.2">
      <c r="A248" t="s">
        <v>527</v>
      </c>
      <c r="B248">
        <v>1.26E-2</v>
      </c>
      <c r="C248">
        <v>4.9399999999999999E-2</v>
      </c>
      <c r="D248">
        <v>159.1782</v>
      </c>
      <c r="E248">
        <v>-27.526900000000001</v>
      </c>
      <c r="F248">
        <v>159.17850000000001</v>
      </c>
      <c r="G248">
        <v>-27.528400000000001</v>
      </c>
      <c r="H248">
        <v>5.2</v>
      </c>
      <c r="I248" t="s">
        <v>498</v>
      </c>
      <c r="J248" t="s">
        <v>499</v>
      </c>
      <c r="K248" t="s">
        <v>497</v>
      </c>
      <c r="M248" t="s">
        <v>527</v>
      </c>
    </row>
    <row r="249" spans="1:13" x14ac:dyDescent="0.2">
      <c r="A249" t="s">
        <v>120</v>
      </c>
      <c r="B249">
        <v>0.42599999999999999</v>
      </c>
      <c r="C249">
        <v>1.29E-2</v>
      </c>
      <c r="D249">
        <v>159.67859999999999</v>
      </c>
      <c r="E249">
        <v>48.822400000000002</v>
      </c>
      <c r="F249">
        <v>159.6799</v>
      </c>
      <c r="G249">
        <v>48.821800000000003</v>
      </c>
      <c r="H249">
        <v>3.5</v>
      </c>
      <c r="I249" t="s">
        <v>496</v>
      </c>
      <c r="J249" t="s">
        <v>499</v>
      </c>
      <c r="K249" t="s">
        <v>499</v>
      </c>
      <c r="M249" t="s">
        <v>120</v>
      </c>
    </row>
    <row r="250" spans="1:13" x14ac:dyDescent="0.2">
      <c r="A250" t="s">
        <v>420</v>
      </c>
      <c r="B250">
        <v>7.1999999999999995E-2</v>
      </c>
      <c r="C250">
        <v>3.1E-2</v>
      </c>
      <c r="D250">
        <v>159.91149999999999</v>
      </c>
      <c r="E250">
        <v>5.1757</v>
      </c>
      <c r="F250">
        <v>159.77869999999999</v>
      </c>
      <c r="G250">
        <v>5.2091000000000003</v>
      </c>
      <c r="H250">
        <v>491.2</v>
      </c>
      <c r="I250" t="s">
        <v>498</v>
      </c>
      <c r="J250" t="s">
        <v>499</v>
      </c>
      <c r="K250" t="s">
        <v>499</v>
      </c>
      <c r="M250" t="s">
        <v>420</v>
      </c>
    </row>
    <row r="251" spans="1:13" x14ac:dyDescent="0.2">
      <c r="A251" t="s">
        <v>381</v>
      </c>
      <c r="B251">
        <v>0.13800000000000001</v>
      </c>
      <c r="C251">
        <v>1.2200000000000001E-2</v>
      </c>
      <c r="D251">
        <v>160.18549999999999</v>
      </c>
      <c r="E251">
        <v>39.953400000000002</v>
      </c>
      <c r="F251">
        <v>160.18549999999999</v>
      </c>
      <c r="G251">
        <v>39.9529</v>
      </c>
      <c r="H251">
        <v>1.9</v>
      </c>
      <c r="I251" t="s">
        <v>496</v>
      </c>
      <c r="J251" t="s">
        <v>497</v>
      </c>
      <c r="K251" t="s">
        <v>497</v>
      </c>
      <c r="M251" t="s">
        <v>381</v>
      </c>
    </row>
    <row r="252" spans="1:13" x14ac:dyDescent="0.2">
      <c r="A252" t="s">
        <v>465</v>
      </c>
      <c r="B252">
        <v>1.4999999999999999E-2</v>
      </c>
      <c r="C252">
        <v>4.4600000000000001E-2</v>
      </c>
      <c r="D252">
        <v>162.6086</v>
      </c>
      <c r="E252">
        <v>-12.845000000000001</v>
      </c>
      <c r="F252">
        <v>162.60890000000001</v>
      </c>
      <c r="G252">
        <v>-12.844900000000001</v>
      </c>
      <c r="H252">
        <v>0.8</v>
      </c>
      <c r="I252" t="s">
        <v>496</v>
      </c>
      <c r="J252" t="s">
        <v>497</v>
      </c>
      <c r="K252" t="s">
        <v>497</v>
      </c>
      <c r="M252" t="s">
        <v>465</v>
      </c>
    </row>
    <row r="253" spans="1:13" x14ac:dyDescent="0.2">
      <c r="A253" t="s">
        <v>86</v>
      </c>
      <c r="B253">
        <v>7.0000000000000007E-2</v>
      </c>
      <c r="C253">
        <v>8.6E-3</v>
      </c>
      <c r="D253">
        <v>163.38419999999999</v>
      </c>
      <c r="E253">
        <v>54.875399999999999</v>
      </c>
      <c r="F253">
        <v>163.3837</v>
      </c>
      <c r="G253">
        <v>54.879199999999997</v>
      </c>
      <c r="H253">
        <v>13.8</v>
      </c>
      <c r="I253" t="s">
        <v>498</v>
      </c>
      <c r="J253" t="s">
        <v>497</v>
      </c>
      <c r="K253" t="s">
        <v>497</v>
      </c>
      <c r="M253" t="s">
        <v>86</v>
      </c>
    </row>
    <row r="254" spans="1:13" x14ac:dyDescent="0.2">
      <c r="A254" t="s">
        <v>4</v>
      </c>
      <c r="B254">
        <v>0.82299999999999995</v>
      </c>
      <c r="C254">
        <v>3.6600000000000001E-2</v>
      </c>
      <c r="D254">
        <v>164.23269999999999</v>
      </c>
      <c r="E254">
        <v>-3.6272000000000002</v>
      </c>
      <c r="F254">
        <v>164.233</v>
      </c>
      <c r="G254">
        <v>-3.6276999999999999</v>
      </c>
      <c r="H254">
        <v>2.2000000000000002</v>
      </c>
      <c r="I254" t="s">
        <v>496</v>
      </c>
      <c r="J254" t="s">
        <v>497</v>
      </c>
      <c r="K254" t="s">
        <v>499</v>
      </c>
      <c r="L254" t="b">
        <v>1</v>
      </c>
      <c r="M254" t="s">
        <v>4</v>
      </c>
    </row>
    <row r="255" spans="1:13" x14ac:dyDescent="0.2">
      <c r="A255" t="s">
        <v>196</v>
      </c>
      <c r="B255">
        <v>3.5000000000000003E-2</v>
      </c>
      <c r="C255">
        <v>2.5000000000000001E-2</v>
      </c>
      <c r="D255">
        <v>165.1936</v>
      </c>
      <c r="E255">
        <v>10.547800000000001</v>
      </c>
      <c r="F255">
        <v>165.19200000000001</v>
      </c>
      <c r="G255">
        <v>10.5489</v>
      </c>
      <c r="H255">
        <v>7.1</v>
      </c>
      <c r="I255" t="s">
        <v>498</v>
      </c>
      <c r="J255" t="s">
        <v>499</v>
      </c>
      <c r="K255" t="s">
        <v>499</v>
      </c>
      <c r="M255" t="s">
        <v>196</v>
      </c>
    </row>
    <row r="256" spans="1:13" x14ac:dyDescent="0.2">
      <c r="A256" t="s">
        <v>100</v>
      </c>
      <c r="B256">
        <v>0.46600000000000003</v>
      </c>
      <c r="C256">
        <v>4.2000000000000003E-2</v>
      </c>
      <c r="D256">
        <v>166.4435</v>
      </c>
      <c r="E256">
        <v>-10.2438</v>
      </c>
      <c r="F256">
        <v>166.44380000000001</v>
      </c>
      <c r="G256">
        <v>-10.2438</v>
      </c>
      <c r="H256">
        <v>1</v>
      </c>
      <c r="I256" t="s">
        <v>496</v>
      </c>
      <c r="J256" t="s">
        <v>499</v>
      </c>
      <c r="K256" t="s">
        <v>499</v>
      </c>
      <c r="M256" t="s">
        <v>100</v>
      </c>
    </row>
    <row r="257" spans="1:13" x14ac:dyDescent="0.2">
      <c r="A257" t="s">
        <v>141</v>
      </c>
      <c r="B257">
        <v>0.44900000000000001</v>
      </c>
      <c r="C257">
        <v>2.7400000000000001E-2</v>
      </c>
      <c r="D257">
        <v>167.2304</v>
      </c>
      <c r="E257">
        <v>9.0989000000000004</v>
      </c>
      <c r="F257">
        <v>167.2304</v>
      </c>
      <c r="G257">
        <v>9.0991</v>
      </c>
      <c r="H257">
        <v>1</v>
      </c>
      <c r="I257" t="s">
        <v>496</v>
      </c>
      <c r="J257" t="s">
        <v>497</v>
      </c>
      <c r="K257" t="s">
        <v>497</v>
      </c>
      <c r="M257" t="s">
        <v>141</v>
      </c>
    </row>
    <row r="258" spans="1:13" x14ac:dyDescent="0.2">
      <c r="A258" t="s">
        <v>448</v>
      </c>
      <c r="B258">
        <v>3.2000000000000001E-2</v>
      </c>
      <c r="C258">
        <v>1.4E-2</v>
      </c>
      <c r="D258">
        <v>167.43520000000001</v>
      </c>
      <c r="E258">
        <v>21.7591</v>
      </c>
      <c r="F258">
        <v>167.43430000000001</v>
      </c>
      <c r="G258">
        <v>21.759399999999999</v>
      </c>
      <c r="H258">
        <v>3.1</v>
      </c>
      <c r="I258" t="s">
        <v>496</v>
      </c>
      <c r="J258" t="s">
        <v>497</v>
      </c>
      <c r="K258" t="s">
        <v>497</v>
      </c>
      <c r="M258" t="s">
        <v>448</v>
      </c>
    </row>
    <row r="259" spans="1:13" x14ac:dyDescent="0.2">
      <c r="A259" t="s">
        <v>528</v>
      </c>
      <c r="B259">
        <v>2.1999999999999999E-2</v>
      </c>
      <c r="C259">
        <v>1.72E-2</v>
      </c>
      <c r="D259">
        <v>167.66900000000001</v>
      </c>
      <c r="E259">
        <v>28.713799999999999</v>
      </c>
      <c r="F259">
        <v>167.668982</v>
      </c>
      <c r="G259">
        <v>28.713785000000001</v>
      </c>
      <c r="H259">
        <v>0.1</v>
      </c>
      <c r="I259" t="s">
        <v>496</v>
      </c>
      <c r="J259" t="s">
        <v>497</v>
      </c>
      <c r="K259" t="s">
        <v>497</v>
      </c>
      <c r="M259" t="s">
        <v>528</v>
      </c>
    </row>
    <row r="260" spans="1:13" x14ac:dyDescent="0.2">
      <c r="A260" t="s">
        <v>47</v>
      </c>
      <c r="B260">
        <v>7.4999999999999997E-2</v>
      </c>
      <c r="C260">
        <v>1.7000000000000001E-2</v>
      </c>
      <c r="D260">
        <v>167.91589999999999</v>
      </c>
      <c r="E260">
        <v>40.840200000000003</v>
      </c>
      <c r="F260">
        <v>167.91589999999999</v>
      </c>
      <c r="G260">
        <v>40.840200000000003</v>
      </c>
      <c r="H260">
        <v>0</v>
      </c>
      <c r="I260" t="s">
        <v>496</v>
      </c>
      <c r="J260" t="s">
        <v>497</v>
      </c>
      <c r="K260" t="s">
        <v>497</v>
      </c>
      <c r="M260" t="s">
        <v>47</v>
      </c>
    </row>
    <row r="261" spans="1:13" x14ac:dyDescent="0.2">
      <c r="A261" t="s">
        <v>182</v>
      </c>
      <c r="B261">
        <v>0.16900000000000001</v>
      </c>
      <c r="C261">
        <v>1.6500000000000001E-2</v>
      </c>
      <c r="D261">
        <v>168.2278</v>
      </c>
      <c r="E261">
        <v>13.4339</v>
      </c>
      <c r="F261">
        <v>168.227</v>
      </c>
      <c r="G261">
        <v>13.4358</v>
      </c>
      <c r="H261">
        <v>7.1</v>
      </c>
      <c r="I261" t="s">
        <v>498</v>
      </c>
      <c r="J261" t="s">
        <v>497</v>
      </c>
      <c r="K261" t="s">
        <v>497</v>
      </c>
      <c r="M261" t="s">
        <v>182</v>
      </c>
    </row>
    <row r="262" spans="1:13" x14ac:dyDescent="0.2">
      <c r="A262" t="s">
        <v>198</v>
      </c>
      <c r="B262">
        <v>0.72499999999999998</v>
      </c>
      <c r="C262">
        <v>5.5199999999999999E-2</v>
      </c>
      <c r="D262">
        <v>168.27170000000001</v>
      </c>
      <c r="E262">
        <v>-26.260999999999999</v>
      </c>
      <c r="F262">
        <v>168.27170000000001</v>
      </c>
      <c r="G262">
        <v>-26.260999999999999</v>
      </c>
      <c r="H262">
        <v>0</v>
      </c>
      <c r="I262" t="s">
        <v>496</v>
      </c>
      <c r="J262" t="s">
        <v>499</v>
      </c>
      <c r="K262" t="s">
        <v>499</v>
      </c>
      <c r="M262" t="s">
        <v>198</v>
      </c>
    </row>
    <row r="263" spans="1:13" x14ac:dyDescent="0.2">
      <c r="A263" t="s">
        <v>333</v>
      </c>
      <c r="B263">
        <v>0.17100000000000001</v>
      </c>
      <c r="C263">
        <v>1.38E-2</v>
      </c>
      <c r="D263">
        <v>168.33510000000001</v>
      </c>
      <c r="E263">
        <v>17.5944</v>
      </c>
      <c r="F263">
        <v>168.33510000000001</v>
      </c>
      <c r="G263">
        <v>17.594000000000001</v>
      </c>
      <c r="H263">
        <v>1.6</v>
      </c>
      <c r="I263" t="s">
        <v>496</v>
      </c>
      <c r="J263" t="s">
        <v>497</v>
      </c>
      <c r="K263" t="s">
        <v>497</v>
      </c>
      <c r="M263" t="s">
        <v>333</v>
      </c>
    </row>
    <row r="264" spans="1:13" x14ac:dyDescent="0.2">
      <c r="A264" t="s">
        <v>142</v>
      </c>
      <c r="B264">
        <v>0.46600000000000003</v>
      </c>
      <c r="C264">
        <v>9.2999999999999992E-3</v>
      </c>
      <c r="D264">
        <v>168.8116</v>
      </c>
      <c r="E264">
        <v>53.333300000000001</v>
      </c>
      <c r="F264">
        <v>168.8151</v>
      </c>
      <c r="G264">
        <v>53.334299999999999</v>
      </c>
      <c r="H264">
        <v>8.1999999999999993</v>
      </c>
      <c r="I264" t="s">
        <v>498</v>
      </c>
      <c r="J264" t="s">
        <v>499</v>
      </c>
      <c r="K264" t="s">
        <v>497</v>
      </c>
      <c r="M264" t="s">
        <v>142</v>
      </c>
    </row>
    <row r="265" spans="1:13" x14ac:dyDescent="0.2">
      <c r="A265" t="s">
        <v>283</v>
      </c>
      <c r="B265">
        <v>0.35199999999999998</v>
      </c>
      <c r="C265">
        <v>4.3799999999999999E-2</v>
      </c>
      <c r="D265">
        <v>168.96610000000001</v>
      </c>
      <c r="E265">
        <v>1.4990000000000001</v>
      </c>
      <c r="F265">
        <v>168.96690000000001</v>
      </c>
      <c r="G265">
        <v>1.4990000000000001</v>
      </c>
      <c r="H265">
        <v>2.7</v>
      </c>
      <c r="I265" t="s">
        <v>496</v>
      </c>
      <c r="J265" t="s">
        <v>497</v>
      </c>
      <c r="K265" t="s">
        <v>497</v>
      </c>
      <c r="M265" t="s">
        <v>283</v>
      </c>
    </row>
    <row r="266" spans="1:13" x14ac:dyDescent="0.2">
      <c r="A266" t="s">
        <v>50</v>
      </c>
      <c r="B266">
        <v>0.6</v>
      </c>
      <c r="C266">
        <v>2.0500000000000001E-2</v>
      </c>
      <c r="D266">
        <v>170.02959999999999</v>
      </c>
      <c r="E266">
        <v>43.302199999999999</v>
      </c>
      <c r="F266">
        <v>170.02959999999999</v>
      </c>
      <c r="G266">
        <v>43.302199999999999</v>
      </c>
      <c r="H266">
        <v>0</v>
      </c>
      <c r="I266" t="s">
        <v>496</v>
      </c>
      <c r="J266" t="s">
        <v>499</v>
      </c>
      <c r="K266" t="s">
        <v>499</v>
      </c>
      <c r="M266" t="s">
        <v>50</v>
      </c>
    </row>
    <row r="267" spans="1:13" x14ac:dyDescent="0.2">
      <c r="A267" t="s">
        <v>137</v>
      </c>
      <c r="B267">
        <v>0.56200000000000006</v>
      </c>
      <c r="C267">
        <v>1.2999999999999999E-2</v>
      </c>
      <c r="D267">
        <v>170.2379</v>
      </c>
      <c r="E267">
        <v>23.4419</v>
      </c>
      <c r="F267">
        <v>170.2379</v>
      </c>
      <c r="G267">
        <v>23.443000000000001</v>
      </c>
      <c r="H267">
        <v>3.9</v>
      </c>
      <c r="I267" t="s">
        <v>496</v>
      </c>
      <c r="J267" t="s">
        <v>499</v>
      </c>
      <c r="K267" t="s">
        <v>499</v>
      </c>
      <c r="M267" t="s">
        <v>137</v>
      </c>
    </row>
    <row r="268" spans="1:13" x14ac:dyDescent="0.2">
      <c r="A268" t="s">
        <v>429</v>
      </c>
      <c r="B268">
        <v>2.5999999999999999E-2</v>
      </c>
      <c r="C268">
        <v>1.32E-2</v>
      </c>
      <c r="D268">
        <v>170.60980000000001</v>
      </c>
      <c r="E268">
        <v>24.2986</v>
      </c>
      <c r="F268">
        <v>170.61009999999999</v>
      </c>
      <c r="G268">
        <v>24.297599999999999</v>
      </c>
      <c r="H268">
        <v>4.0999999999999996</v>
      </c>
      <c r="I268" t="s">
        <v>496</v>
      </c>
      <c r="J268" t="s">
        <v>497</v>
      </c>
      <c r="K268" t="s">
        <v>497</v>
      </c>
      <c r="M268" t="s">
        <v>429</v>
      </c>
    </row>
    <row r="269" spans="1:13" x14ac:dyDescent="0.2">
      <c r="A269" t="s">
        <v>68</v>
      </c>
      <c r="B269">
        <v>7.1999999999999995E-2</v>
      </c>
      <c r="C269">
        <v>4.0800000000000003E-2</v>
      </c>
      <c r="D269">
        <v>170.7157</v>
      </c>
      <c r="E269">
        <v>1.1012999999999999</v>
      </c>
      <c r="F269">
        <v>170.73259999999999</v>
      </c>
      <c r="G269">
        <v>1.1248</v>
      </c>
      <c r="H269">
        <v>104.3</v>
      </c>
      <c r="I269" t="s">
        <v>498</v>
      </c>
      <c r="J269" t="s">
        <v>499</v>
      </c>
      <c r="K269" t="s">
        <v>499</v>
      </c>
      <c r="M269" t="s">
        <v>68</v>
      </c>
    </row>
    <row r="270" spans="1:13" x14ac:dyDescent="0.2">
      <c r="A270" t="s">
        <v>9</v>
      </c>
      <c r="B270">
        <v>0.159</v>
      </c>
      <c r="C270">
        <v>2.0500000000000001E-2</v>
      </c>
      <c r="D270">
        <v>170.90729999999999</v>
      </c>
      <c r="E270">
        <v>43.097499999999997</v>
      </c>
      <c r="F270">
        <v>170.90979999999999</v>
      </c>
      <c r="G270">
        <v>43.096800000000002</v>
      </c>
      <c r="H270">
        <v>7.3</v>
      </c>
      <c r="I270" t="s">
        <v>498</v>
      </c>
      <c r="J270" t="s">
        <v>497</v>
      </c>
      <c r="K270" t="s">
        <v>497</v>
      </c>
      <c r="M270" t="s">
        <v>9</v>
      </c>
    </row>
    <row r="271" spans="1:13" x14ac:dyDescent="0.2">
      <c r="A271" t="s">
        <v>407</v>
      </c>
      <c r="B271">
        <v>0.06</v>
      </c>
      <c r="C271">
        <v>1.4E-2</v>
      </c>
      <c r="D271">
        <v>172.51310000000001</v>
      </c>
      <c r="E271">
        <v>36.637</v>
      </c>
      <c r="F271">
        <v>172.51159999999999</v>
      </c>
      <c r="G271">
        <v>36.635599999999997</v>
      </c>
      <c r="H271">
        <v>6.3</v>
      </c>
      <c r="I271" t="s">
        <v>498</v>
      </c>
      <c r="J271" t="s">
        <v>497</v>
      </c>
      <c r="K271" t="s">
        <v>497</v>
      </c>
      <c r="M271" t="s">
        <v>407</v>
      </c>
    </row>
    <row r="272" spans="1:13" x14ac:dyDescent="0.2">
      <c r="A272" t="s">
        <v>125</v>
      </c>
      <c r="B272">
        <v>0.106</v>
      </c>
      <c r="C272">
        <v>4.0800000000000003E-2</v>
      </c>
      <c r="D272">
        <v>172.5932</v>
      </c>
      <c r="E272">
        <v>-14.5807</v>
      </c>
      <c r="F272">
        <v>172.5932</v>
      </c>
      <c r="G272">
        <v>-14.5807</v>
      </c>
      <c r="H272">
        <v>0</v>
      </c>
      <c r="I272" t="s">
        <v>496</v>
      </c>
      <c r="J272" t="s">
        <v>497</v>
      </c>
      <c r="K272" t="s">
        <v>497</v>
      </c>
      <c r="M272" t="s">
        <v>125</v>
      </c>
    </row>
    <row r="273" spans="1:13" x14ac:dyDescent="0.2">
      <c r="A273" t="s">
        <v>130</v>
      </c>
      <c r="B273">
        <v>0.307</v>
      </c>
      <c r="C273">
        <v>4.4400000000000002E-2</v>
      </c>
      <c r="D273">
        <v>172.97749999999999</v>
      </c>
      <c r="E273">
        <v>-19.929099999999998</v>
      </c>
      <c r="F273">
        <v>172.97739999999999</v>
      </c>
      <c r="G273">
        <v>-19.928999999999998</v>
      </c>
      <c r="H273">
        <v>0.3</v>
      </c>
      <c r="I273" t="s">
        <v>496</v>
      </c>
      <c r="J273" t="s">
        <v>497</v>
      </c>
      <c r="K273" t="s">
        <v>497</v>
      </c>
      <c r="M273" t="s">
        <v>130</v>
      </c>
    </row>
    <row r="274" spans="1:13" x14ac:dyDescent="0.2">
      <c r="A274" t="s">
        <v>267</v>
      </c>
      <c r="B274">
        <v>0.78200000000000003</v>
      </c>
      <c r="C274">
        <v>1.1900000000000001E-2</v>
      </c>
      <c r="D274">
        <v>175.09350000000001</v>
      </c>
      <c r="E274">
        <v>66.137600000000006</v>
      </c>
      <c r="F274">
        <v>175.09350000000001</v>
      </c>
      <c r="G274">
        <v>66.137600000000006</v>
      </c>
      <c r="H274">
        <v>0</v>
      </c>
      <c r="I274" t="s">
        <v>496</v>
      </c>
      <c r="J274" t="s">
        <v>499</v>
      </c>
      <c r="K274" t="s">
        <v>499</v>
      </c>
      <c r="M274" t="s">
        <v>267</v>
      </c>
    </row>
    <row r="275" spans="1:13" x14ac:dyDescent="0.2">
      <c r="A275" t="s">
        <v>14</v>
      </c>
      <c r="B275">
        <v>0.311</v>
      </c>
      <c r="C275">
        <v>1.4500000000000001E-2</v>
      </c>
      <c r="D275">
        <v>175.59800000000001</v>
      </c>
      <c r="E275">
        <v>58.520299999999999</v>
      </c>
      <c r="F275">
        <v>175.60059999999999</v>
      </c>
      <c r="G275">
        <v>58.533099999999997</v>
      </c>
      <c r="H275">
        <v>46.5</v>
      </c>
      <c r="I275" t="s">
        <v>498</v>
      </c>
      <c r="J275" t="s">
        <v>497</v>
      </c>
      <c r="K275" t="s">
        <v>499</v>
      </c>
      <c r="L275" t="b">
        <v>1</v>
      </c>
      <c r="M275" t="s">
        <v>14</v>
      </c>
    </row>
    <row r="276" spans="1:13" x14ac:dyDescent="0.2">
      <c r="A276" t="s">
        <v>529</v>
      </c>
      <c r="B276">
        <v>0.1171</v>
      </c>
      <c r="C276">
        <v>2.23E-2</v>
      </c>
      <c r="D276">
        <v>175.9151</v>
      </c>
      <c r="E276">
        <v>46.355699999999999</v>
      </c>
      <c r="F276">
        <v>175.91515000000001</v>
      </c>
      <c r="G276">
        <v>46.355670000000003</v>
      </c>
      <c r="H276">
        <v>0.2</v>
      </c>
      <c r="I276" t="s">
        <v>496</v>
      </c>
      <c r="J276" t="s">
        <v>497</v>
      </c>
      <c r="K276" t="s">
        <v>497</v>
      </c>
      <c r="M276" t="s">
        <v>529</v>
      </c>
    </row>
    <row r="277" spans="1:13" x14ac:dyDescent="0.2">
      <c r="A277" t="s">
        <v>469</v>
      </c>
      <c r="B277">
        <v>5.0999999999999997E-2</v>
      </c>
      <c r="C277">
        <v>1.06E-2</v>
      </c>
      <c r="D277">
        <v>176.80459999999999</v>
      </c>
      <c r="E277">
        <v>55.729100000000003</v>
      </c>
      <c r="F277">
        <v>176.82740000000001</v>
      </c>
      <c r="G277">
        <v>55.74</v>
      </c>
      <c r="H277">
        <v>60.7</v>
      </c>
      <c r="I277" t="s">
        <v>498</v>
      </c>
      <c r="J277" t="s">
        <v>497</v>
      </c>
      <c r="K277" t="s">
        <v>497</v>
      </c>
      <c r="M277" t="s">
        <v>469</v>
      </c>
    </row>
    <row r="278" spans="1:13" x14ac:dyDescent="0.2">
      <c r="A278" t="s">
        <v>530</v>
      </c>
      <c r="B278">
        <v>0.5444</v>
      </c>
      <c r="C278">
        <v>2.29E-2</v>
      </c>
      <c r="D278">
        <v>177.39940000000001</v>
      </c>
      <c r="E278">
        <v>22.398599999999998</v>
      </c>
      <c r="F278">
        <v>177.39940000000001</v>
      </c>
      <c r="G278">
        <v>22.398620000000001</v>
      </c>
      <c r="H278">
        <v>0.1</v>
      </c>
      <c r="I278" t="s">
        <v>496</v>
      </c>
      <c r="J278" t="s">
        <v>497</v>
      </c>
      <c r="K278" t="s">
        <v>497</v>
      </c>
      <c r="M278" t="s">
        <v>530</v>
      </c>
    </row>
    <row r="279" spans="1:13" x14ac:dyDescent="0.2">
      <c r="A279" t="s">
        <v>275</v>
      </c>
      <c r="B279">
        <v>0.14299999999999999</v>
      </c>
      <c r="C279">
        <v>1.8700000000000001E-2</v>
      </c>
      <c r="D279">
        <v>178.82470000000001</v>
      </c>
      <c r="E279">
        <v>23.4057</v>
      </c>
      <c r="F279">
        <v>178.8246</v>
      </c>
      <c r="G279">
        <v>23.406099999999999</v>
      </c>
      <c r="H279">
        <v>1.5</v>
      </c>
      <c r="I279" t="s">
        <v>496</v>
      </c>
      <c r="J279" t="s">
        <v>497</v>
      </c>
      <c r="K279" t="s">
        <v>497</v>
      </c>
      <c r="M279" t="s">
        <v>275</v>
      </c>
    </row>
    <row r="280" spans="1:13" x14ac:dyDescent="0.2">
      <c r="A280" t="s">
        <v>336</v>
      </c>
      <c r="B280">
        <v>0.21299999999999999</v>
      </c>
      <c r="C280">
        <v>6.8999999999999999E-3</v>
      </c>
      <c r="D280">
        <v>179.3218</v>
      </c>
      <c r="E280">
        <v>33.610999999999997</v>
      </c>
      <c r="F280">
        <v>179.3219</v>
      </c>
      <c r="G280">
        <v>33.610399999999998</v>
      </c>
      <c r="H280">
        <v>2.2000000000000002</v>
      </c>
      <c r="I280" t="s">
        <v>496</v>
      </c>
      <c r="J280" t="s">
        <v>497</v>
      </c>
      <c r="K280" t="s">
        <v>497</v>
      </c>
      <c r="M280" t="s">
        <v>336</v>
      </c>
    </row>
    <row r="281" spans="1:13" x14ac:dyDescent="0.2">
      <c r="A281" t="s">
        <v>80</v>
      </c>
      <c r="B281">
        <v>0.38300000000000001</v>
      </c>
      <c r="C281">
        <v>2.1000000000000001E-2</v>
      </c>
      <c r="D281">
        <v>179.80779999999999</v>
      </c>
      <c r="E281">
        <v>49.7943</v>
      </c>
      <c r="F281">
        <v>179.80779999999999</v>
      </c>
      <c r="G281">
        <v>49.7943</v>
      </c>
      <c r="H281">
        <v>0</v>
      </c>
      <c r="I281" t="s">
        <v>496</v>
      </c>
      <c r="J281" t="s">
        <v>499</v>
      </c>
      <c r="K281" t="s">
        <v>499</v>
      </c>
      <c r="M281" t="s">
        <v>80</v>
      </c>
    </row>
    <row r="282" spans="1:13" x14ac:dyDescent="0.2">
      <c r="A282" t="s">
        <v>444</v>
      </c>
      <c r="B282">
        <v>8.1000000000000003E-2</v>
      </c>
      <c r="C282">
        <v>1.2200000000000001E-2</v>
      </c>
      <c r="D282">
        <v>179.9675</v>
      </c>
      <c r="E282">
        <v>55.534799999999997</v>
      </c>
      <c r="F282">
        <v>179.96789999999999</v>
      </c>
      <c r="G282">
        <v>55.5349</v>
      </c>
      <c r="H282">
        <v>0.8</v>
      </c>
      <c r="I282" t="s">
        <v>496</v>
      </c>
      <c r="J282" t="s">
        <v>497</v>
      </c>
      <c r="K282" t="s">
        <v>497</v>
      </c>
      <c r="M282" t="s">
        <v>444</v>
      </c>
    </row>
    <row r="283" spans="1:13" x14ac:dyDescent="0.2">
      <c r="A283" t="s">
        <v>159</v>
      </c>
      <c r="B283">
        <v>0.3</v>
      </c>
      <c r="C283">
        <v>7.7299999999999994E-2</v>
      </c>
      <c r="D283">
        <v>180.2724</v>
      </c>
      <c r="E283">
        <v>-39.874499999999998</v>
      </c>
      <c r="F283">
        <v>180.27170000000001</v>
      </c>
      <c r="G283">
        <v>-39.874499999999998</v>
      </c>
      <c r="H283">
        <v>2</v>
      </c>
      <c r="I283" t="s">
        <v>496</v>
      </c>
      <c r="J283" t="s">
        <v>499</v>
      </c>
      <c r="K283" t="s">
        <v>499</v>
      </c>
      <c r="M283" t="s">
        <v>159</v>
      </c>
    </row>
    <row r="284" spans="1:13" x14ac:dyDescent="0.2">
      <c r="A284" t="s">
        <v>202</v>
      </c>
      <c r="B284">
        <v>0.10299999999999999</v>
      </c>
      <c r="C284">
        <v>1.49E-2</v>
      </c>
      <c r="D284">
        <v>180.51759999999999</v>
      </c>
      <c r="E284">
        <v>58.033200000000001</v>
      </c>
      <c r="F284">
        <v>180.51560000000001</v>
      </c>
      <c r="G284">
        <v>58.0383</v>
      </c>
      <c r="H284">
        <v>18.8</v>
      </c>
      <c r="I284" t="s">
        <v>498</v>
      </c>
      <c r="J284" t="s">
        <v>497</v>
      </c>
      <c r="K284" t="s">
        <v>497</v>
      </c>
      <c r="M284" t="s">
        <v>202</v>
      </c>
    </row>
    <row r="285" spans="1:13" x14ac:dyDescent="0.2">
      <c r="A285" t="s">
        <v>8</v>
      </c>
      <c r="B285">
        <v>0.67700000000000005</v>
      </c>
      <c r="C285">
        <v>1.43E-2</v>
      </c>
      <c r="D285">
        <v>180.57769999999999</v>
      </c>
      <c r="E285">
        <v>57.865900000000003</v>
      </c>
      <c r="F285">
        <v>180.5736</v>
      </c>
      <c r="G285">
        <v>57.866199999999999</v>
      </c>
      <c r="H285">
        <v>7.9</v>
      </c>
      <c r="I285" t="s">
        <v>498</v>
      </c>
      <c r="J285" t="s">
        <v>499</v>
      </c>
      <c r="K285" t="s">
        <v>499</v>
      </c>
      <c r="M285" t="s">
        <v>8</v>
      </c>
    </row>
    <row r="286" spans="1:13" x14ac:dyDescent="0.2">
      <c r="A286" t="s">
        <v>531</v>
      </c>
      <c r="B286">
        <v>0.02</v>
      </c>
      <c r="C286">
        <v>1.8800000000000001E-2</v>
      </c>
      <c r="D286">
        <v>181.11340000000001</v>
      </c>
      <c r="E286">
        <v>1.8952</v>
      </c>
      <c r="F286">
        <v>181.11340999999999</v>
      </c>
      <c r="G286">
        <v>1.8952199999999999</v>
      </c>
      <c r="H286">
        <v>0.1</v>
      </c>
      <c r="I286" t="s">
        <v>496</v>
      </c>
      <c r="J286" t="s">
        <v>497</v>
      </c>
      <c r="K286" t="s">
        <v>497</v>
      </c>
      <c r="M286" t="s">
        <v>531</v>
      </c>
    </row>
    <row r="287" spans="1:13" x14ac:dyDescent="0.2">
      <c r="A287" t="s">
        <v>240</v>
      </c>
      <c r="B287">
        <v>0.44</v>
      </c>
      <c r="C287">
        <v>3.8899999999999997E-2</v>
      </c>
      <c r="D287">
        <v>181.5504</v>
      </c>
      <c r="E287">
        <v>-8.8004999999999995</v>
      </c>
      <c r="F287">
        <v>181.55119999999999</v>
      </c>
      <c r="G287">
        <v>-8.8007000000000009</v>
      </c>
      <c r="H287">
        <v>2.8</v>
      </c>
      <c r="I287" t="s">
        <v>496</v>
      </c>
      <c r="J287" t="s">
        <v>497</v>
      </c>
      <c r="K287" t="s">
        <v>497</v>
      </c>
      <c r="M287" t="s">
        <v>240</v>
      </c>
    </row>
    <row r="288" spans="1:13" x14ac:dyDescent="0.2">
      <c r="A288" t="s">
        <v>433</v>
      </c>
      <c r="B288">
        <v>6.8000000000000005E-2</v>
      </c>
      <c r="C288">
        <v>3.3700000000000001E-2</v>
      </c>
      <c r="D288">
        <v>181.63249999999999</v>
      </c>
      <c r="E288">
        <v>-7.7407000000000004</v>
      </c>
      <c r="F288">
        <v>181.63249999999999</v>
      </c>
      <c r="G288">
        <v>-7.7409999999999997</v>
      </c>
      <c r="H288">
        <v>1</v>
      </c>
      <c r="I288" t="s">
        <v>496</v>
      </c>
      <c r="J288" t="s">
        <v>499</v>
      </c>
      <c r="K288" t="s">
        <v>499</v>
      </c>
      <c r="M288" t="s">
        <v>433</v>
      </c>
    </row>
    <row r="289" spans="1:13" x14ac:dyDescent="0.2">
      <c r="A289" t="s">
        <v>428</v>
      </c>
      <c r="B289">
        <v>2.8000000000000001E-2</v>
      </c>
      <c r="C289">
        <v>1.67E-2</v>
      </c>
      <c r="D289">
        <v>181.66210000000001</v>
      </c>
      <c r="E289">
        <v>28.174199999999999</v>
      </c>
      <c r="F289">
        <v>181.66239999999999</v>
      </c>
      <c r="G289">
        <v>28.175000000000001</v>
      </c>
      <c r="H289">
        <v>3.1</v>
      </c>
      <c r="I289" t="s">
        <v>496</v>
      </c>
      <c r="J289" t="s">
        <v>497</v>
      </c>
      <c r="K289" t="s">
        <v>499</v>
      </c>
      <c r="L289" t="b">
        <v>1</v>
      </c>
      <c r="M289" t="s">
        <v>428</v>
      </c>
    </row>
    <row r="290" spans="1:13" x14ac:dyDescent="0.2">
      <c r="A290" t="s">
        <v>76</v>
      </c>
      <c r="B290">
        <v>0.11899999999999999</v>
      </c>
      <c r="C290">
        <v>6.5600000000000006E-2</v>
      </c>
      <c r="D290">
        <v>183.85300000000001</v>
      </c>
      <c r="E290">
        <v>-39.035499999999999</v>
      </c>
      <c r="F290">
        <v>183.8527</v>
      </c>
      <c r="G290">
        <v>-39.036299999999997</v>
      </c>
      <c r="H290">
        <v>3.1</v>
      </c>
      <c r="I290" t="s">
        <v>496</v>
      </c>
      <c r="J290" t="s">
        <v>497</v>
      </c>
      <c r="K290" t="s">
        <v>497</v>
      </c>
      <c r="M290" t="s">
        <v>76</v>
      </c>
    </row>
    <row r="291" spans="1:13" x14ac:dyDescent="0.2">
      <c r="A291" t="s">
        <v>396</v>
      </c>
      <c r="B291">
        <v>7.6999999999999999E-2</v>
      </c>
      <c r="C291">
        <v>1.6799999999999999E-2</v>
      </c>
      <c r="D291">
        <v>184.42150000000001</v>
      </c>
      <c r="E291">
        <v>3.6555</v>
      </c>
      <c r="F291">
        <v>184.4238</v>
      </c>
      <c r="G291">
        <v>3.6543999999999999</v>
      </c>
      <c r="H291">
        <v>9.1</v>
      </c>
      <c r="I291" t="s">
        <v>498</v>
      </c>
      <c r="J291" t="s">
        <v>499</v>
      </c>
      <c r="K291" t="s">
        <v>497</v>
      </c>
      <c r="M291" t="s">
        <v>396</v>
      </c>
    </row>
    <row r="292" spans="1:13" x14ac:dyDescent="0.2">
      <c r="A292" t="s">
        <v>95</v>
      </c>
      <c r="B292">
        <v>0.32</v>
      </c>
      <c r="C292">
        <v>0.02</v>
      </c>
      <c r="D292">
        <v>184.62020000000001</v>
      </c>
      <c r="E292">
        <v>40.207500000000003</v>
      </c>
      <c r="F292">
        <v>184.6199</v>
      </c>
      <c r="G292">
        <v>40.207799999999999</v>
      </c>
      <c r="H292">
        <v>1.4</v>
      </c>
      <c r="I292" t="s">
        <v>496</v>
      </c>
      <c r="J292" t="s">
        <v>499</v>
      </c>
      <c r="K292" t="s">
        <v>499</v>
      </c>
      <c r="M292" t="s">
        <v>95</v>
      </c>
    </row>
    <row r="293" spans="1:13" x14ac:dyDescent="0.2">
      <c r="A293" t="s">
        <v>63</v>
      </c>
      <c r="B293">
        <v>0.7</v>
      </c>
      <c r="C293">
        <v>1.43E-2</v>
      </c>
      <c r="D293">
        <v>185.36689999999999</v>
      </c>
      <c r="E293">
        <v>49.306699999999999</v>
      </c>
      <c r="F293">
        <v>185.36689999999999</v>
      </c>
      <c r="G293">
        <v>49.306699999999999</v>
      </c>
      <c r="H293">
        <v>0</v>
      </c>
      <c r="I293" t="s">
        <v>496</v>
      </c>
      <c r="J293" t="s">
        <v>499</v>
      </c>
      <c r="K293" t="s">
        <v>499</v>
      </c>
      <c r="M293" t="s">
        <v>63</v>
      </c>
    </row>
    <row r="294" spans="1:13" x14ac:dyDescent="0.2">
      <c r="A294" t="s">
        <v>445</v>
      </c>
      <c r="B294">
        <v>2.5000000000000001E-2</v>
      </c>
      <c r="C294">
        <v>2.1499999999999998E-2</v>
      </c>
      <c r="D294">
        <v>185.77760000000001</v>
      </c>
      <c r="E294">
        <v>10.6213</v>
      </c>
      <c r="F294">
        <v>185.7773</v>
      </c>
      <c r="G294">
        <v>10.622199999999999</v>
      </c>
      <c r="H294">
        <v>3.1</v>
      </c>
      <c r="I294" t="s">
        <v>496</v>
      </c>
      <c r="J294" t="s">
        <v>497</v>
      </c>
      <c r="K294" t="s">
        <v>497</v>
      </c>
      <c r="M294" t="s">
        <v>445</v>
      </c>
    </row>
    <row r="295" spans="1:13" x14ac:dyDescent="0.2">
      <c r="A295" t="s">
        <v>169</v>
      </c>
      <c r="B295">
        <v>0.37</v>
      </c>
      <c r="C295">
        <v>1.8700000000000001E-2</v>
      </c>
      <c r="D295">
        <v>186.7123</v>
      </c>
      <c r="E295">
        <v>21.8323</v>
      </c>
      <c r="F295">
        <v>186.7123</v>
      </c>
      <c r="G295">
        <v>21.832599999999999</v>
      </c>
      <c r="H295">
        <v>1</v>
      </c>
      <c r="I295" t="s">
        <v>496</v>
      </c>
      <c r="J295" t="s">
        <v>497</v>
      </c>
      <c r="K295" t="s">
        <v>499</v>
      </c>
      <c r="L295" t="b">
        <v>1</v>
      </c>
      <c r="M295" t="s">
        <v>169</v>
      </c>
    </row>
    <row r="296" spans="1:13" x14ac:dyDescent="0.2">
      <c r="A296" t="s">
        <v>199</v>
      </c>
      <c r="B296">
        <v>0.89</v>
      </c>
      <c r="C296">
        <v>1.37E-2</v>
      </c>
      <c r="D296">
        <v>186.7423</v>
      </c>
      <c r="E296">
        <v>33.546300000000002</v>
      </c>
      <c r="F296">
        <v>186.7432</v>
      </c>
      <c r="G296">
        <v>33.546500000000002</v>
      </c>
      <c r="H296">
        <v>2.8</v>
      </c>
      <c r="I296" t="s">
        <v>496</v>
      </c>
      <c r="J296" t="s">
        <v>499</v>
      </c>
      <c r="K296" t="s">
        <v>497</v>
      </c>
      <c r="M296" t="s">
        <v>199</v>
      </c>
    </row>
    <row r="297" spans="1:13" x14ac:dyDescent="0.2">
      <c r="A297" t="s">
        <v>32</v>
      </c>
      <c r="B297">
        <v>0.97499999999999998</v>
      </c>
      <c r="C297">
        <v>2.64E-2</v>
      </c>
      <c r="D297">
        <v>187.5711</v>
      </c>
      <c r="E297">
        <v>13.651899999999999</v>
      </c>
      <c r="F297">
        <v>187.57050000000001</v>
      </c>
      <c r="G297">
        <v>13.6516</v>
      </c>
      <c r="H297">
        <v>2.2000000000000002</v>
      </c>
      <c r="I297" t="s">
        <v>496</v>
      </c>
      <c r="J297" t="s">
        <v>499</v>
      </c>
      <c r="K297" t="s">
        <v>499</v>
      </c>
      <c r="M297" t="s">
        <v>32</v>
      </c>
    </row>
    <row r="298" spans="1:13" x14ac:dyDescent="0.2">
      <c r="A298" t="s">
        <v>57</v>
      </c>
      <c r="B298">
        <v>0.16500000000000001</v>
      </c>
      <c r="C298">
        <v>2.0199999999999999E-2</v>
      </c>
      <c r="D298">
        <v>187.697</v>
      </c>
      <c r="E298">
        <v>10.554</v>
      </c>
      <c r="F298">
        <v>187.697</v>
      </c>
      <c r="G298">
        <v>10.554</v>
      </c>
      <c r="H298">
        <v>0</v>
      </c>
      <c r="I298" t="s">
        <v>496</v>
      </c>
      <c r="J298" t="s">
        <v>497</v>
      </c>
      <c r="K298" t="s">
        <v>497</v>
      </c>
      <c r="M298" t="s">
        <v>57</v>
      </c>
    </row>
    <row r="299" spans="1:13" x14ac:dyDescent="0.2">
      <c r="A299" t="s">
        <v>301</v>
      </c>
      <c r="B299">
        <v>0.22900000000000001</v>
      </c>
      <c r="C299">
        <v>1.83E-2</v>
      </c>
      <c r="D299">
        <v>188.60079999999999</v>
      </c>
      <c r="E299">
        <v>9.7875999999999994</v>
      </c>
      <c r="F299">
        <v>188.60140000000001</v>
      </c>
      <c r="G299">
        <v>9.7891999999999992</v>
      </c>
      <c r="H299">
        <v>6.2</v>
      </c>
      <c r="I299" t="s">
        <v>498</v>
      </c>
      <c r="J299" t="s">
        <v>497</v>
      </c>
      <c r="K299" t="s">
        <v>499</v>
      </c>
      <c r="L299" t="b">
        <v>1</v>
      </c>
      <c r="M299" t="s">
        <v>301</v>
      </c>
    </row>
    <row r="300" spans="1:13" x14ac:dyDescent="0.2">
      <c r="A300" t="s">
        <v>532</v>
      </c>
      <c r="B300">
        <v>1.1000000000000001E-3</v>
      </c>
      <c r="C300">
        <v>2.5600000000000001E-2</v>
      </c>
      <c r="D300">
        <v>188.91569999999999</v>
      </c>
      <c r="E300">
        <v>12.556699999999999</v>
      </c>
      <c r="F300">
        <v>188.91572260000001</v>
      </c>
      <c r="G300">
        <v>12.556657489999999</v>
      </c>
      <c r="H300">
        <v>0.2</v>
      </c>
      <c r="I300" t="s">
        <v>496</v>
      </c>
      <c r="J300" t="s">
        <v>497</v>
      </c>
      <c r="K300" t="s">
        <v>499</v>
      </c>
      <c r="L300" t="b">
        <v>1</v>
      </c>
      <c r="M300" t="s">
        <v>532</v>
      </c>
    </row>
    <row r="301" spans="1:13" x14ac:dyDescent="0.2">
      <c r="A301" t="s">
        <v>168</v>
      </c>
      <c r="B301">
        <v>7.2999999999999995E-2</v>
      </c>
      <c r="C301">
        <v>2.1899999999999999E-2</v>
      </c>
      <c r="D301">
        <v>189.1027</v>
      </c>
      <c r="E301">
        <v>16.5398</v>
      </c>
      <c r="F301">
        <v>189.10839999999999</v>
      </c>
      <c r="G301">
        <v>16.5383</v>
      </c>
      <c r="H301">
        <v>20.3</v>
      </c>
      <c r="I301" t="s">
        <v>498</v>
      </c>
      <c r="J301" t="s">
        <v>497</v>
      </c>
      <c r="K301" t="s">
        <v>497</v>
      </c>
      <c r="M301" t="s">
        <v>168</v>
      </c>
    </row>
    <row r="302" spans="1:13" x14ac:dyDescent="0.2">
      <c r="A302" t="s">
        <v>281</v>
      </c>
      <c r="B302">
        <v>0.27900000000000003</v>
      </c>
      <c r="C302">
        <v>1.6799999999999999E-2</v>
      </c>
      <c r="D302">
        <v>189.24359999999999</v>
      </c>
      <c r="E302">
        <v>63.186799999999998</v>
      </c>
      <c r="F302">
        <v>189.24279999999999</v>
      </c>
      <c r="G302">
        <v>63.187199999999997</v>
      </c>
      <c r="H302">
        <v>1.7</v>
      </c>
      <c r="I302" t="s">
        <v>496</v>
      </c>
      <c r="J302" t="s">
        <v>497</v>
      </c>
      <c r="K302" t="s">
        <v>497</v>
      </c>
      <c r="M302" t="s">
        <v>281</v>
      </c>
    </row>
    <row r="303" spans="1:13" x14ac:dyDescent="0.2">
      <c r="A303" t="s">
        <v>533</v>
      </c>
      <c r="B303">
        <v>3.0999999999999999E-3</v>
      </c>
      <c r="C303">
        <v>1.8200000000000001E-2</v>
      </c>
      <c r="D303">
        <v>190.70769999999999</v>
      </c>
      <c r="E303">
        <v>2.6877</v>
      </c>
      <c r="F303">
        <v>190.70773</v>
      </c>
      <c r="G303">
        <v>2.6877399999999998</v>
      </c>
      <c r="H303">
        <v>0.2</v>
      </c>
      <c r="I303" t="s">
        <v>496</v>
      </c>
      <c r="J303" t="s">
        <v>497</v>
      </c>
      <c r="K303" t="s">
        <v>497</v>
      </c>
      <c r="M303" t="s">
        <v>533</v>
      </c>
    </row>
    <row r="304" spans="1:13" x14ac:dyDescent="0.2">
      <c r="A304" t="s">
        <v>534</v>
      </c>
      <c r="B304">
        <v>1.14E-2</v>
      </c>
      <c r="C304">
        <v>8.1000000000000003E-2</v>
      </c>
      <c r="D304">
        <v>192.20529999999999</v>
      </c>
      <c r="E304">
        <v>-41.311</v>
      </c>
      <c r="F304">
        <v>192.20527999999999</v>
      </c>
      <c r="G304">
        <v>-41.310980000000001</v>
      </c>
      <c r="H304">
        <v>0.1</v>
      </c>
      <c r="I304" t="s">
        <v>496</v>
      </c>
      <c r="J304" t="s">
        <v>497</v>
      </c>
      <c r="K304" t="s">
        <v>497</v>
      </c>
      <c r="M304" t="s">
        <v>534</v>
      </c>
    </row>
    <row r="305" spans="1:13" x14ac:dyDescent="0.2">
      <c r="A305" t="s">
        <v>305</v>
      </c>
      <c r="B305">
        <v>5.2999999999999999E-2</v>
      </c>
      <c r="C305">
        <v>5.5599999999999997E-2</v>
      </c>
      <c r="D305">
        <v>193.1446</v>
      </c>
      <c r="E305">
        <v>-31.2666</v>
      </c>
      <c r="F305">
        <v>193.14429999999999</v>
      </c>
      <c r="G305">
        <v>-31.2669</v>
      </c>
      <c r="H305">
        <v>1.4</v>
      </c>
      <c r="I305" t="s">
        <v>496</v>
      </c>
      <c r="J305" t="s">
        <v>499</v>
      </c>
      <c r="K305" t="s">
        <v>499</v>
      </c>
      <c r="M305" t="s">
        <v>305</v>
      </c>
    </row>
    <row r="306" spans="1:13" x14ac:dyDescent="0.2">
      <c r="A306" t="s">
        <v>535</v>
      </c>
      <c r="B306">
        <v>1.47E-2</v>
      </c>
      <c r="C306">
        <v>3.0499999999999999E-2</v>
      </c>
      <c r="D306">
        <v>193.2739</v>
      </c>
      <c r="E306">
        <v>-9.2042999999999999</v>
      </c>
      <c r="F306">
        <v>193.27392</v>
      </c>
      <c r="G306">
        <v>-9.2043400000000002</v>
      </c>
      <c r="H306">
        <v>0.2</v>
      </c>
      <c r="I306" t="s">
        <v>496</v>
      </c>
      <c r="J306" t="s">
        <v>497</v>
      </c>
      <c r="K306" t="s">
        <v>497</v>
      </c>
      <c r="M306" t="s">
        <v>535</v>
      </c>
    </row>
    <row r="307" spans="1:13" x14ac:dyDescent="0.2">
      <c r="A307" t="s">
        <v>434</v>
      </c>
      <c r="B307">
        <v>5.2999999999999999E-2</v>
      </c>
      <c r="C307">
        <v>6.1699999999999998E-2</v>
      </c>
      <c r="D307">
        <v>193.5924</v>
      </c>
      <c r="E307">
        <v>-29.013000000000002</v>
      </c>
      <c r="F307">
        <v>193.59270000000001</v>
      </c>
      <c r="G307">
        <v>-29.011099999999999</v>
      </c>
      <c r="H307">
        <v>7</v>
      </c>
      <c r="I307" t="s">
        <v>498</v>
      </c>
      <c r="J307" t="s">
        <v>497</v>
      </c>
      <c r="K307" t="s">
        <v>497</v>
      </c>
      <c r="M307" t="s">
        <v>434</v>
      </c>
    </row>
    <row r="308" spans="1:13" x14ac:dyDescent="0.2">
      <c r="A308" t="s">
        <v>536</v>
      </c>
      <c r="B308">
        <v>1.54E-2</v>
      </c>
      <c r="C308">
        <v>3.5799999999999998E-2</v>
      </c>
      <c r="D308">
        <v>193.65039999999999</v>
      </c>
      <c r="E308">
        <v>-12.560700000000001</v>
      </c>
      <c r="F308">
        <v>193.6504209</v>
      </c>
      <c r="G308">
        <v>-12.560745069999999</v>
      </c>
      <c r="H308">
        <v>0.2</v>
      </c>
      <c r="I308" t="s">
        <v>496</v>
      </c>
      <c r="J308" t="s">
        <v>497</v>
      </c>
      <c r="K308" t="s">
        <v>497</v>
      </c>
      <c r="M308" t="s">
        <v>536</v>
      </c>
    </row>
    <row r="309" spans="1:13" x14ac:dyDescent="0.2">
      <c r="A309" t="s">
        <v>243</v>
      </c>
      <c r="B309">
        <v>4.7E-2</v>
      </c>
      <c r="C309">
        <v>5.21E-2</v>
      </c>
      <c r="D309">
        <v>194.3015</v>
      </c>
      <c r="E309">
        <v>-17.409199999999998</v>
      </c>
      <c r="F309">
        <v>194.29859999999999</v>
      </c>
      <c r="G309">
        <v>-17.409099999999999</v>
      </c>
      <c r="H309">
        <v>10</v>
      </c>
      <c r="I309" t="s">
        <v>498</v>
      </c>
      <c r="J309" t="s">
        <v>497</v>
      </c>
      <c r="K309" t="s">
        <v>497</v>
      </c>
      <c r="M309" t="s">
        <v>243</v>
      </c>
    </row>
    <row r="310" spans="1:13" x14ac:dyDescent="0.2">
      <c r="A310" t="s">
        <v>404</v>
      </c>
      <c r="B310">
        <v>5.5E-2</v>
      </c>
      <c r="C310">
        <v>5.9799999999999999E-2</v>
      </c>
      <c r="D310">
        <v>194.34180000000001</v>
      </c>
      <c r="E310">
        <v>-30.363399999999999</v>
      </c>
      <c r="F310">
        <v>194.34299999999999</v>
      </c>
      <c r="G310">
        <v>-30.3626</v>
      </c>
      <c r="H310">
        <v>4.9000000000000004</v>
      </c>
      <c r="I310" t="s">
        <v>496</v>
      </c>
      <c r="J310" t="s">
        <v>497</v>
      </c>
      <c r="K310" t="s">
        <v>497</v>
      </c>
      <c r="M310" t="s">
        <v>404</v>
      </c>
    </row>
    <row r="311" spans="1:13" x14ac:dyDescent="0.2">
      <c r="A311" t="s">
        <v>537</v>
      </c>
      <c r="B311">
        <v>2.46E-2</v>
      </c>
      <c r="C311">
        <v>9.1999999999999998E-3</v>
      </c>
      <c r="D311">
        <v>194.35169999999999</v>
      </c>
      <c r="E311">
        <v>27.497699999999998</v>
      </c>
      <c r="F311">
        <v>194.3516276</v>
      </c>
      <c r="G311">
        <v>27.497735630000001</v>
      </c>
      <c r="H311">
        <v>0.3</v>
      </c>
      <c r="I311" t="s">
        <v>496</v>
      </c>
      <c r="J311" t="s">
        <v>497</v>
      </c>
      <c r="K311" t="s">
        <v>497</v>
      </c>
      <c r="M311" t="s">
        <v>537</v>
      </c>
    </row>
    <row r="312" spans="1:13" x14ac:dyDescent="0.2">
      <c r="A312" t="s">
        <v>360</v>
      </c>
      <c r="B312">
        <v>8.4000000000000005E-2</v>
      </c>
      <c r="C312">
        <v>1.5599999999999999E-2</v>
      </c>
      <c r="D312">
        <v>194.6728</v>
      </c>
      <c r="E312">
        <v>-1.762</v>
      </c>
      <c r="F312">
        <v>194.6729</v>
      </c>
      <c r="G312">
        <v>-1.7623</v>
      </c>
      <c r="H312">
        <v>1.2</v>
      </c>
      <c r="I312" t="s">
        <v>496</v>
      </c>
      <c r="J312" t="s">
        <v>499</v>
      </c>
      <c r="K312" t="s">
        <v>499</v>
      </c>
      <c r="M312" t="s">
        <v>360</v>
      </c>
    </row>
    <row r="313" spans="1:13" x14ac:dyDescent="0.2">
      <c r="A313" t="s">
        <v>282</v>
      </c>
      <c r="B313">
        <v>8.5000000000000006E-2</v>
      </c>
      <c r="C313">
        <v>1.8800000000000001E-2</v>
      </c>
      <c r="D313">
        <v>194.84270000000001</v>
      </c>
      <c r="E313">
        <v>-4.1966000000000001</v>
      </c>
      <c r="F313">
        <v>194.8451</v>
      </c>
      <c r="G313">
        <v>-4.1961000000000004</v>
      </c>
      <c r="H313">
        <v>8.8000000000000007</v>
      </c>
      <c r="I313" t="s">
        <v>498</v>
      </c>
      <c r="J313" t="s">
        <v>499</v>
      </c>
      <c r="K313" t="s">
        <v>497</v>
      </c>
      <c r="M313" t="s">
        <v>282</v>
      </c>
    </row>
    <row r="314" spans="1:13" x14ac:dyDescent="0.2">
      <c r="A314" t="s">
        <v>239</v>
      </c>
      <c r="B314">
        <v>0.33</v>
      </c>
      <c r="C314">
        <v>1.37E-2</v>
      </c>
      <c r="D314">
        <v>194.8877</v>
      </c>
      <c r="E314">
        <v>60.070599999999999</v>
      </c>
      <c r="F314">
        <v>194.8877</v>
      </c>
      <c r="G314">
        <v>60.070599999999999</v>
      </c>
      <c r="H314">
        <v>0</v>
      </c>
      <c r="I314" t="s">
        <v>496</v>
      </c>
      <c r="J314" t="s">
        <v>497</v>
      </c>
      <c r="K314" t="s">
        <v>499</v>
      </c>
      <c r="L314" t="b">
        <v>1</v>
      </c>
      <c r="M314" t="s">
        <v>239</v>
      </c>
    </row>
    <row r="315" spans="1:13" x14ac:dyDescent="0.2">
      <c r="A315" t="s">
        <v>414</v>
      </c>
      <c r="B315">
        <v>5.8999999999999997E-2</v>
      </c>
      <c r="C315">
        <v>1.1900000000000001E-2</v>
      </c>
      <c r="D315">
        <v>194.9665</v>
      </c>
      <c r="E315">
        <v>31.352</v>
      </c>
      <c r="F315">
        <v>194.9649</v>
      </c>
      <c r="G315">
        <v>31.3523</v>
      </c>
      <c r="H315">
        <v>5</v>
      </c>
      <c r="I315" t="s">
        <v>498</v>
      </c>
      <c r="J315" t="s">
        <v>499</v>
      </c>
      <c r="K315" t="s">
        <v>499</v>
      </c>
      <c r="M315" t="s">
        <v>414</v>
      </c>
    </row>
    <row r="316" spans="1:13" x14ac:dyDescent="0.2">
      <c r="A316" t="s">
        <v>430</v>
      </c>
      <c r="B316">
        <v>0.128</v>
      </c>
      <c r="C316">
        <v>8.7400000000000005E-2</v>
      </c>
      <c r="D316">
        <v>195.9271</v>
      </c>
      <c r="E316">
        <v>-24.245200000000001</v>
      </c>
      <c r="F316">
        <v>195.92760000000001</v>
      </c>
      <c r="G316">
        <v>-24.244900000000001</v>
      </c>
      <c r="H316">
        <v>2.1</v>
      </c>
      <c r="I316" t="s">
        <v>496</v>
      </c>
      <c r="J316" t="s">
        <v>497</v>
      </c>
      <c r="K316" t="s">
        <v>497</v>
      </c>
      <c r="M316" t="s">
        <v>430</v>
      </c>
    </row>
    <row r="317" spans="1:13" x14ac:dyDescent="0.2">
      <c r="A317" t="s">
        <v>306</v>
      </c>
      <c r="B317">
        <v>6.3E-2</v>
      </c>
      <c r="C317">
        <v>2.1700000000000001E-2</v>
      </c>
      <c r="D317">
        <v>195.9442</v>
      </c>
      <c r="E317">
        <v>19.270299999999999</v>
      </c>
      <c r="F317">
        <v>195.94450000000001</v>
      </c>
      <c r="G317">
        <v>19.270499999999998</v>
      </c>
      <c r="H317">
        <v>1.4</v>
      </c>
      <c r="I317" t="s">
        <v>496</v>
      </c>
      <c r="J317" t="s">
        <v>497</v>
      </c>
      <c r="K317" t="s">
        <v>497</v>
      </c>
      <c r="M317" t="s">
        <v>306</v>
      </c>
    </row>
    <row r="318" spans="1:13" x14ac:dyDescent="0.2">
      <c r="A318" t="s">
        <v>538</v>
      </c>
      <c r="B318">
        <v>1.03E-2</v>
      </c>
      <c r="C318">
        <v>5.9700000000000003E-2</v>
      </c>
      <c r="D318">
        <v>196.07149999999999</v>
      </c>
      <c r="E318">
        <v>-30.5261</v>
      </c>
      <c r="F318">
        <v>196.07147330000001</v>
      </c>
      <c r="G318">
        <v>-30.526070000000001</v>
      </c>
      <c r="H318">
        <v>0.1</v>
      </c>
      <c r="I318" t="s">
        <v>496</v>
      </c>
      <c r="J318" t="s">
        <v>497</v>
      </c>
      <c r="K318" t="s">
        <v>497</v>
      </c>
      <c r="M318" t="s">
        <v>538</v>
      </c>
    </row>
    <row r="319" spans="1:13" x14ac:dyDescent="0.2">
      <c r="A319" t="s">
        <v>102</v>
      </c>
      <c r="B319">
        <v>0.30499999999999999</v>
      </c>
      <c r="C319">
        <v>0.01</v>
      </c>
      <c r="D319">
        <v>196.4983</v>
      </c>
      <c r="E319">
        <v>26.515699999999999</v>
      </c>
      <c r="F319">
        <v>196.49950000000001</v>
      </c>
      <c r="G319">
        <v>26.5151</v>
      </c>
      <c r="H319">
        <v>4.4000000000000004</v>
      </c>
      <c r="I319" t="s">
        <v>496</v>
      </c>
      <c r="J319" t="s">
        <v>499</v>
      </c>
      <c r="K319" t="s">
        <v>499</v>
      </c>
      <c r="M319" t="s">
        <v>102</v>
      </c>
    </row>
    <row r="320" spans="1:13" x14ac:dyDescent="0.2">
      <c r="A320" t="s">
        <v>371</v>
      </c>
      <c r="B320">
        <v>0.23400000000000001</v>
      </c>
      <c r="C320">
        <v>1.38E-2</v>
      </c>
      <c r="D320">
        <v>196.708</v>
      </c>
      <c r="E320">
        <v>46.559199999999997</v>
      </c>
      <c r="F320">
        <v>196.708</v>
      </c>
      <c r="G320">
        <v>46.559199999999997</v>
      </c>
      <c r="H320">
        <v>0</v>
      </c>
      <c r="I320" t="s">
        <v>496</v>
      </c>
      <c r="J320" t="s">
        <v>499</v>
      </c>
      <c r="K320" t="s">
        <v>499</v>
      </c>
      <c r="M320" t="s">
        <v>371</v>
      </c>
    </row>
    <row r="321" spans="1:13" x14ac:dyDescent="0.2">
      <c r="A321" t="s">
        <v>247</v>
      </c>
      <c r="B321">
        <v>0.49399999999999999</v>
      </c>
      <c r="C321">
        <v>2.01E-2</v>
      </c>
      <c r="D321">
        <v>197.7569</v>
      </c>
      <c r="E321">
        <v>-3.1772999999999998</v>
      </c>
      <c r="F321">
        <v>197.7569</v>
      </c>
      <c r="G321">
        <v>-3.1776</v>
      </c>
      <c r="H321">
        <v>1.3</v>
      </c>
      <c r="I321" t="s">
        <v>496</v>
      </c>
      <c r="J321" t="s">
        <v>497</v>
      </c>
      <c r="K321" t="s">
        <v>497</v>
      </c>
      <c r="M321" t="s">
        <v>247</v>
      </c>
    </row>
    <row r="322" spans="1:13" x14ac:dyDescent="0.2">
      <c r="A322" t="s">
        <v>413</v>
      </c>
      <c r="B322">
        <v>0.183</v>
      </c>
      <c r="C322">
        <v>1.8100000000000002E-2</v>
      </c>
      <c r="D322">
        <v>197.87299999999999</v>
      </c>
      <c r="E322">
        <v>-1.3411999999999999</v>
      </c>
      <c r="F322">
        <v>197.8734</v>
      </c>
      <c r="G322">
        <v>-1.3412999999999999</v>
      </c>
      <c r="H322">
        <v>1.3</v>
      </c>
      <c r="I322" t="s">
        <v>496</v>
      </c>
      <c r="J322" t="s">
        <v>497</v>
      </c>
      <c r="K322" t="s">
        <v>497</v>
      </c>
      <c r="M322" t="s">
        <v>413</v>
      </c>
    </row>
    <row r="323" spans="1:13" x14ac:dyDescent="0.2">
      <c r="A323" t="s">
        <v>146</v>
      </c>
      <c r="B323">
        <v>0.40400000000000003</v>
      </c>
      <c r="C323">
        <v>1.17E-2</v>
      </c>
      <c r="D323">
        <v>198.083</v>
      </c>
      <c r="E323">
        <v>39.015300000000003</v>
      </c>
      <c r="F323">
        <v>198.08160000000001</v>
      </c>
      <c r="G323">
        <v>39.014800000000001</v>
      </c>
      <c r="H323">
        <v>4.4000000000000004</v>
      </c>
      <c r="I323" t="s">
        <v>496</v>
      </c>
      <c r="J323" t="s">
        <v>499</v>
      </c>
      <c r="K323" t="s">
        <v>499</v>
      </c>
      <c r="M323" t="s">
        <v>146</v>
      </c>
    </row>
    <row r="324" spans="1:13" x14ac:dyDescent="0.2">
      <c r="A324" t="s">
        <v>101</v>
      </c>
      <c r="B324">
        <v>0.29099999999999998</v>
      </c>
      <c r="C324">
        <v>1.2200000000000001E-2</v>
      </c>
      <c r="D324">
        <v>198.76820000000001</v>
      </c>
      <c r="E324">
        <v>51.820099999999996</v>
      </c>
      <c r="F324">
        <v>198.77</v>
      </c>
      <c r="G324">
        <v>51.819299999999998</v>
      </c>
      <c r="H324">
        <v>4.9000000000000004</v>
      </c>
      <c r="I324" t="s">
        <v>496</v>
      </c>
      <c r="J324" t="s">
        <v>497</v>
      </c>
      <c r="K324" t="s">
        <v>499</v>
      </c>
      <c r="L324" t="b">
        <v>1</v>
      </c>
      <c r="M324" t="s">
        <v>101</v>
      </c>
    </row>
    <row r="325" spans="1:13" x14ac:dyDescent="0.2">
      <c r="A325" t="s">
        <v>464</v>
      </c>
      <c r="B325">
        <v>8.9999999999999993E-3</v>
      </c>
      <c r="C325">
        <v>4.9399999999999999E-2</v>
      </c>
      <c r="D325">
        <v>198.84970000000001</v>
      </c>
      <c r="E325">
        <v>-16.385400000000001</v>
      </c>
      <c r="F325">
        <v>198.84979999999999</v>
      </c>
      <c r="G325">
        <v>-16.3855</v>
      </c>
      <c r="H325">
        <v>0.4</v>
      </c>
      <c r="I325" t="s">
        <v>496</v>
      </c>
      <c r="J325" t="s">
        <v>497</v>
      </c>
      <c r="K325" t="s">
        <v>497</v>
      </c>
      <c r="M325" t="s">
        <v>464</v>
      </c>
    </row>
    <row r="326" spans="1:13" x14ac:dyDescent="0.2">
      <c r="A326" t="s">
        <v>212</v>
      </c>
      <c r="B326">
        <v>0.32800000000000001</v>
      </c>
      <c r="C326">
        <v>1.49E-2</v>
      </c>
      <c r="D326">
        <v>200.0351</v>
      </c>
      <c r="E326">
        <v>70.077100000000002</v>
      </c>
      <c r="F326">
        <v>200.0351</v>
      </c>
      <c r="G326">
        <v>70.077100000000002</v>
      </c>
      <c r="H326">
        <v>0</v>
      </c>
      <c r="I326" t="s">
        <v>496</v>
      </c>
      <c r="J326" t="s">
        <v>499</v>
      </c>
      <c r="K326" t="s">
        <v>499</v>
      </c>
      <c r="M326" t="s">
        <v>212</v>
      </c>
    </row>
    <row r="327" spans="1:13" x14ac:dyDescent="0.2">
      <c r="A327" t="s">
        <v>418</v>
      </c>
      <c r="B327">
        <v>3.6999999999999998E-2</v>
      </c>
      <c r="C327">
        <v>1.0500000000000001E-2</v>
      </c>
      <c r="D327">
        <v>200.06100000000001</v>
      </c>
      <c r="E327">
        <v>33.143099999999997</v>
      </c>
      <c r="F327">
        <v>200.06100000000001</v>
      </c>
      <c r="G327">
        <v>33.142499999999998</v>
      </c>
      <c r="H327">
        <v>2.2000000000000002</v>
      </c>
      <c r="I327" t="s">
        <v>496</v>
      </c>
      <c r="J327" t="s">
        <v>497</v>
      </c>
      <c r="K327" t="s">
        <v>497</v>
      </c>
      <c r="M327" t="s">
        <v>418</v>
      </c>
    </row>
    <row r="328" spans="1:13" x14ac:dyDescent="0.2">
      <c r="A328" t="s">
        <v>539</v>
      </c>
      <c r="B328">
        <v>2.3E-2</v>
      </c>
      <c r="C328">
        <v>1.7600000000000001E-2</v>
      </c>
      <c r="D328">
        <v>201.04159999999999</v>
      </c>
      <c r="E328">
        <v>13.9755</v>
      </c>
      <c r="F328">
        <v>201.04159820000001</v>
      </c>
      <c r="G328">
        <v>13.9755</v>
      </c>
      <c r="H328">
        <v>0</v>
      </c>
      <c r="I328" t="s">
        <v>496</v>
      </c>
      <c r="J328" t="s">
        <v>497</v>
      </c>
      <c r="K328" t="s">
        <v>497</v>
      </c>
      <c r="M328" t="s">
        <v>539</v>
      </c>
    </row>
    <row r="329" spans="1:13" x14ac:dyDescent="0.2">
      <c r="A329" t="s">
        <v>51</v>
      </c>
      <c r="B329">
        <v>4.5999999999999999E-2</v>
      </c>
      <c r="C329">
        <v>5.33E-2</v>
      </c>
      <c r="D329">
        <v>201.72040000000001</v>
      </c>
      <c r="E329">
        <v>-27.170999999999999</v>
      </c>
      <c r="F329">
        <v>201.70609999999999</v>
      </c>
      <c r="G329">
        <v>-27.163399999999999</v>
      </c>
      <c r="H329">
        <v>53.5</v>
      </c>
      <c r="I329" t="s">
        <v>498</v>
      </c>
      <c r="J329" t="s">
        <v>497</v>
      </c>
      <c r="K329" t="s">
        <v>497</v>
      </c>
      <c r="M329" t="s">
        <v>51</v>
      </c>
    </row>
    <row r="330" spans="1:13" x14ac:dyDescent="0.2">
      <c r="A330" t="s">
        <v>540</v>
      </c>
      <c r="B330">
        <v>4.8000000000000001E-2</v>
      </c>
      <c r="C330">
        <v>3.8100000000000002E-2</v>
      </c>
      <c r="D330">
        <v>201.98689999999999</v>
      </c>
      <c r="E330">
        <v>-31.4955</v>
      </c>
      <c r="F330">
        <v>201.98688999999999</v>
      </c>
      <c r="G330">
        <v>-31.49549</v>
      </c>
      <c r="H330">
        <v>0</v>
      </c>
      <c r="I330" t="s">
        <v>496</v>
      </c>
      <c r="J330" t="s">
        <v>497</v>
      </c>
      <c r="K330" t="s">
        <v>497</v>
      </c>
      <c r="M330" t="s">
        <v>540</v>
      </c>
    </row>
    <row r="331" spans="1:13" x14ac:dyDescent="0.2">
      <c r="A331" t="s">
        <v>541</v>
      </c>
      <c r="B331">
        <v>2.29E-2</v>
      </c>
      <c r="C331">
        <v>1.9400000000000001E-2</v>
      </c>
      <c r="D331">
        <v>202.35400000000001</v>
      </c>
      <c r="E331">
        <v>11.762600000000001</v>
      </c>
      <c r="F331">
        <v>202.35398420000001</v>
      </c>
      <c r="G331">
        <v>11.7625888</v>
      </c>
      <c r="H331">
        <v>0.1</v>
      </c>
      <c r="I331" t="s">
        <v>496</v>
      </c>
      <c r="J331" t="s">
        <v>497</v>
      </c>
      <c r="K331" t="s">
        <v>497</v>
      </c>
      <c r="M331" t="s">
        <v>541</v>
      </c>
    </row>
    <row r="332" spans="1:13" x14ac:dyDescent="0.2">
      <c r="A332" t="s">
        <v>459</v>
      </c>
      <c r="B332">
        <v>0.05</v>
      </c>
      <c r="C332">
        <v>3.78E-2</v>
      </c>
      <c r="D332">
        <v>202.44900000000001</v>
      </c>
      <c r="E332">
        <v>-31.6069</v>
      </c>
      <c r="F332">
        <v>202.44900000000001</v>
      </c>
      <c r="G332">
        <v>-31.6065</v>
      </c>
      <c r="H332">
        <v>1.3</v>
      </c>
      <c r="I332" t="s">
        <v>496</v>
      </c>
      <c r="J332" t="s">
        <v>497</v>
      </c>
      <c r="K332" t="s">
        <v>497</v>
      </c>
      <c r="M332" t="s">
        <v>459</v>
      </c>
    </row>
    <row r="333" spans="1:13" x14ac:dyDescent="0.2">
      <c r="A333" t="s">
        <v>110</v>
      </c>
      <c r="B333">
        <v>9.0999999999999998E-2</v>
      </c>
      <c r="C333">
        <v>2.4E-2</v>
      </c>
      <c r="D333">
        <v>202.53970000000001</v>
      </c>
      <c r="E333">
        <v>-2.0985999999999998</v>
      </c>
      <c r="F333">
        <v>202.54239999999999</v>
      </c>
      <c r="G333">
        <v>-2.1044</v>
      </c>
      <c r="H333">
        <v>22.9</v>
      </c>
      <c r="I333" t="s">
        <v>498</v>
      </c>
      <c r="J333" t="s">
        <v>497</v>
      </c>
      <c r="K333" t="s">
        <v>497</v>
      </c>
      <c r="M333" t="s">
        <v>110</v>
      </c>
    </row>
    <row r="334" spans="1:13" x14ac:dyDescent="0.2">
      <c r="A334" t="s">
        <v>421</v>
      </c>
      <c r="B334">
        <v>6.8000000000000005E-2</v>
      </c>
      <c r="C334">
        <v>2.4E-2</v>
      </c>
      <c r="D334">
        <v>202.7107</v>
      </c>
      <c r="E334">
        <v>-1.8617999999999999</v>
      </c>
      <c r="F334">
        <v>202.70930000000001</v>
      </c>
      <c r="G334">
        <v>-1.8629</v>
      </c>
      <c r="H334">
        <v>6.3</v>
      </c>
      <c r="I334" t="s">
        <v>498</v>
      </c>
      <c r="J334" t="s">
        <v>497</v>
      </c>
      <c r="K334" t="s">
        <v>497</v>
      </c>
      <c r="M334" t="s">
        <v>421</v>
      </c>
    </row>
    <row r="335" spans="1:13" x14ac:dyDescent="0.2">
      <c r="A335" t="s">
        <v>228</v>
      </c>
      <c r="B335">
        <v>8.4000000000000005E-2</v>
      </c>
      <c r="C335">
        <v>2.3699999999999999E-2</v>
      </c>
      <c r="D335">
        <v>202.79560000000001</v>
      </c>
      <c r="E335">
        <v>-1.7282</v>
      </c>
      <c r="F335">
        <v>202.79560000000001</v>
      </c>
      <c r="G335">
        <v>-1.7282</v>
      </c>
      <c r="H335">
        <v>0</v>
      </c>
      <c r="I335" t="s">
        <v>496</v>
      </c>
      <c r="J335" t="s">
        <v>497</v>
      </c>
      <c r="K335" t="s">
        <v>497</v>
      </c>
      <c r="M335" t="s">
        <v>228</v>
      </c>
    </row>
    <row r="336" spans="1:13" x14ac:dyDescent="0.2">
      <c r="A336" t="s">
        <v>424</v>
      </c>
      <c r="B336">
        <v>7.9000000000000001E-2</v>
      </c>
      <c r="C336">
        <v>1.9400000000000001E-2</v>
      </c>
      <c r="D336">
        <v>202.8734</v>
      </c>
      <c r="E336">
        <v>11.1325</v>
      </c>
      <c r="F336">
        <v>202.87370000000001</v>
      </c>
      <c r="G336">
        <v>11.1319</v>
      </c>
      <c r="H336">
        <v>2.2000000000000002</v>
      </c>
      <c r="I336" t="s">
        <v>496</v>
      </c>
      <c r="J336" t="s">
        <v>497</v>
      </c>
      <c r="K336" t="s">
        <v>497</v>
      </c>
      <c r="M336" t="s">
        <v>424</v>
      </c>
    </row>
    <row r="337" spans="1:13" x14ac:dyDescent="0.2">
      <c r="A337" t="s">
        <v>109</v>
      </c>
      <c r="B337">
        <v>4.8000000000000001E-2</v>
      </c>
      <c r="C337">
        <v>3.8600000000000002E-2</v>
      </c>
      <c r="D337">
        <v>202.88079999999999</v>
      </c>
      <c r="E337">
        <v>-31.8245</v>
      </c>
      <c r="F337">
        <v>202.86500000000001</v>
      </c>
      <c r="G337">
        <v>-31.821300000000001</v>
      </c>
      <c r="H337">
        <v>49.6</v>
      </c>
      <c r="I337" t="s">
        <v>498</v>
      </c>
      <c r="J337" t="s">
        <v>497</v>
      </c>
      <c r="K337" t="s">
        <v>497</v>
      </c>
      <c r="M337" t="s">
        <v>109</v>
      </c>
    </row>
    <row r="338" spans="1:13" x14ac:dyDescent="0.2">
      <c r="A338" t="s">
        <v>542</v>
      </c>
      <c r="B338">
        <v>4.8899999999999999E-2</v>
      </c>
      <c r="C338">
        <v>4.0899999999999999E-2</v>
      </c>
      <c r="D338">
        <v>203.1071</v>
      </c>
      <c r="E338">
        <v>-33.136000000000003</v>
      </c>
      <c r="F338">
        <v>203.1071398</v>
      </c>
      <c r="G338">
        <v>-33.135999159999997</v>
      </c>
      <c r="H338">
        <v>0.1</v>
      </c>
      <c r="I338" t="s">
        <v>496</v>
      </c>
      <c r="J338" t="s">
        <v>497</v>
      </c>
      <c r="K338" t="s">
        <v>497</v>
      </c>
      <c r="M338" t="s">
        <v>542</v>
      </c>
    </row>
    <row r="339" spans="1:13" x14ac:dyDescent="0.2">
      <c r="A339" t="s">
        <v>543</v>
      </c>
      <c r="B339">
        <v>0.27900000000000003</v>
      </c>
      <c r="C339">
        <v>1.06E-2</v>
      </c>
      <c r="D339">
        <v>203.20169999999999</v>
      </c>
      <c r="E339">
        <v>50.542400000000001</v>
      </c>
      <c r="F339">
        <v>203.20166</v>
      </c>
      <c r="G339">
        <v>50.542369999999998</v>
      </c>
      <c r="H339">
        <v>0.1</v>
      </c>
      <c r="I339" t="s">
        <v>496</v>
      </c>
      <c r="J339" t="s">
        <v>497</v>
      </c>
      <c r="K339" t="s">
        <v>497</v>
      </c>
      <c r="M339" t="s">
        <v>543</v>
      </c>
    </row>
    <row r="340" spans="1:13" x14ac:dyDescent="0.2">
      <c r="A340" t="s">
        <v>144</v>
      </c>
      <c r="B340">
        <v>4.9000000000000002E-2</v>
      </c>
      <c r="C340">
        <v>3.8199999999999998E-2</v>
      </c>
      <c r="D340">
        <v>203.40549999999999</v>
      </c>
      <c r="E340">
        <v>-31.671600000000002</v>
      </c>
      <c r="F340">
        <v>203.4075</v>
      </c>
      <c r="G340">
        <v>-31.67</v>
      </c>
      <c r="H340">
        <v>8.4</v>
      </c>
      <c r="I340" t="s">
        <v>498</v>
      </c>
      <c r="J340" t="s">
        <v>497</v>
      </c>
      <c r="K340" t="s">
        <v>497</v>
      </c>
      <c r="M340" t="s">
        <v>144</v>
      </c>
    </row>
    <row r="341" spans="1:13" x14ac:dyDescent="0.2">
      <c r="A341" t="s">
        <v>250</v>
      </c>
      <c r="B341">
        <v>0.223</v>
      </c>
      <c r="C341">
        <v>8.9999999999999993E-3</v>
      </c>
      <c r="D341">
        <v>203.83330000000001</v>
      </c>
      <c r="E341">
        <v>41.000500000000002</v>
      </c>
      <c r="F341">
        <v>203.82480000000001</v>
      </c>
      <c r="G341">
        <v>40.998800000000003</v>
      </c>
      <c r="H341">
        <v>23.7</v>
      </c>
      <c r="I341" t="s">
        <v>498</v>
      </c>
      <c r="J341" t="s">
        <v>497</v>
      </c>
      <c r="K341" t="s">
        <v>497</v>
      </c>
      <c r="M341" t="s">
        <v>250</v>
      </c>
    </row>
    <row r="342" spans="1:13" x14ac:dyDescent="0.2">
      <c r="A342" t="s">
        <v>324</v>
      </c>
      <c r="B342">
        <v>7.0000000000000007E-2</v>
      </c>
      <c r="C342">
        <v>1.84E-2</v>
      </c>
      <c r="D342">
        <v>204.0343</v>
      </c>
      <c r="E342">
        <v>59.205500000000001</v>
      </c>
      <c r="F342">
        <v>204.03270000000001</v>
      </c>
      <c r="G342">
        <v>59.2044</v>
      </c>
      <c r="H342">
        <v>4.9000000000000004</v>
      </c>
      <c r="I342" t="s">
        <v>496</v>
      </c>
      <c r="J342" t="s">
        <v>497</v>
      </c>
      <c r="K342" t="s">
        <v>497</v>
      </c>
      <c r="M342" t="s">
        <v>324</v>
      </c>
    </row>
    <row r="343" spans="1:13" x14ac:dyDescent="0.2">
      <c r="A343" t="s">
        <v>369</v>
      </c>
      <c r="B343">
        <v>0.17100000000000001</v>
      </c>
      <c r="C343">
        <v>8.0000000000000002E-3</v>
      </c>
      <c r="D343">
        <v>205.13650000000001</v>
      </c>
      <c r="E343">
        <v>40.294199999999996</v>
      </c>
      <c r="F343">
        <v>205.13650000000001</v>
      </c>
      <c r="G343">
        <v>40.294199999999996</v>
      </c>
      <c r="H343">
        <v>0</v>
      </c>
      <c r="I343" t="s">
        <v>496</v>
      </c>
      <c r="J343" t="s">
        <v>499</v>
      </c>
      <c r="K343" t="s">
        <v>499</v>
      </c>
      <c r="M343" t="s">
        <v>369</v>
      </c>
    </row>
    <row r="344" spans="1:13" x14ac:dyDescent="0.2">
      <c r="A344" t="s">
        <v>192</v>
      </c>
      <c r="B344">
        <v>7.1999999999999995E-2</v>
      </c>
      <c r="C344">
        <v>1.03E-2</v>
      </c>
      <c r="D344">
        <v>205.45169999999999</v>
      </c>
      <c r="E344">
        <v>26.370899999999999</v>
      </c>
      <c r="F344">
        <v>205.45269999999999</v>
      </c>
      <c r="G344">
        <v>26.372199999999999</v>
      </c>
      <c r="H344">
        <v>5.7</v>
      </c>
      <c r="I344" t="s">
        <v>498</v>
      </c>
      <c r="J344" t="s">
        <v>497</v>
      </c>
      <c r="K344" t="s">
        <v>497</v>
      </c>
      <c r="M344" t="s">
        <v>192</v>
      </c>
    </row>
    <row r="345" spans="1:13" x14ac:dyDescent="0.2">
      <c r="A345" t="s">
        <v>544</v>
      </c>
      <c r="B345">
        <v>3.9100000000000003E-2</v>
      </c>
      <c r="C345">
        <v>4.1099999999999998E-2</v>
      </c>
      <c r="D345">
        <v>206.86850000000001</v>
      </c>
      <c r="E345">
        <v>-32.864600000000003</v>
      </c>
      <c r="F345">
        <v>206.86847</v>
      </c>
      <c r="G345">
        <v>-32.864570000000001</v>
      </c>
      <c r="H345">
        <v>0.1</v>
      </c>
      <c r="I345" t="s">
        <v>496</v>
      </c>
      <c r="J345" t="s">
        <v>497</v>
      </c>
      <c r="K345" t="s">
        <v>497</v>
      </c>
      <c r="M345" t="s">
        <v>544</v>
      </c>
    </row>
    <row r="346" spans="1:13" x14ac:dyDescent="0.2">
      <c r="A346" t="s">
        <v>293</v>
      </c>
      <c r="B346">
        <v>0.45100000000000001</v>
      </c>
      <c r="C346">
        <v>4.9000000000000002E-2</v>
      </c>
      <c r="D346">
        <v>206.8776</v>
      </c>
      <c r="E346">
        <v>-11.7524</v>
      </c>
      <c r="F346">
        <v>206.8775</v>
      </c>
      <c r="G346">
        <v>-11.752800000000001</v>
      </c>
      <c r="H346">
        <v>1.6</v>
      </c>
      <c r="I346" t="s">
        <v>496</v>
      </c>
      <c r="J346" t="s">
        <v>497</v>
      </c>
      <c r="K346" t="s">
        <v>497</v>
      </c>
      <c r="M346" t="s">
        <v>293</v>
      </c>
    </row>
    <row r="347" spans="1:13" x14ac:dyDescent="0.2">
      <c r="A347" t="s">
        <v>545</v>
      </c>
      <c r="B347">
        <v>6.25E-2</v>
      </c>
      <c r="C347">
        <v>1.17E-2</v>
      </c>
      <c r="D347">
        <v>207.22</v>
      </c>
      <c r="E347">
        <v>26.5899</v>
      </c>
      <c r="F347">
        <v>207.22001</v>
      </c>
      <c r="G347">
        <v>26.589870000000001</v>
      </c>
      <c r="H347">
        <v>0.1</v>
      </c>
      <c r="I347" t="s">
        <v>496</v>
      </c>
      <c r="J347" t="s">
        <v>497</v>
      </c>
      <c r="K347" t="s">
        <v>497</v>
      </c>
      <c r="M347" t="s">
        <v>545</v>
      </c>
    </row>
    <row r="348" spans="1:13" x14ac:dyDescent="0.2">
      <c r="A348" t="s">
        <v>323</v>
      </c>
      <c r="B348">
        <v>0.16200000000000001</v>
      </c>
      <c r="C348">
        <v>1.1900000000000001E-2</v>
      </c>
      <c r="D348">
        <v>207.2526</v>
      </c>
      <c r="E348">
        <v>49.311500000000002</v>
      </c>
      <c r="F348">
        <v>207.25299999999999</v>
      </c>
      <c r="G348">
        <v>49.312600000000003</v>
      </c>
      <c r="H348">
        <v>4.0999999999999996</v>
      </c>
      <c r="I348" t="s">
        <v>496</v>
      </c>
      <c r="J348" t="s">
        <v>499</v>
      </c>
      <c r="K348" t="s">
        <v>499</v>
      </c>
      <c r="M348" t="s">
        <v>323</v>
      </c>
    </row>
    <row r="349" spans="1:13" x14ac:dyDescent="0.2">
      <c r="A349" t="s">
        <v>309</v>
      </c>
      <c r="B349">
        <v>0.09</v>
      </c>
      <c r="C349">
        <v>2.2200000000000001E-2</v>
      </c>
      <c r="D349">
        <v>207.59129999999999</v>
      </c>
      <c r="E349">
        <v>9.6698000000000004</v>
      </c>
      <c r="F349">
        <v>207.59129999999999</v>
      </c>
      <c r="G349">
        <v>9.6698000000000004</v>
      </c>
      <c r="H349">
        <v>0</v>
      </c>
      <c r="I349" t="s">
        <v>496</v>
      </c>
      <c r="J349" t="s">
        <v>497</v>
      </c>
      <c r="K349" t="s">
        <v>497</v>
      </c>
      <c r="M349" t="s">
        <v>309</v>
      </c>
    </row>
    <row r="350" spans="1:13" x14ac:dyDescent="0.2">
      <c r="A350" t="s">
        <v>162</v>
      </c>
      <c r="B350">
        <v>0.54600000000000004</v>
      </c>
      <c r="C350">
        <v>3.4700000000000002E-2</v>
      </c>
      <c r="D350">
        <v>208.572</v>
      </c>
      <c r="E350">
        <v>-2.3673999999999999</v>
      </c>
      <c r="F350">
        <v>208.572</v>
      </c>
      <c r="G350">
        <v>-2.3673999999999999</v>
      </c>
      <c r="H350">
        <v>0</v>
      </c>
      <c r="I350" t="s">
        <v>496</v>
      </c>
      <c r="J350" t="s">
        <v>499</v>
      </c>
      <c r="K350" t="s">
        <v>499</v>
      </c>
      <c r="M350" t="s">
        <v>162</v>
      </c>
    </row>
    <row r="351" spans="1:13" x14ac:dyDescent="0.2">
      <c r="A351" t="s">
        <v>147</v>
      </c>
      <c r="B351">
        <v>0.39700000000000002</v>
      </c>
      <c r="C351">
        <v>2.8299999999999999E-2</v>
      </c>
      <c r="D351">
        <v>208.6858</v>
      </c>
      <c r="E351">
        <v>77.255099999999999</v>
      </c>
      <c r="F351">
        <v>208.6858</v>
      </c>
      <c r="G351">
        <v>77.255099999999999</v>
      </c>
      <c r="H351">
        <v>0</v>
      </c>
      <c r="I351" t="s">
        <v>496</v>
      </c>
      <c r="J351" t="s">
        <v>499</v>
      </c>
      <c r="K351" t="s">
        <v>499</v>
      </c>
      <c r="M351" t="s">
        <v>147</v>
      </c>
    </row>
    <row r="352" spans="1:13" x14ac:dyDescent="0.2">
      <c r="A352" t="s">
        <v>300</v>
      </c>
      <c r="B352">
        <v>0.56299999999999994</v>
      </c>
      <c r="C352">
        <v>1.9199999999999998E-2</v>
      </c>
      <c r="D352">
        <v>209.31950000000001</v>
      </c>
      <c r="E352">
        <v>62.547199999999997</v>
      </c>
      <c r="F352">
        <v>209.31829999999999</v>
      </c>
      <c r="G352">
        <v>62.547800000000002</v>
      </c>
      <c r="H352">
        <v>2.8</v>
      </c>
      <c r="I352" t="s">
        <v>496</v>
      </c>
      <c r="J352" t="s">
        <v>499</v>
      </c>
      <c r="K352" t="s">
        <v>499</v>
      </c>
      <c r="M352" t="s">
        <v>300</v>
      </c>
    </row>
    <row r="353" spans="1:13" x14ac:dyDescent="0.2">
      <c r="A353" t="s">
        <v>253</v>
      </c>
      <c r="B353">
        <v>0.44700000000000001</v>
      </c>
      <c r="C353">
        <v>6.6400000000000001E-2</v>
      </c>
      <c r="D353">
        <v>209.79259999999999</v>
      </c>
      <c r="E353">
        <v>-19.490300000000001</v>
      </c>
      <c r="F353">
        <v>209.79259999999999</v>
      </c>
      <c r="G353">
        <v>-19.490300000000001</v>
      </c>
      <c r="H353">
        <v>0</v>
      </c>
      <c r="I353" t="s">
        <v>496</v>
      </c>
      <c r="J353" t="s">
        <v>497</v>
      </c>
      <c r="K353" t="s">
        <v>499</v>
      </c>
      <c r="L353" t="b">
        <v>1</v>
      </c>
      <c r="M353" t="s">
        <v>253</v>
      </c>
    </row>
    <row r="354" spans="1:13" x14ac:dyDescent="0.2">
      <c r="A354" t="s">
        <v>234</v>
      </c>
      <c r="B354">
        <v>6.0999999999999999E-2</v>
      </c>
      <c r="C354">
        <v>1.34E-2</v>
      </c>
      <c r="D354">
        <v>209.81559999999999</v>
      </c>
      <c r="E354">
        <v>27.975300000000001</v>
      </c>
      <c r="F354">
        <v>209.8159</v>
      </c>
      <c r="G354">
        <v>27.9756</v>
      </c>
      <c r="H354">
        <v>1.4</v>
      </c>
      <c r="I354" t="s">
        <v>496</v>
      </c>
      <c r="J354" t="s">
        <v>497</v>
      </c>
      <c r="K354" t="s">
        <v>497</v>
      </c>
      <c r="M354" t="s">
        <v>234</v>
      </c>
    </row>
    <row r="355" spans="1:13" x14ac:dyDescent="0.2">
      <c r="A355" t="s">
        <v>382</v>
      </c>
      <c r="B355">
        <v>0.32200000000000001</v>
      </c>
      <c r="C355">
        <v>1.9300000000000001E-2</v>
      </c>
      <c r="D355">
        <v>209.96090000000001</v>
      </c>
      <c r="E355">
        <v>62.518000000000001</v>
      </c>
      <c r="F355">
        <v>209.9605</v>
      </c>
      <c r="G355">
        <v>62.517899999999997</v>
      </c>
      <c r="H355">
        <v>0.7</v>
      </c>
      <c r="I355" t="s">
        <v>496</v>
      </c>
      <c r="J355" t="s">
        <v>497</v>
      </c>
      <c r="K355" t="s">
        <v>497</v>
      </c>
      <c r="M355" t="s">
        <v>382</v>
      </c>
    </row>
    <row r="356" spans="1:13" x14ac:dyDescent="0.2">
      <c r="A356" t="s">
        <v>249</v>
      </c>
      <c r="B356">
        <v>0.253</v>
      </c>
      <c r="C356">
        <v>2.2800000000000001E-2</v>
      </c>
      <c r="D356">
        <v>210.25810000000001</v>
      </c>
      <c r="E356">
        <v>2.8788999999999998</v>
      </c>
      <c r="F356">
        <v>210.25810000000001</v>
      </c>
      <c r="G356">
        <v>2.8786999999999998</v>
      </c>
      <c r="H356">
        <v>0.7</v>
      </c>
      <c r="I356" t="s">
        <v>496</v>
      </c>
      <c r="J356" t="s">
        <v>497</v>
      </c>
      <c r="K356" t="s">
        <v>497</v>
      </c>
      <c r="M356" t="s">
        <v>249</v>
      </c>
    </row>
    <row r="357" spans="1:13" x14ac:dyDescent="0.2">
      <c r="A357" t="s">
        <v>546</v>
      </c>
      <c r="B357">
        <v>1.38E-2</v>
      </c>
      <c r="C357">
        <v>5.5399999999999998E-2</v>
      </c>
      <c r="D357">
        <v>210.9117</v>
      </c>
      <c r="E357">
        <v>-33.978099999999998</v>
      </c>
      <c r="F357">
        <v>210.91168060000001</v>
      </c>
      <c r="G357">
        <v>-33.978051710000003</v>
      </c>
      <c r="H357">
        <v>0.2</v>
      </c>
      <c r="I357" t="s">
        <v>496</v>
      </c>
      <c r="J357" t="s">
        <v>497</v>
      </c>
      <c r="K357" t="s">
        <v>497</v>
      </c>
      <c r="M357" t="s">
        <v>546</v>
      </c>
    </row>
    <row r="358" spans="1:13" x14ac:dyDescent="0.2">
      <c r="A358" t="s">
        <v>547</v>
      </c>
      <c r="B358">
        <v>1.38E-2</v>
      </c>
      <c r="C358">
        <v>5.5500000000000001E-2</v>
      </c>
      <c r="D358">
        <v>210.9119</v>
      </c>
      <c r="E358">
        <v>-33.978299999999997</v>
      </c>
      <c r="F358">
        <v>210.91193269999999</v>
      </c>
      <c r="G358">
        <v>-33.978295619999997</v>
      </c>
      <c r="H358">
        <v>0.1</v>
      </c>
      <c r="I358" t="s">
        <v>496</v>
      </c>
      <c r="J358" t="s">
        <v>497</v>
      </c>
      <c r="K358" t="s">
        <v>497</v>
      </c>
      <c r="M358" t="s">
        <v>547</v>
      </c>
    </row>
    <row r="359" spans="1:13" x14ac:dyDescent="0.2">
      <c r="A359" t="s">
        <v>548</v>
      </c>
      <c r="B359">
        <v>2.3E-2</v>
      </c>
      <c r="C359">
        <v>4.2599999999999999E-2</v>
      </c>
      <c r="D359">
        <v>211.8741</v>
      </c>
      <c r="E359">
        <v>-27.0183</v>
      </c>
      <c r="F359">
        <v>211.87406999999999</v>
      </c>
      <c r="G359">
        <v>-27.0183</v>
      </c>
      <c r="H359">
        <v>0.1</v>
      </c>
      <c r="I359" t="s">
        <v>496</v>
      </c>
      <c r="J359" t="s">
        <v>497</v>
      </c>
      <c r="K359" t="s">
        <v>497</v>
      </c>
      <c r="M359" t="s">
        <v>548</v>
      </c>
    </row>
    <row r="360" spans="1:13" x14ac:dyDescent="0.2">
      <c r="A360" t="s">
        <v>284</v>
      </c>
      <c r="B360">
        <v>0.46400000000000002</v>
      </c>
      <c r="C360">
        <v>1.34E-2</v>
      </c>
      <c r="D360">
        <v>212.83500000000001</v>
      </c>
      <c r="E360">
        <v>52.2029</v>
      </c>
      <c r="F360">
        <v>212.83449999999999</v>
      </c>
      <c r="G360">
        <v>52.2029</v>
      </c>
      <c r="H360">
        <v>1.2</v>
      </c>
      <c r="I360" t="s">
        <v>496</v>
      </c>
      <c r="J360" t="s">
        <v>499</v>
      </c>
      <c r="K360" t="s">
        <v>499</v>
      </c>
      <c r="M360" t="s">
        <v>284</v>
      </c>
    </row>
    <row r="361" spans="1:13" x14ac:dyDescent="0.2">
      <c r="A361" t="s">
        <v>61</v>
      </c>
      <c r="B361">
        <v>0.22600000000000001</v>
      </c>
      <c r="C361">
        <v>2.0799999999999999E-2</v>
      </c>
      <c r="D361">
        <v>213.4699</v>
      </c>
      <c r="E361">
        <v>71.300899999999999</v>
      </c>
      <c r="F361">
        <v>213.4699</v>
      </c>
      <c r="G361">
        <v>71.300899999999999</v>
      </c>
      <c r="H361">
        <v>0</v>
      </c>
      <c r="I361" t="s">
        <v>496</v>
      </c>
      <c r="J361" t="s">
        <v>499</v>
      </c>
      <c r="K361" t="s">
        <v>499</v>
      </c>
      <c r="M361" t="s">
        <v>61</v>
      </c>
    </row>
    <row r="362" spans="1:13" x14ac:dyDescent="0.2">
      <c r="A362" t="s">
        <v>93</v>
      </c>
      <c r="B362">
        <v>0.14099999999999999</v>
      </c>
      <c r="C362">
        <v>3.2300000000000002E-2</v>
      </c>
      <c r="D362">
        <v>213.77850000000001</v>
      </c>
      <c r="E362">
        <v>-0.49199999999999999</v>
      </c>
      <c r="F362">
        <v>213.78479999999999</v>
      </c>
      <c r="G362">
        <v>-0.49309999999999998</v>
      </c>
      <c r="H362">
        <v>23</v>
      </c>
      <c r="I362" t="s">
        <v>498</v>
      </c>
      <c r="J362" t="s">
        <v>497</v>
      </c>
      <c r="K362" t="s">
        <v>497</v>
      </c>
      <c r="M362" t="s">
        <v>93</v>
      </c>
    </row>
    <row r="363" spans="1:13" x14ac:dyDescent="0.2">
      <c r="A363" t="s">
        <v>549</v>
      </c>
      <c r="B363">
        <v>1.03</v>
      </c>
      <c r="C363">
        <v>1.0999999999999999E-2</v>
      </c>
      <c r="D363">
        <v>213.7954</v>
      </c>
      <c r="E363">
        <v>36.202199999999998</v>
      </c>
      <c r="F363">
        <v>213.79540800000001</v>
      </c>
      <c r="G363">
        <v>36.202203429999997</v>
      </c>
      <c r="H363">
        <v>0</v>
      </c>
      <c r="I363" t="s">
        <v>496</v>
      </c>
      <c r="J363" t="s">
        <v>497</v>
      </c>
      <c r="K363" t="s">
        <v>499</v>
      </c>
      <c r="L363" t="b">
        <v>1</v>
      </c>
      <c r="M363" t="s">
        <v>549</v>
      </c>
    </row>
    <row r="364" spans="1:13" x14ac:dyDescent="0.2">
      <c r="A364" t="s">
        <v>312</v>
      </c>
      <c r="B364">
        <v>0.38600000000000001</v>
      </c>
      <c r="C364">
        <v>1.24E-2</v>
      </c>
      <c r="D364">
        <v>214.11609999999999</v>
      </c>
      <c r="E364">
        <v>44.779200000000003</v>
      </c>
      <c r="F364">
        <v>214.1164</v>
      </c>
      <c r="G364">
        <v>44.780099999999997</v>
      </c>
      <c r="H364">
        <v>3.1</v>
      </c>
      <c r="I364" t="s">
        <v>496</v>
      </c>
      <c r="J364" t="s">
        <v>497</v>
      </c>
      <c r="K364" t="s">
        <v>497</v>
      </c>
      <c r="M364" t="s">
        <v>312</v>
      </c>
    </row>
    <row r="365" spans="1:13" x14ac:dyDescent="0.2">
      <c r="A365" t="s">
        <v>126</v>
      </c>
      <c r="B365">
        <v>0.67</v>
      </c>
      <c r="C365">
        <v>6.5000000000000002E-2</v>
      </c>
      <c r="D365">
        <v>215.11799999999999</v>
      </c>
      <c r="E365">
        <v>-11.570499999999999</v>
      </c>
      <c r="F365">
        <v>215.11969999999999</v>
      </c>
      <c r="G365">
        <v>-11.5707</v>
      </c>
      <c r="H365">
        <v>6</v>
      </c>
      <c r="I365" t="s">
        <v>498</v>
      </c>
      <c r="J365" t="s">
        <v>499</v>
      </c>
      <c r="K365" t="s">
        <v>499</v>
      </c>
      <c r="M365" t="s">
        <v>126</v>
      </c>
    </row>
    <row r="366" spans="1:13" x14ac:dyDescent="0.2">
      <c r="A366" t="s">
        <v>389</v>
      </c>
      <c r="B366">
        <v>0.54300000000000004</v>
      </c>
      <c r="C366">
        <v>2.4899999999999999E-2</v>
      </c>
      <c r="D366">
        <v>215.9495</v>
      </c>
      <c r="E366">
        <v>24.078499999999998</v>
      </c>
      <c r="F366">
        <v>215.94900000000001</v>
      </c>
      <c r="G366">
        <v>24.0779</v>
      </c>
      <c r="H366">
        <v>2.9</v>
      </c>
      <c r="I366" t="s">
        <v>496</v>
      </c>
      <c r="J366" t="s">
        <v>497</v>
      </c>
      <c r="K366" t="s">
        <v>497</v>
      </c>
      <c r="M366" t="s">
        <v>389</v>
      </c>
    </row>
    <row r="367" spans="1:13" x14ac:dyDescent="0.2">
      <c r="A367" t="s">
        <v>43</v>
      </c>
      <c r="B367">
        <v>0.17100000000000001</v>
      </c>
      <c r="C367">
        <v>9.4999999999999998E-3</v>
      </c>
      <c r="D367">
        <v>216.51320000000001</v>
      </c>
      <c r="E367">
        <v>37.823799999999999</v>
      </c>
      <c r="F367">
        <v>216.5128</v>
      </c>
      <c r="G367">
        <v>37.824399999999997</v>
      </c>
      <c r="H367">
        <v>2.6</v>
      </c>
      <c r="I367" t="s">
        <v>496</v>
      </c>
      <c r="J367" t="s">
        <v>497</v>
      </c>
      <c r="K367" t="s">
        <v>497</v>
      </c>
      <c r="M367" t="s">
        <v>43</v>
      </c>
    </row>
    <row r="368" spans="1:13" x14ac:dyDescent="0.2">
      <c r="A368" t="s">
        <v>449</v>
      </c>
      <c r="B368">
        <v>0.498</v>
      </c>
      <c r="C368">
        <v>1.3899999999999999E-2</v>
      </c>
      <c r="D368">
        <v>216.81720000000001</v>
      </c>
      <c r="E368">
        <v>44.1252</v>
      </c>
      <c r="F368">
        <v>216.81720000000001</v>
      </c>
      <c r="G368">
        <v>44.127099999999999</v>
      </c>
      <c r="H368">
        <v>6.9</v>
      </c>
      <c r="I368" t="s">
        <v>498</v>
      </c>
      <c r="J368" t="s">
        <v>497</v>
      </c>
      <c r="K368" t="s">
        <v>497</v>
      </c>
      <c r="M368" t="s">
        <v>449</v>
      </c>
    </row>
    <row r="369" spans="1:13" x14ac:dyDescent="0.2">
      <c r="A369" t="s">
        <v>329</v>
      </c>
      <c r="B369">
        <v>0.318</v>
      </c>
      <c r="C369">
        <v>6.0900000000000003E-2</v>
      </c>
      <c r="D369">
        <v>216.9144</v>
      </c>
      <c r="E369">
        <v>-25.3508</v>
      </c>
      <c r="F369">
        <v>216.9177</v>
      </c>
      <c r="G369">
        <v>-25.354099999999999</v>
      </c>
      <c r="H369">
        <v>16</v>
      </c>
      <c r="I369" t="s">
        <v>498</v>
      </c>
      <c r="J369" t="s">
        <v>497</v>
      </c>
      <c r="K369" t="s">
        <v>497</v>
      </c>
      <c r="M369" t="s">
        <v>329</v>
      </c>
    </row>
    <row r="370" spans="1:13" x14ac:dyDescent="0.2">
      <c r="A370" t="s">
        <v>409</v>
      </c>
      <c r="B370">
        <v>0.13100000000000001</v>
      </c>
      <c r="C370">
        <v>1.1299999999999999E-2</v>
      </c>
      <c r="D370">
        <v>218.15819999999999</v>
      </c>
      <c r="E370">
        <v>31.647099999999998</v>
      </c>
      <c r="F370">
        <v>218.15790000000001</v>
      </c>
      <c r="G370">
        <v>31.6479</v>
      </c>
      <c r="H370">
        <v>3.1</v>
      </c>
      <c r="I370" t="s">
        <v>496</v>
      </c>
      <c r="J370" t="s">
        <v>497</v>
      </c>
      <c r="K370" t="s">
        <v>497</v>
      </c>
      <c r="M370" t="s">
        <v>409</v>
      </c>
    </row>
    <row r="371" spans="1:13" x14ac:dyDescent="0.2">
      <c r="A371" t="s">
        <v>325</v>
      </c>
      <c r="B371">
        <v>0.224</v>
      </c>
      <c r="C371">
        <v>2.6100000000000002E-2</v>
      </c>
      <c r="D371">
        <v>219.5915</v>
      </c>
      <c r="E371">
        <v>3.6701999999999999</v>
      </c>
      <c r="F371">
        <v>219.59119999999999</v>
      </c>
      <c r="G371">
        <v>3.6703000000000001</v>
      </c>
      <c r="H371">
        <v>1.1000000000000001</v>
      </c>
      <c r="I371" t="s">
        <v>496</v>
      </c>
      <c r="J371" t="s">
        <v>497</v>
      </c>
      <c r="K371" t="s">
        <v>497</v>
      </c>
      <c r="M371" t="s">
        <v>325</v>
      </c>
    </row>
    <row r="372" spans="1:13" x14ac:dyDescent="0.2">
      <c r="A372" t="s">
        <v>154</v>
      </c>
      <c r="B372">
        <v>2.7E-2</v>
      </c>
      <c r="C372">
        <v>2.7199999999999998E-2</v>
      </c>
      <c r="D372">
        <v>220.16489999999999</v>
      </c>
      <c r="E372">
        <v>3.4710000000000001</v>
      </c>
      <c r="F372">
        <v>220.1651</v>
      </c>
      <c r="G372">
        <v>3.4704999999999999</v>
      </c>
      <c r="H372">
        <v>2</v>
      </c>
      <c r="I372" t="s">
        <v>496</v>
      </c>
      <c r="J372" t="s">
        <v>497</v>
      </c>
      <c r="K372" t="s">
        <v>497</v>
      </c>
      <c r="M372" t="s">
        <v>154</v>
      </c>
    </row>
    <row r="373" spans="1:13" x14ac:dyDescent="0.2">
      <c r="A373" t="s">
        <v>550</v>
      </c>
      <c r="B373">
        <v>0.19539999999999999</v>
      </c>
      <c r="C373">
        <v>2.1100000000000001E-2</v>
      </c>
      <c r="D373">
        <v>221.86099999999999</v>
      </c>
      <c r="E373">
        <v>8.4736999999999991</v>
      </c>
      <c r="F373">
        <v>221.86097459999999</v>
      </c>
      <c r="G373">
        <v>8.4736966270000007</v>
      </c>
      <c r="H373">
        <v>0.1</v>
      </c>
      <c r="I373" t="s">
        <v>496</v>
      </c>
      <c r="J373" t="s">
        <v>497</v>
      </c>
      <c r="K373" t="s">
        <v>497</v>
      </c>
      <c r="M373" t="s">
        <v>550</v>
      </c>
    </row>
    <row r="374" spans="1:13" x14ac:dyDescent="0.2">
      <c r="A374" t="s">
        <v>256</v>
      </c>
      <c r="B374">
        <v>5.8999999999999997E-2</v>
      </c>
      <c r="C374">
        <v>2.5000000000000001E-2</v>
      </c>
      <c r="D374">
        <v>223.63140000000001</v>
      </c>
      <c r="E374">
        <v>18.644500000000001</v>
      </c>
      <c r="F374">
        <v>223.6318</v>
      </c>
      <c r="G374">
        <v>18.6449</v>
      </c>
      <c r="H374">
        <v>1.7</v>
      </c>
      <c r="I374" t="s">
        <v>496</v>
      </c>
      <c r="J374" t="s">
        <v>497</v>
      </c>
      <c r="K374" t="s">
        <v>497</v>
      </c>
      <c r="M374" t="s">
        <v>256</v>
      </c>
    </row>
    <row r="375" spans="1:13" x14ac:dyDescent="0.2">
      <c r="A375" t="s">
        <v>313</v>
      </c>
      <c r="B375">
        <v>0.25800000000000001</v>
      </c>
      <c r="C375">
        <v>3.2000000000000001E-2</v>
      </c>
      <c r="D375">
        <v>224.31290000000001</v>
      </c>
      <c r="E375">
        <v>22.342500000000001</v>
      </c>
      <c r="F375">
        <v>224.31290000000001</v>
      </c>
      <c r="G375">
        <v>22.342400000000001</v>
      </c>
      <c r="H375">
        <v>0.7</v>
      </c>
      <c r="I375" t="s">
        <v>496</v>
      </c>
      <c r="J375" t="s">
        <v>497</v>
      </c>
      <c r="K375" t="s">
        <v>497</v>
      </c>
      <c r="M375" t="s">
        <v>313</v>
      </c>
    </row>
    <row r="376" spans="1:13" x14ac:dyDescent="0.2">
      <c r="A376" t="s">
        <v>233</v>
      </c>
      <c r="B376">
        <v>0.23599999999999999</v>
      </c>
      <c r="C376">
        <v>7.7200000000000005E-2</v>
      </c>
      <c r="D376">
        <v>224.8706</v>
      </c>
      <c r="E376">
        <v>-18.179300000000001</v>
      </c>
      <c r="F376">
        <v>224.87010000000001</v>
      </c>
      <c r="G376">
        <v>-18.178699999999999</v>
      </c>
      <c r="H376">
        <v>2.8</v>
      </c>
      <c r="I376" t="s">
        <v>496</v>
      </c>
      <c r="J376" t="s">
        <v>497</v>
      </c>
      <c r="K376" t="s">
        <v>497</v>
      </c>
      <c r="M376" t="s">
        <v>233</v>
      </c>
    </row>
    <row r="377" spans="1:13" x14ac:dyDescent="0.2">
      <c r="A377" t="s">
        <v>316</v>
      </c>
      <c r="B377">
        <v>0.153</v>
      </c>
      <c r="C377">
        <v>3.2899999999999999E-2</v>
      </c>
      <c r="D377">
        <v>225.08160000000001</v>
      </c>
      <c r="E377">
        <v>21.369900000000001</v>
      </c>
      <c r="F377">
        <v>225.08160000000001</v>
      </c>
      <c r="G377">
        <v>21.369900000000001</v>
      </c>
      <c r="H377">
        <v>0</v>
      </c>
      <c r="I377" t="s">
        <v>496</v>
      </c>
      <c r="J377" t="s">
        <v>497</v>
      </c>
      <c r="K377" t="s">
        <v>497</v>
      </c>
      <c r="M377" t="s">
        <v>316</v>
      </c>
    </row>
    <row r="378" spans="1:13" x14ac:dyDescent="0.2">
      <c r="A378" t="s">
        <v>138</v>
      </c>
      <c r="B378">
        <v>0.29199999999999998</v>
      </c>
      <c r="C378">
        <v>1.52E-2</v>
      </c>
      <c r="D378">
        <v>225.3442</v>
      </c>
      <c r="E378">
        <v>42.346200000000003</v>
      </c>
      <c r="F378">
        <v>225.3434</v>
      </c>
      <c r="G378">
        <v>42.346200000000003</v>
      </c>
      <c r="H378">
        <v>2</v>
      </c>
      <c r="I378" t="s">
        <v>496</v>
      </c>
      <c r="J378" t="s">
        <v>499</v>
      </c>
      <c r="K378" t="s">
        <v>499</v>
      </c>
      <c r="M378" t="s">
        <v>138</v>
      </c>
    </row>
    <row r="379" spans="1:13" x14ac:dyDescent="0.2">
      <c r="A379" t="s">
        <v>373</v>
      </c>
      <c r="B379">
        <v>0.215</v>
      </c>
      <c r="C379">
        <v>6.0999999999999999E-2</v>
      </c>
      <c r="D379">
        <v>226.03110000000001</v>
      </c>
      <c r="E379">
        <v>-2.8045</v>
      </c>
      <c r="F379">
        <v>226.0309</v>
      </c>
      <c r="G379">
        <v>-2.8043999999999998</v>
      </c>
      <c r="H379">
        <v>1</v>
      </c>
      <c r="I379" t="s">
        <v>496</v>
      </c>
      <c r="J379" t="s">
        <v>497</v>
      </c>
      <c r="K379" t="s">
        <v>497</v>
      </c>
      <c r="M379" t="s">
        <v>373</v>
      </c>
    </row>
    <row r="380" spans="1:13" x14ac:dyDescent="0.2">
      <c r="A380" t="s">
        <v>24</v>
      </c>
      <c r="B380">
        <v>0.113</v>
      </c>
      <c r="C380">
        <v>1.52E-2</v>
      </c>
      <c r="D380">
        <v>227.55600000000001</v>
      </c>
      <c r="E380">
        <v>33.5124</v>
      </c>
      <c r="F380">
        <v>227.5521</v>
      </c>
      <c r="G380">
        <v>33.511000000000003</v>
      </c>
      <c r="H380">
        <v>12.7</v>
      </c>
      <c r="I380" t="s">
        <v>498</v>
      </c>
      <c r="J380" t="s">
        <v>499</v>
      </c>
      <c r="K380" t="s">
        <v>499</v>
      </c>
      <c r="M380" t="s">
        <v>24</v>
      </c>
    </row>
    <row r="381" spans="1:13" x14ac:dyDescent="0.2">
      <c r="A381" t="s">
        <v>5</v>
      </c>
      <c r="B381">
        <v>0.223</v>
      </c>
      <c r="C381">
        <v>8.5599999999999996E-2</v>
      </c>
      <c r="D381">
        <v>228.7621</v>
      </c>
      <c r="E381">
        <v>-15.3895</v>
      </c>
      <c r="F381">
        <v>228.76070000000001</v>
      </c>
      <c r="G381">
        <v>-15.389200000000001</v>
      </c>
      <c r="H381">
        <v>5</v>
      </c>
      <c r="I381" t="s">
        <v>498</v>
      </c>
      <c r="J381" t="s">
        <v>497</v>
      </c>
      <c r="K381" t="s">
        <v>497</v>
      </c>
      <c r="M381" t="s">
        <v>5</v>
      </c>
    </row>
    <row r="382" spans="1:13" x14ac:dyDescent="0.2">
      <c r="A382" t="s">
        <v>39</v>
      </c>
      <c r="B382">
        <v>7.8E-2</v>
      </c>
      <c r="C382">
        <v>1.95E-2</v>
      </c>
      <c r="D382">
        <v>230.2929</v>
      </c>
      <c r="E382">
        <v>30.611499999999999</v>
      </c>
      <c r="F382">
        <v>230.29230000000001</v>
      </c>
      <c r="G382">
        <v>30.611499999999999</v>
      </c>
      <c r="H382">
        <v>2</v>
      </c>
      <c r="I382" t="s">
        <v>496</v>
      </c>
      <c r="J382" t="s">
        <v>497</v>
      </c>
      <c r="K382" t="s">
        <v>497</v>
      </c>
      <c r="M382" t="s">
        <v>39</v>
      </c>
    </row>
    <row r="383" spans="1:13" x14ac:dyDescent="0.2">
      <c r="A383" t="s">
        <v>379</v>
      </c>
      <c r="B383">
        <v>4.4999999999999998E-2</v>
      </c>
      <c r="C383">
        <v>3.0499999999999999E-2</v>
      </c>
      <c r="D383">
        <v>230.46600000000001</v>
      </c>
      <c r="E383">
        <v>7.7081</v>
      </c>
      <c r="F383">
        <v>230.46639999999999</v>
      </c>
      <c r="G383">
        <v>7.7088999999999999</v>
      </c>
      <c r="H383">
        <v>3.2</v>
      </c>
      <c r="I383" t="s">
        <v>496</v>
      </c>
      <c r="J383" t="s">
        <v>497</v>
      </c>
      <c r="K383" t="s">
        <v>497</v>
      </c>
      <c r="M383" t="s">
        <v>379</v>
      </c>
    </row>
    <row r="384" spans="1:13" x14ac:dyDescent="0.2">
      <c r="A384" t="s">
        <v>551</v>
      </c>
      <c r="B384">
        <v>3.49E-2</v>
      </c>
      <c r="C384">
        <v>3.0300000000000001E-2</v>
      </c>
      <c r="D384">
        <v>230.77170000000001</v>
      </c>
      <c r="E384">
        <v>8.6095000000000006</v>
      </c>
      <c r="F384">
        <v>230.77019999999999</v>
      </c>
      <c r="G384">
        <v>8.6056000000000008</v>
      </c>
      <c r="H384">
        <v>15</v>
      </c>
      <c r="I384" t="s">
        <v>498</v>
      </c>
      <c r="J384" t="s">
        <v>499</v>
      </c>
      <c r="K384" t="s">
        <v>497</v>
      </c>
      <c r="M384" t="s">
        <v>551</v>
      </c>
    </row>
    <row r="385" spans="1:13" x14ac:dyDescent="0.2">
      <c r="A385" t="s">
        <v>85</v>
      </c>
      <c r="B385">
        <v>0.11600000000000001</v>
      </c>
      <c r="C385">
        <v>1.9800000000000002E-2</v>
      </c>
      <c r="D385">
        <v>231.03559999999999</v>
      </c>
      <c r="E385">
        <v>29.881799999999998</v>
      </c>
      <c r="F385">
        <v>231.04740000000001</v>
      </c>
      <c r="G385">
        <v>29.872</v>
      </c>
      <c r="H385">
        <v>51.2</v>
      </c>
      <c r="I385" t="s">
        <v>498</v>
      </c>
      <c r="J385" t="s">
        <v>497</v>
      </c>
      <c r="K385" t="s">
        <v>497</v>
      </c>
      <c r="M385" t="s">
        <v>85</v>
      </c>
    </row>
    <row r="386" spans="1:13" x14ac:dyDescent="0.2">
      <c r="A386" t="s">
        <v>354</v>
      </c>
      <c r="B386">
        <v>0.10299999999999999</v>
      </c>
      <c r="C386">
        <v>8.4500000000000006E-2</v>
      </c>
      <c r="D386">
        <v>231.05350000000001</v>
      </c>
      <c r="E386">
        <v>-31.906400000000001</v>
      </c>
      <c r="F386">
        <v>231.05350000000001</v>
      </c>
      <c r="G386">
        <v>-31.904499999999999</v>
      </c>
      <c r="H386">
        <v>6.9</v>
      </c>
      <c r="I386" t="s">
        <v>498</v>
      </c>
      <c r="J386" t="s">
        <v>497</v>
      </c>
      <c r="K386" t="s">
        <v>497</v>
      </c>
      <c r="M386" t="s">
        <v>354</v>
      </c>
    </row>
    <row r="387" spans="1:13" x14ac:dyDescent="0.2">
      <c r="A387" t="s">
        <v>12</v>
      </c>
      <c r="B387">
        <v>0.51600000000000001</v>
      </c>
      <c r="C387">
        <v>2.92E-2</v>
      </c>
      <c r="D387">
        <v>231.16139999999999</v>
      </c>
      <c r="E387">
        <v>9.9603999999999999</v>
      </c>
      <c r="F387">
        <v>231.16139999999999</v>
      </c>
      <c r="G387">
        <v>9.9603999999999999</v>
      </c>
      <c r="H387">
        <v>0</v>
      </c>
      <c r="I387" t="s">
        <v>496</v>
      </c>
      <c r="J387" t="s">
        <v>499</v>
      </c>
      <c r="K387" t="s">
        <v>499</v>
      </c>
      <c r="M387" t="s">
        <v>12</v>
      </c>
    </row>
    <row r="388" spans="1:13" x14ac:dyDescent="0.2">
      <c r="A388" t="s">
        <v>380</v>
      </c>
      <c r="B388">
        <v>0.34499999999999997</v>
      </c>
      <c r="C388">
        <v>2.1600000000000001E-2</v>
      </c>
      <c r="D388">
        <v>233.2242</v>
      </c>
      <c r="E388">
        <v>30.349699999999999</v>
      </c>
      <c r="F388">
        <v>233.22409999999999</v>
      </c>
      <c r="G388">
        <v>30.349599999999999</v>
      </c>
      <c r="H388">
        <v>0.4</v>
      </c>
      <c r="I388" t="s">
        <v>496</v>
      </c>
      <c r="J388" t="s">
        <v>497</v>
      </c>
      <c r="K388" t="s">
        <v>497</v>
      </c>
      <c r="M388" t="s">
        <v>380</v>
      </c>
    </row>
    <row r="389" spans="1:13" x14ac:dyDescent="0.2">
      <c r="A389" t="s">
        <v>136</v>
      </c>
      <c r="B389">
        <v>6.7000000000000004E-2</v>
      </c>
      <c r="C389">
        <v>2.1700000000000001E-2</v>
      </c>
      <c r="D389">
        <v>233.30680000000001</v>
      </c>
      <c r="E389">
        <v>31.150200000000002</v>
      </c>
      <c r="F389">
        <v>233.32339999999999</v>
      </c>
      <c r="G389">
        <v>31.137899999999998</v>
      </c>
      <c r="H389">
        <v>67.7</v>
      </c>
      <c r="I389" t="s">
        <v>498</v>
      </c>
      <c r="J389" t="s">
        <v>497</v>
      </c>
      <c r="K389" t="s">
        <v>499</v>
      </c>
      <c r="L389" t="b">
        <v>1</v>
      </c>
      <c r="M389" t="s">
        <v>136</v>
      </c>
    </row>
    <row r="390" spans="1:13" x14ac:dyDescent="0.2">
      <c r="A390" t="s">
        <v>458</v>
      </c>
      <c r="B390">
        <v>4.1000000000000002E-2</v>
      </c>
      <c r="C390">
        <v>4.5199999999999997E-2</v>
      </c>
      <c r="D390">
        <v>234.9126</v>
      </c>
      <c r="E390">
        <v>21.782699999999998</v>
      </c>
      <c r="F390">
        <v>234.91300000000001</v>
      </c>
      <c r="G390">
        <v>21.782699999999998</v>
      </c>
      <c r="H390">
        <v>1.2</v>
      </c>
      <c r="I390" t="s">
        <v>496</v>
      </c>
      <c r="J390" t="s">
        <v>497</v>
      </c>
      <c r="K390" t="s">
        <v>497</v>
      </c>
      <c r="M390" t="s">
        <v>458</v>
      </c>
    </row>
    <row r="391" spans="1:13" x14ac:dyDescent="0.2">
      <c r="A391" t="s">
        <v>45</v>
      </c>
      <c r="B391">
        <v>0.22900000000000001</v>
      </c>
      <c r="C391">
        <v>1.9900000000000001E-2</v>
      </c>
      <c r="D391">
        <v>234.92439999999999</v>
      </c>
      <c r="E391">
        <v>34.416200000000003</v>
      </c>
      <c r="F391">
        <v>234.91929999999999</v>
      </c>
      <c r="G391">
        <v>34.424500000000002</v>
      </c>
      <c r="H391">
        <v>33.1</v>
      </c>
      <c r="I391" t="s">
        <v>498</v>
      </c>
      <c r="J391" t="s">
        <v>497</v>
      </c>
      <c r="K391" t="s">
        <v>497</v>
      </c>
      <c r="M391" t="s">
        <v>45</v>
      </c>
    </row>
    <row r="392" spans="1:13" x14ac:dyDescent="0.2">
      <c r="A392" t="s">
        <v>232</v>
      </c>
      <c r="B392">
        <v>0.153</v>
      </c>
      <c r="C392">
        <v>8.9200000000000002E-2</v>
      </c>
      <c r="D392">
        <v>235.03399999999999</v>
      </c>
      <c r="E392">
        <v>-3.3037999999999998</v>
      </c>
      <c r="F392">
        <v>235.03389999999999</v>
      </c>
      <c r="G392">
        <v>-3.3041999999999998</v>
      </c>
      <c r="H392">
        <v>1.5</v>
      </c>
      <c r="I392" t="s">
        <v>496</v>
      </c>
      <c r="J392" t="s">
        <v>497</v>
      </c>
      <c r="K392" t="s">
        <v>497</v>
      </c>
      <c r="M392" t="s">
        <v>232</v>
      </c>
    </row>
    <row r="393" spans="1:13" x14ac:dyDescent="0.2">
      <c r="A393" t="s">
        <v>339</v>
      </c>
      <c r="B393">
        <v>0.246</v>
      </c>
      <c r="C393">
        <v>2.7799999999999998E-2</v>
      </c>
      <c r="D393">
        <v>235.31059999999999</v>
      </c>
      <c r="E393">
        <v>66.265900000000002</v>
      </c>
      <c r="F393">
        <v>235.309</v>
      </c>
      <c r="G393">
        <v>66.265900000000002</v>
      </c>
      <c r="H393">
        <v>2.2999999999999998</v>
      </c>
      <c r="I393" t="s">
        <v>496</v>
      </c>
      <c r="J393" t="s">
        <v>497</v>
      </c>
      <c r="K393" t="s">
        <v>497</v>
      </c>
      <c r="M393" t="s">
        <v>339</v>
      </c>
    </row>
    <row r="394" spans="1:13" x14ac:dyDescent="0.2">
      <c r="A394" t="s">
        <v>403</v>
      </c>
      <c r="B394">
        <v>6.6000000000000003E-2</v>
      </c>
      <c r="C394">
        <v>1.66E-2</v>
      </c>
      <c r="D394">
        <v>236.2458</v>
      </c>
      <c r="E394">
        <v>36.109099999999998</v>
      </c>
      <c r="F394">
        <v>236.24639999999999</v>
      </c>
      <c r="G394">
        <v>36.109499999999997</v>
      </c>
      <c r="H394">
        <v>2.1</v>
      </c>
      <c r="I394" t="s">
        <v>496</v>
      </c>
      <c r="J394" t="s">
        <v>497</v>
      </c>
      <c r="K394" t="s">
        <v>497</v>
      </c>
      <c r="M394" t="s">
        <v>403</v>
      </c>
    </row>
    <row r="395" spans="1:13" x14ac:dyDescent="0.2">
      <c r="A395" t="s">
        <v>552</v>
      </c>
      <c r="B395">
        <v>0.23430000000000001</v>
      </c>
      <c r="C395">
        <v>2.8000000000000001E-2</v>
      </c>
      <c r="D395">
        <v>239.05119999999999</v>
      </c>
      <c r="E395">
        <v>66.351600000000005</v>
      </c>
      <c r="F395">
        <v>239.05122789999999</v>
      </c>
      <c r="G395">
        <v>66.351632230000007</v>
      </c>
      <c r="H395">
        <v>0.1</v>
      </c>
      <c r="I395" t="s">
        <v>496</v>
      </c>
      <c r="J395" t="s">
        <v>497</v>
      </c>
      <c r="K395" t="s">
        <v>499</v>
      </c>
      <c r="L395" t="b">
        <v>1</v>
      </c>
      <c r="M395" t="s">
        <v>552</v>
      </c>
    </row>
    <row r="396" spans="1:13" x14ac:dyDescent="0.2">
      <c r="A396" t="s">
        <v>208</v>
      </c>
      <c r="B396">
        <v>9.0999999999999998E-2</v>
      </c>
      <c r="C396">
        <v>4.1599999999999998E-2</v>
      </c>
      <c r="D396">
        <v>239.5847</v>
      </c>
      <c r="E396">
        <v>27.231000000000002</v>
      </c>
      <c r="F396">
        <v>239.58699999999999</v>
      </c>
      <c r="G396">
        <v>27.228999999999999</v>
      </c>
      <c r="H396">
        <v>10.5</v>
      </c>
      <c r="I396" t="s">
        <v>498</v>
      </c>
      <c r="J396" t="s">
        <v>499</v>
      </c>
      <c r="K396" t="s">
        <v>497</v>
      </c>
      <c r="M396" t="s">
        <v>208</v>
      </c>
    </row>
    <row r="397" spans="1:13" x14ac:dyDescent="0.2">
      <c r="A397" t="s">
        <v>356</v>
      </c>
      <c r="B397">
        <v>9.7000000000000003E-2</v>
      </c>
      <c r="C397">
        <v>0.1147</v>
      </c>
      <c r="D397">
        <v>239.59129999999999</v>
      </c>
      <c r="E397">
        <v>-14.165800000000001</v>
      </c>
      <c r="F397">
        <v>239.59100000000001</v>
      </c>
      <c r="G397">
        <v>-14.1661</v>
      </c>
      <c r="H397">
        <v>1.4</v>
      </c>
      <c r="I397" t="s">
        <v>496</v>
      </c>
      <c r="J397" t="s">
        <v>497</v>
      </c>
      <c r="K397" t="s">
        <v>497</v>
      </c>
      <c r="M397" t="s">
        <v>356</v>
      </c>
    </row>
    <row r="398" spans="1:13" x14ac:dyDescent="0.2">
      <c r="A398" t="s">
        <v>288</v>
      </c>
      <c r="B398">
        <v>3.5000000000000003E-2</v>
      </c>
      <c r="C398">
        <v>3.3500000000000002E-2</v>
      </c>
      <c r="D398">
        <v>240.5694</v>
      </c>
      <c r="E398">
        <v>15.976800000000001</v>
      </c>
      <c r="F398">
        <v>240.57089999999999</v>
      </c>
      <c r="G398">
        <v>15.974500000000001</v>
      </c>
      <c r="H398">
        <v>9.6999999999999993</v>
      </c>
      <c r="I398" t="s">
        <v>498</v>
      </c>
      <c r="J398" t="s">
        <v>497</v>
      </c>
      <c r="K398" t="s">
        <v>497</v>
      </c>
      <c r="M398" t="s">
        <v>288</v>
      </c>
    </row>
    <row r="399" spans="1:13" x14ac:dyDescent="0.2">
      <c r="A399" t="s">
        <v>431</v>
      </c>
      <c r="B399">
        <v>3.6999999999999998E-2</v>
      </c>
      <c r="C399">
        <v>3.4299999999999997E-2</v>
      </c>
      <c r="D399">
        <v>241.14940000000001</v>
      </c>
      <c r="E399">
        <v>17.721499999999999</v>
      </c>
      <c r="F399">
        <v>241.14949999999999</v>
      </c>
      <c r="G399">
        <v>17.721499999999999</v>
      </c>
      <c r="H399">
        <v>0.4</v>
      </c>
      <c r="I399" t="s">
        <v>496</v>
      </c>
      <c r="J399" t="s">
        <v>497</v>
      </c>
      <c r="K399" t="s">
        <v>497</v>
      </c>
      <c r="M399" t="s">
        <v>431</v>
      </c>
    </row>
    <row r="400" spans="1:13" x14ac:dyDescent="0.2">
      <c r="A400" t="s">
        <v>553</v>
      </c>
      <c r="B400">
        <v>3.1800000000000002E-2</v>
      </c>
      <c r="C400">
        <v>4.9799999999999997E-2</v>
      </c>
      <c r="D400">
        <v>241.2354</v>
      </c>
      <c r="E400">
        <v>23.934000000000001</v>
      </c>
      <c r="F400">
        <v>241.2353588</v>
      </c>
      <c r="G400">
        <v>23.934010189999999</v>
      </c>
      <c r="H400">
        <v>0.1</v>
      </c>
      <c r="I400" t="s">
        <v>496</v>
      </c>
      <c r="J400" t="s">
        <v>497</v>
      </c>
      <c r="K400" t="s">
        <v>497</v>
      </c>
      <c r="M400" t="s">
        <v>553</v>
      </c>
    </row>
    <row r="401" spans="1:13" x14ac:dyDescent="0.2">
      <c r="A401" t="s">
        <v>185</v>
      </c>
      <c r="B401">
        <v>0.871</v>
      </c>
      <c r="C401">
        <v>1.6500000000000001E-2</v>
      </c>
      <c r="D401">
        <v>243.31219999999999</v>
      </c>
      <c r="E401">
        <v>56.825299999999999</v>
      </c>
      <c r="F401">
        <v>243.31309999999999</v>
      </c>
      <c r="G401">
        <v>56.825000000000003</v>
      </c>
      <c r="H401">
        <v>2.2000000000000002</v>
      </c>
      <c r="I401" t="s">
        <v>496</v>
      </c>
      <c r="J401" t="s">
        <v>499</v>
      </c>
      <c r="K401" t="s">
        <v>499</v>
      </c>
      <c r="M401" t="s">
        <v>185</v>
      </c>
    </row>
    <row r="402" spans="1:13" x14ac:dyDescent="0.2">
      <c r="A402" t="s">
        <v>3</v>
      </c>
      <c r="B402">
        <v>0.20300000000000001</v>
      </c>
      <c r="C402">
        <v>0.1202</v>
      </c>
      <c r="D402">
        <v>243.94120000000001</v>
      </c>
      <c r="E402">
        <v>-6.1490999999999998</v>
      </c>
      <c r="F402">
        <v>243.94040000000001</v>
      </c>
      <c r="G402">
        <v>-6.1501999999999999</v>
      </c>
      <c r="H402">
        <v>4.8</v>
      </c>
      <c r="I402" t="s">
        <v>496</v>
      </c>
      <c r="J402" t="s">
        <v>499</v>
      </c>
      <c r="K402" t="s">
        <v>497</v>
      </c>
      <c r="M402" t="s">
        <v>3</v>
      </c>
    </row>
    <row r="403" spans="1:13" x14ac:dyDescent="0.2">
      <c r="A403" t="s">
        <v>273</v>
      </c>
      <c r="B403">
        <v>0.46500000000000002</v>
      </c>
      <c r="C403">
        <v>1.11E-2</v>
      </c>
      <c r="D403">
        <v>245.3537</v>
      </c>
      <c r="E403">
        <v>38.168900000000001</v>
      </c>
      <c r="F403">
        <v>245.35329999999999</v>
      </c>
      <c r="G403">
        <v>38.1691</v>
      </c>
      <c r="H403">
        <v>1.1000000000000001</v>
      </c>
      <c r="I403" t="s">
        <v>496</v>
      </c>
      <c r="J403" t="s">
        <v>497</v>
      </c>
      <c r="K403" t="s">
        <v>497</v>
      </c>
      <c r="M403" t="s">
        <v>273</v>
      </c>
    </row>
    <row r="404" spans="1:13" x14ac:dyDescent="0.2">
      <c r="A404" t="s">
        <v>260</v>
      </c>
      <c r="B404">
        <v>0.42599999999999999</v>
      </c>
      <c r="C404">
        <v>3.5900000000000001E-2</v>
      </c>
      <c r="D404">
        <v>245.8973</v>
      </c>
      <c r="E404">
        <v>26.570699999999999</v>
      </c>
      <c r="F404">
        <v>245.8973</v>
      </c>
      <c r="G404">
        <v>26.570699999999999</v>
      </c>
      <c r="H404">
        <v>0</v>
      </c>
      <c r="I404" t="s">
        <v>496</v>
      </c>
      <c r="J404" t="s">
        <v>499</v>
      </c>
      <c r="K404" t="s">
        <v>499</v>
      </c>
      <c r="M404" t="s">
        <v>260</v>
      </c>
    </row>
    <row r="405" spans="1:13" x14ac:dyDescent="0.2">
      <c r="A405" t="s">
        <v>123</v>
      </c>
      <c r="B405">
        <v>0.184</v>
      </c>
      <c r="C405">
        <v>9.7000000000000003E-3</v>
      </c>
      <c r="D405">
        <v>246.05850000000001</v>
      </c>
      <c r="E405">
        <v>41.24</v>
      </c>
      <c r="F405">
        <v>246.05840000000001</v>
      </c>
      <c r="G405">
        <v>41.2438</v>
      </c>
      <c r="H405">
        <v>13.5</v>
      </c>
      <c r="I405" t="s">
        <v>498</v>
      </c>
      <c r="J405" t="s">
        <v>497</v>
      </c>
      <c r="K405" t="s">
        <v>497</v>
      </c>
      <c r="M405" t="s">
        <v>123</v>
      </c>
    </row>
    <row r="406" spans="1:13" x14ac:dyDescent="0.2">
      <c r="A406" t="s">
        <v>365</v>
      </c>
      <c r="B406">
        <v>0.152</v>
      </c>
      <c r="C406">
        <v>5.6800000000000003E-2</v>
      </c>
      <c r="D406">
        <v>248.19560000000001</v>
      </c>
      <c r="E406">
        <v>5.5754999999999999</v>
      </c>
      <c r="F406">
        <v>248.19550000000001</v>
      </c>
      <c r="G406">
        <v>5.5758000000000001</v>
      </c>
      <c r="H406">
        <v>1.2</v>
      </c>
      <c r="I406" t="s">
        <v>496</v>
      </c>
      <c r="J406" t="s">
        <v>497</v>
      </c>
      <c r="K406" t="s">
        <v>497</v>
      </c>
      <c r="M406" t="s">
        <v>365</v>
      </c>
    </row>
    <row r="407" spans="1:13" x14ac:dyDescent="0.2">
      <c r="A407" t="s">
        <v>139</v>
      </c>
      <c r="B407">
        <v>0.17599999999999999</v>
      </c>
      <c r="C407">
        <v>3.15E-2</v>
      </c>
      <c r="D407">
        <v>248.9614</v>
      </c>
      <c r="E407">
        <v>66.210099999999997</v>
      </c>
      <c r="F407">
        <v>248.96180000000001</v>
      </c>
      <c r="G407">
        <v>66.211799999999997</v>
      </c>
      <c r="H407">
        <v>5.9</v>
      </c>
      <c r="I407" t="s">
        <v>498</v>
      </c>
      <c r="J407" t="s">
        <v>499</v>
      </c>
      <c r="K407" t="s">
        <v>497</v>
      </c>
      <c r="M407" t="s">
        <v>139</v>
      </c>
    </row>
    <row r="408" spans="1:13" x14ac:dyDescent="0.2">
      <c r="A408" t="s">
        <v>285</v>
      </c>
      <c r="B408">
        <v>0.22600000000000001</v>
      </c>
      <c r="C408">
        <v>1.7399999999999999E-2</v>
      </c>
      <c r="D408">
        <v>250.0829</v>
      </c>
      <c r="E408">
        <v>46.7119</v>
      </c>
      <c r="F408">
        <v>250.0838</v>
      </c>
      <c r="G408">
        <v>46.7119</v>
      </c>
      <c r="H408">
        <v>2.2000000000000002</v>
      </c>
      <c r="I408" t="s">
        <v>496</v>
      </c>
      <c r="J408" t="s">
        <v>497</v>
      </c>
      <c r="K408" t="s">
        <v>497</v>
      </c>
      <c r="M408" t="s">
        <v>285</v>
      </c>
    </row>
    <row r="409" spans="1:13" x14ac:dyDescent="0.2">
      <c r="A409" t="s">
        <v>308</v>
      </c>
      <c r="B409">
        <v>0.46400000000000002</v>
      </c>
      <c r="C409">
        <v>1.0200000000000001E-2</v>
      </c>
      <c r="D409">
        <v>250.47319999999999</v>
      </c>
      <c r="E409">
        <v>40.029200000000003</v>
      </c>
      <c r="F409">
        <v>250.47239999999999</v>
      </c>
      <c r="G409">
        <v>40.029200000000003</v>
      </c>
      <c r="H409">
        <v>2</v>
      </c>
      <c r="I409" t="s">
        <v>496</v>
      </c>
      <c r="J409" t="s">
        <v>499</v>
      </c>
      <c r="K409" t="s">
        <v>499</v>
      </c>
      <c r="M409" t="s">
        <v>308</v>
      </c>
    </row>
    <row r="410" spans="1:13" x14ac:dyDescent="0.2">
      <c r="A410" t="s">
        <v>236</v>
      </c>
      <c r="B410">
        <v>0.155</v>
      </c>
      <c r="C410">
        <v>6.3399999999999998E-2</v>
      </c>
      <c r="D410">
        <v>252.7842</v>
      </c>
      <c r="E410">
        <v>4.9924999999999997</v>
      </c>
      <c r="F410">
        <v>252.78399999999999</v>
      </c>
      <c r="G410">
        <v>4.9923000000000002</v>
      </c>
      <c r="H410">
        <v>1</v>
      </c>
      <c r="I410" t="s">
        <v>496</v>
      </c>
      <c r="J410" t="s">
        <v>497</v>
      </c>
      <c r="K410" t="s">
        <v>497</v>
      </c>
      <c r="M410" t="s">
        <v>236</v>
      </c>
    </row>
    <row r="411" spans="1:13" x14ac:dyDescent="0.2">
      <c r="A411" t="s">
        <v>460</v>
      </c>
      <c r="B411">
        <v>3.5000000000000003E-2</v>
      </c>
      <c r="C411">
        <v>4.8899999999999999E-2</v>
      </c>
      <c r="D411">
        <v>254.49209999999999</v>
      </c>
      <c r="E411">
        <v>27.854299999999999</v>
      </c>
      <c r="F411">
        <v>254.49209999999999</v>
      </c>
      <c r="G411">
        <v>27.854099999999999</v>
      </c>
      <c r="H411">
        <v>1</v>
      </c>
      <c r="I411" t="s">
        <v>496</v>
      </c>
      <c r="J411" t="s">
        <v>497</v>
      </c>
      <c r="K411" t="s">
        <v>497</v>
      </c>
      <c r="M411" t="s">
        <v>460</v>
      </c>
    </row>
    <row r="412" spans="1:13" x14ac:dyDescent="0.2">
      <c r="A412" t="s">
        <v>390</v>
      </c>
      <c r="B412">
        <v>0.45300000000000001</v>
      </c>
      <c r="C412">
        <v>2.58E-2</v>
      </c>
      <c r="D412">
        <v>255.34819999999999</v>
      </c>
      <c r="E412">
        <v>64.236500000000007</v>
      </c>
      <c r="F412">
        <v>255.34630000000001</v>
      </c>
      <c r="G412">
        <v>64.237899999999996</v>
      </c>
      <c r="H412">
        <v>5.7</v>
      </c>
      <c r="I412" t="s">
        <v>498</v>
      </c>
      <c r="J412" t="s">
        <v>499</v>
      </c>
      <c r="K412" t="s">
        <v>499</v>
      </c>
      <c r="M412" t="s">
        <v>390</v>
      </c>
    </row>
    <row r="413" spans="1:13" x14ac:dyDescent="0.2">
      <c r="A413" t="s">
        <v>278</v>
      </c>
      <c r="B413">
        <v>9.7000000000000003E-2</v>
      </c>
      <c r="C413">
        <v>2.07E-2</v>
      </c>
      <c r="D413">
        <v>255.67779999999999</v>
      </c>
      <c r="E413">
        <v>34.0608</v>
      </c>
      <c r="F413">
        <v>255.67740000000001</v>
      </c>
      <c r="G413">
        <v>34.060400000000001</v>
      </c>
      <c r="H413">
        <v>2.1</v>
      </c>
      <c r="I413" t="s">
        <v>496</v>
      </c>
      <c r="J413" t="s">
        <v>499</v>
      </c>
      <c r="K413" t="s">
        <v>497</v>
      </c>
      <c r="M413" t="s">
        <v>278</v>
      </c>
    </row>
    <row r="414" spans="1:13" x14ac:dyDescent="0.2">
      <c r="A414" t="s">
        <v>15</v>
      </c>
      <c r="B414">
        <v>5.8000000000000003E-2</v>
      </c>
      <c r="C414">
        <v>4.07E-2</v>
      </c>
      <c r="D414">
        <v>255.80959999999999</v>
      </c>
      <c r="E414">
        <v>78.649000000000001</v>
      </c>
      <c r="F414">
        <v>255.9357</v>
      </c>
      <c r="G414">
        <v>78.636499999999998</v>
      </c>
      <c r="H414">
        <v>100.1</v>
      </c>
      <c r="I414" t="s">
        <v>498</v>
      </c>
      <c r="J414" t="s">
        <v>497</v>
      </c>
      <c r="K414" t="s">
        <v>497</v>
      </c>
      <c r="M414" t="s">
        <v>15</v>
      </c>
    </row>
    <row r="415" spans="1:13" x14ac:dyDescent="0.2">
      <c r="A415" t="s">
        <v>75</v>
      </c>
      <c r="B415">
        <v>8.2000000000000003E-2</v>
      </c>
      <c r="C415">
        <v>2.5700000000000001E-2</v>
      </c>
      <c r="D415">
        <v>257.43810000000002</v>
      </c>
      <c r="E415">
        <v>34.455199999999998</v>
      </c>
      <c r="F415">
        <v>257.43900000000002</v>
      </c>
      <c r="G415">
        <v>34.455199999999998</v>
      </c>
      <c r="H415">
        <v>3</v>
      </c>
      <c r="I415" t="s">
        <v>496</v>
      </c>
      <c r="J415" t="s">
        <v>499</v>
      </c>
      <c r="K415" t="s">
        <v>499</v>
      </c>
      <c r="M415" t="s">
        <v>75</v>
      </c>
    </row>
    <row r="416" spans="1:13" x14ac:dyDescent="0.2">
      <c r="A416" t="s">
        <v>554</v>
      </c>
      <c r="B416">
        <v>2.8000000000000001E-2</v>
      </c>
      <c r="C416">
        <v>0.19900000000000001</v>
      </c>
      <c r="D416">
        <v>258.1155</v>
      </c>
      <c r="E416">
        <v>-23.368500000000001</v>
      </c>
      <c r="F416">
        <v>258.11554999999998</v>
      </c>
      <c r="G416">
        <v>-23.368539999999999</v>
      </c>
      <c r="H416">
        <v>0.2</v>
      </c>
      <c r="I416" t="s">
        <v>496</v>
      </c>
      <c r="J416" t="s">
        <v>497</v>
      </c>
      <c r="K416" t="s">
        <v>497</v>
      </c>
      <c r="M416" t="s">
        <v>554</v>
      </c>
    </row>
    <row r="417" spans="1:13" x14ac:dyDescent="0.2">
      <c r="A417" t="s">
        <v>41</v>
      </c>
      <c r="B417">
        <v>8.1000000000000003E-2</v>
      </c>
      <c r="C417">
        <v>2.52E-2</v>
      </c>
      <c r="D417">
        <v>258.17250000000001</v>
      </c>
      <c r="E417">
        <v>64.072800000000001</v>
      </c>
      <c r="F417">
        <v>258.1789</v>
      </c>
      <c r="G417">
        <v>64.069699999999997</v>
      </c>
      <c r="H417">
        <v>15.2</v>
      </c>
      <c r="I417" t="s">
        <v>498</v>
      </c>
      <c r="J417" t="s">
        <v>499</v>
      </c>
      <c r="K417" t="s">
        <v>497</v>
      </c>
      <c r="M417" t="s">
        <v>41</v>
      </c>
    </row>
    <row r="418" spans="1:13" x14ac:dyDescent="0.2">
      <c r="A418" t="s">
        <v>443</v>
      </c>
      <c r="B418">
        <v>2.7E-2</v>
      </c>
      <c r="C418">
        <v>2.5999999999999999E-2</v>
      </c>
      <c r="D418">
        <v>258.84539999999998</v>
      </c>
      <c r="E418">
        <v>57.411200000000001</v>
      </c>
      <c r="F418">
        <v>258.84539999999998</v>
      </c>
      <c r="G418">
        <v>57.411799999999999</v>
      </c>
      <c r="H418">
        <v>2</v>
      </c>
      <c r="I418" t="s">
        <v>496</v>
      </c>
      <c r="J418" t="s">
        <v>499</v>
      </c>
      <c r="K418" t="s">
        <v>499</v>
      </c>
      <c r="M418" t="s">
        <v>443</v>
      </c>
    </row>
    <row r="419" spans="1:13" x14ac:dyDescent="0.2">
      <c r="A419" t="s">
        <v>70</v>
      </c>
      <c r="B419">
        <v>0.16400000000000001</v>
      </c>
      <c r="C419">
        <v>3.5900000000000001E-2</v>
      </c>
      <c r="D419">
        <v>260.0317</v>
      </c>
      <c r="E419">
        <v>27.670500000000001</v>
      </c>
      <c r="F419">
        <v>260.03460000000001</v>
      </c>
      <c r="G419">
        <v>27.669899999999998</v>
      </c>
      <c r="H419">
        <v>9.4</v>
      </c>
      <c r="I419" t="s">
        <v>498</v>
      </c>
      <c r="J419" t="s">
        <v>499</v>
      </c>
      <c r="K419" t="s">
        <v>497</v>
      </c>
      <c r="M419" t="s">
        <v>70</v>
      </c>
    </row>
    <row r="420" spans="1:13" x14ac:dyDescent="0.2">
      <c r="A420" t="s">
        <v>310</v>
      </c>
      <c r="B420">
        <v>0.16400000000000001</v>
      </c>
      <c r="C420">
        <v>3.9E-2</v>
      </c>
      <c r="D420">
        <v>260.04160000000002</v>
      </c>
      <c r="E420">
        <v>26.6251</v>
      </c>
      <c r="F420">
        <v>260.04140000000001</v>
      </c>
      <c r="G420">
        <v>26.6248</v>
      </c>
      <c r="H420">
        <v>1.4</v>
      </c>
      <c r="I420" t="s">
        <v>496</v>
      </c>
      <c r="J420" t="s">
        <v>497</v>
      </c>
      <c r="K420" t="s">
        <v>497</v>
      </c>
      <c r="M420" t="s">
        <v>310</v>
      </c>
    </row>
    <row r="421" spans="1:13" x14ac:dyDescent="0.2">
      <c r="A421" t="s">
        <v>349</v>
      </c>
      <c r="B421">
        <v>0.39100000000000001</v>
      </c>
      <c r="C421">
        <v>3.3399999999999999E-2</v>
      </c>
      <c r="D421">
        <v>260.07010000000002</v>
      </c>
      <c r="E421">
        <v>35.607300000000002</v>
      </c>
      <c r="F421">
        <v>260.07060000000001</v>
      </c>
      <c r="G421">
        <v>35.6066</v>
      </c>
      <c r="H421">
        <v>3</v>
      </c>
      <c r="I421" t="s">
        <v>496</v>
      </c>
      <c r="J421" t="s">
        <v>497</v>
      </c>
      <c r="K421" t="s">
        <v>497</v>
      </c>
      <c r="M421" t="s">
        <v>349</v>
      </c>
    </row>
    <row r="422" spans="1:13" x14ac:dyDescent="0.2">
      <c r="A422" t="s">
        <v>372</v>
      </c>
      <c r="B422">
        <v>0.224</v>
      </c>
      <c r="C422">
        <v>3.3099999999999997E-2</v>
      </c>
      <c r="D422">
        <v>260.61329999999998</v>
      </c>
      <c r="E422">
        <v>32.132800000000003</v>
      </c>
      <c r="F422">
        <v>260.61360000000002</v>
      </c>
      <c r="G422">
        <v>32.132899999999999</v>
      </c>
      <c r="H422">
        <v>0.9</v>
      </c>
      <c r="I422" t="s">
        <v>496</v>
      </c>
      <c r="J422" t="s">
        <v>497</v>
      </c>
      <c r="K422" t="s">
        <v>497</v>
      </c>
      <c r="M422" t="s">
        <v>372</v>
      </c>
    </row>
    <row r="423" spans="1:13" x14ac:dyDescent="0.2">
      <c r="A423" t="s">
        <v>355</v>
      </c>
      <c r="B423">
        <v>0.16900000000000001</v>
      </c>
      <c r="C423">
        <v>6.2600000000000003E-2</v>
      </c>
      <c r="D423">
        <v>261.04950000000002</v>
      </c>
      <c r="E423">
        <v>85.886300000000006</v>
      </c>
      <c r="F423">
        <v>261.04230000000001</v>
      </c>
      <c r="G423">
        <v>85.886099999999999</v>
      </c>
      <c r="H423">
        <v>2</v>
      </c>
      <c r="I423" t="s">
        <v>496</v>
      </c>
      <c r="J423" t="s">
        <v>497</v>
      </c>
      <c r="K423" t="s">
        <v>497</v>
      </c>
      <c r="M423" t="s">
        <v>355</v>
      </c>
    </row>
    <row r="424" spans="1:13" x14ac:dyDescent="0.2">
      <c r="A424" t="s">
        <v>55</v>
      </c>
      <c r="B424">
        <v>0.36599999999999999</v>
      </c>
      <c r="C424">
        <v>6.1800000000000001E-2</v>
      </c>
      <c r="D424">
        <v>262.91590000000002</v>
      </c>
      <c r="E424">
        <v>22.860600000000002</v>
      </c>
      <c r="F424">
        <v>262.91590000000002</v>
      </c>
      <c r="G424">
        <v>22.860600000000002</v>
      </c>
      <c r="H424">
        <v>0</v>
      </c>
      <c r="I424" t="s">
        <v>496</v>
      </c>
      <c r="J424" t="s">
        <v>499</v>
      </c>
      <c r="K424" t="s">
        <v>499</v>
      </c>
      <c r="M424" t="s">
        <v>55</v>
      </c>
    </row>
    <row r="425" spans="1:13" x14ac:dyDescent="0.2">
      <c r="A425" t="s">
        <v>376</v>
      </c>
      <c r="B425">
        <v>0.14099999999999999</v>
      </c>
      <c r="C425">
        <v>2.93E-2</v>
      </c>
      <c r="D425">
        <v>263.76929999999999</v>
      </c>
      <c r="E425">
        <v>64.101699999999994</v>
      </c>
      <c r="F425">
        <v>263.76929999999999</v>
      </c>
      <c r="G425">
        <v>64.101699999999994</v>
      </c>
      <c r="H425">
        <v>0</v>
      </c>
      <c r="I425" t="s">
        <v>496</v>
      </c>
      <c r="J425" t="s">
        <v>497</v>
      </c>
      <c r="K425" t="s">
        <v>497</v>
      </c>
      <c r="M425" t="s">
        <v>376</v>
      </c>
    </row>
    <row r="426" spans="1:13" x14ac:dyDescent="0.2">
      <c r="A426" t="s">
        <v>358</v>
      </c>
      <c r="B426">
        <v>7.5999999999999998E-2</v>
      </c>
      <c r="C426">
        <v>3.6700000000000003E-2</v>
      </c>
      <c r="D426">
        <v>266.0598</v>
      </c>
      <c r="E426">
        <v>32.991100000000003</v>
      </c>
      <c r="F426">
        <v>266.06049999999999</v>
      </c>
      <c r="G426">
        <v>32.991599999999998</v>
      </c>
      <c r="H426">
        <v>2.6</v>
      </c>
      <c r="I426" t="s">
        <v>496</v>
      </c>
      <c r="J426" t="s">
        <v>497</v>
      </c>
      <c r="K426" t="s">
        <v>497</v>
      </c>
      <c r="M426" t="s">
        <v>358</v>
      </c>
    </row>
    <row r="427" spans="1:13" x14ac:dyDescent="0.2">
      <c r="A427" t="s">
        <v>160</v>
      </c>
      <c r="B427">
        <v>0.157</v>
      </c>
      <c r="C427">
        <v>2.9600000000000001E-2</v>
      </c>
      <c r="D427">
        <v>266.81130000000002</v>
      </c>
      <c r="E427">
        <v>45.196800000000003</v>
      </c>
      <c r="F427">
        <v>266.80939999999998</v>
      </c>
      <c r="G427">
        <v>45.195999999999998</v>
      </c>
      <c r="H427">
        <v>5.7</v>
      </c>
      <c r="I427" t="s">
        <v>498</v>
      </c>
      <c r="J427" t="s">
        <v>497</v>
      </c>
      <c r="K427" t="s">
        <v>499</v>
      </c>
      <c r="L427" t="b">
        <v>1</v>
      </c>
      <c r="M427" t="s">
        <v>160</v>
      </c>
    </row>
    <row r="428" spans="1:13" x14ac:dyDescent="0.2">
      <c r="A428" t="s">
        <v>368</v>
      </c>
      <c r="B428">
        <v>0.17100000000000001</v>
      </c>
      <c r="C428">
        <v>3.1300000000000001E-2</v>
      </c>
      <c r="D428">
        <v>267.57040000000001</v>
      </c>
      <c r="E428">
        <v>35.082799999999999</v>
      </c>
      <c r="F428">
        <v>267.56909999999999</v>
      </c>
      <c r="G428">
        <v>35.082799999999999</v>
      </c>
      <c r="H428">
        <v>3.9</v>
      </c>
      <c r="I428" t="s">
        <v>496</v>
      </c>
      <c r="J428" t="s">
        <v>497</v>
      </c>
      <c r="K428" t="s">
        <v>497</v>
      </c>
      <c r="M428" t="s">
        <v>368</v>
      </c>
    </row>
    <row r="429" spans="1:13" x14ac:dyDescent="0.2">
      <c r="A429" t="s">
        <v>555</v>
      </c>
      <c r="B429">
        <v>1.3100000000000001E-2</v>
      </c>
      <c r="C429">
        <v>7.7499999999999999E-2</v>
      </c>
      <c r="D429">
        <v>267.95310000000001</v>
      </c>
      <c r="E429">
        <v>23.071899999999999</v>
      </c>
      <c r="F429">
        <v>267.95309420000001</v>
      </c>
      <c r="G429">
        <v>23.07185394</v>
      </c>
      <c r="H429">
        <v>0.2</v>
      </c>
      <c r="I429" t="s">
        <v>496</v>
      </c>
      <c r="J429" t="s">
        <v>497</v>
      </c>
      <c r="K429" t="s">
        <v>497</v>
      </c>
      <c r="M429" t="s">
        <v>555</v>
      </c>
    </row>
    <row r="430" spans="1:13" x14ac:dyDescent="0.2">
      <c r="A430" t="s">
        <v>197</v>
      </c>
      <c r="B430">
        <v>0.152</v>
      </c>
      <c r="C430">
        <v>9.3100000000000002E-2</v>
      </c>
      <c r="D430">
        <v>271.13099999999997</v>
      </c>
      <c r="E430">
        <v>10.0571</v>
      </c>
      <c r="F430">
        <v>271.13069999999999</v>
      </c>
      <c r="G430">
        <v>10.056800000000001</v>
      </c>
      <c r="H430">
        <v>1.4</v>
      </c>
      <c r="I430" t="s">
        <v>496</v>
      </c>
      <c r="J430" t="s">
        <v>497</v>
      </c>
      <c r="K430" t="s">
        <v>497</v>
      </c>
      <c r="M430" t="s">
        <v>197</v>
      </c>
    </row>
    <row r="431" spans="1:13" x14ac:dyDescent="0.2">
      <c r="A431" t="s">
        <v>374</v>
      </c>
      <c r="B431">
        <v>0.17899999999999999</v>
      </c>
      <c r="C431">
        <v>3.9199999999999999E-2</v>
      </c>
      <c r="D431">
        <v>274.99180000000001</v>
      </c>
      <c r="E431">
        <v>57.156100000000002</v>
      </c>
      <c r="F431">
        <v>274.99169999999998</v>
      </c>
      <c r="G431">
        <v>57.156100000000002</v>
      </c>
      <c r="H431">
        <v>0</v>
      </c>
      <c r="I431" t="s">
        <v>496</v>
      </c>
      <c r="J431" t="s">
        <v>497</v>
      </c>
      <c r="K431" t="s">
        <v>499</v>
      </c>
      <c r="L431" t="b">
        <v>1</v>
      </c>
      <c r="M431" t="s">
        <v>374</v>
      </c>
    </row>
    <row r="432" spans="1:13" x14ac:dyDescent="0.2">
      <c r="A432" t="s">
        <v>556</v>
      </c>
      <c r="B432">
        <v>0.29699999999999999</v>
      </c>
      <c r="C432">
        <v>4.0300000000000002E-2</v>
      </c>
      <c r="D432">
        <v>275.48759999999999</v>
      </c>
      <c r="E432">
        <v>64.343800000000002</v>
      </c>
      <c r="F432">
        <v>275.48756170000001</v>
      </c>
      <c r="G432">
        <v>64.343834110000003</v>
      </c>
      <c r="H432">
        <v>0.1</v>
      </c>
      <c r="I432" t="s">
        <v>496</v>
      </c>
      <c r="J432" t="s">
        <v>497</v>
      </c>
      <c r="K432" t="s">
        <v>499</v>
      </c>
      <c r="L432" t="b">
        <v>1</v>
      </c>
      <c r="M432" t="s">
        <v>556</v>
      </c>
    </row>
    <row r="433" spans="1:13" x14ac:dyDescent="0.2">
      <c r="A433" t="s">
        <v>48</v>
      </c>
      <c r="B433">
        <v>0.48699999999999999</v>
      </c>
      <c r="C433">
        <v>4.4699999999999997E-2</v>
      </c>
      <c r="D433">
        <v>276.07920000000001</v>
      </c>
      <c r="E433">
        <v>43.163499999999999</v>
      </c>
      <c r="F433">
        <v>276.0788</v>
      </c>
      <c r="G433">
        <v>43.163800000000002</v>
      </c>
      <c r="H433">
        <v>1.4</v>
      </c>
      <c r="I433" t="s">
        <v>496</v>
      </c>
      <c r="J433" t="s">
        <v>499</v>
      </c>
      <c r="K433" t="s">
        <v>499</v>
      </c>
      <c r="M433" t="s">
        <v>48</v>
      </c>
    </row>
    <row r="434" spans="1:13" x14ac:dyDescent="0.2">
      <c r="A434" t="s">
        <v>330</v>
      </c>
      <c r="B434">
        <v>0.20300000000000001</v>
      </c>
      <c r="C434">
        <v>5.9700000000000003E-2</v>
      </c>
      <c r="D434">
        <v>277.27350000000001</v>
      </c>
      <c r="E434">
        <v>69.235299999999995</v>
      </c>
      <c r="F434">
        <v>277.2758</v>
      </c>
      <c r="G434">
        <v>69.235600000000005</v>
      </c>
      <c r="H434">
        <v>3.1</v>
      </c>
      <c r="I434" t="s">
        <v>496</v>
      </c>
      <c r="J434" t="s">
        <v>497</v>
      </c>
      <c r="K434" t="s">
        <v>497</v>
      </c>
      <c r="M434" t="s">
        <v>330</v>
      </c>
    </row>
    <row r="435" spans="1:13" x14ac:dyDescent="0.2">
      <c r="A435" t="s">
        <v>361</v>
      </c>
      <c r="B435">
        <v>0.109</v>
      </c>
      <c r="C435">
        <v>5.16E-2</v>
      </c>
      <c r="D435">
        <v>283.03579999999999</v>
      </c>
      <c r="E435">
        <v>57.194899999999997</v>
      </c>
      <c r="F435">
        <v>283.0367</v>
      </c>
      <c r="G435">
        <v>57.1952</v>
      </c>
      <c r="H435">
        <v>2.1</v>
      </c>
      <c r="I435" t="s">
        <v>496</v>
      </c>
      <c r="J435" t="s">
        <v>497</v>
      </c>
      <c r="K435" t="s">
        <v>497</v>
      </c>
      <c r="M435" t="s">
        <v>361</v>
      </c>
    </row>
    <row r="436" spans="1:13" x14ac:dyDescent="0.2">
      <c r="A436" t="s">
        <v>133</v>
      </c>
      <c r="B436">
        <v>9.2999999999999999E-2</v>
      </c>
      <c r="C436">
        <v>5.3600000000000002E-2</v>
      </c>
      <c r="D436">
        <v>283.50940000000003</v>
      </c>
      <c r="E436">
        <v>68.3827</v>
      </c>
      <c r="F436">
        <v>283.50940000000003</v>
      </c>
      <c r="G436">
        <v>68.3827</v>
      </c>
      <c r="H436">
        <v>0</v>
      </c>
      <c r="I436" t="s">
        <v>496</v>
      </c>
      <c r="J436" t="s">
        <v>497</v>
      </c>
      <c r="K436" t="s">
        <v>497</v>
      </c>
      <c r="M436" t="s">
        <v>133</v>
      </c>
    </row>
    <row r="437" spans="1:13" x14ac:dyDescent="0.2">
      <c r="A437" t="s">
        <v>295</v>
      </c>
      <c r="B437">
        <v>0.26400000000000001</v>
      </c>
      <c r="C437">
        <v>5.5E-2</v>
      </c>
      <c r="D437">
        <v>288.65640000000002</v>
      </c>
      <c r="E437">
        <v>-59.472200000000001</v>
      </c>
      <c r="F437">
        <v>288.65640000000002</v>
      </c>
      <c r="G437">
        <v>-59.472200000000001</v>
      </c>
      <c r="H437">
        <v>0</v>
      </c>
      <c r="I437" t="s">
        <v>496</v>
      </c>
      <c r="J437" t="s">
        <v>497</v>
      </c>
      <c r="K437" t="s">
        <v>497</v>
      </c>
      <c r="M437" t="s">
        <v>295</v>
      </c>
    </row>
    <row r="438" spans="1:13" x14ac:dyDescent="0.2">
      <c r="A438" t="s">
        <v>151</v>
      </c>
      <c r="B438">
        <v>5.6000000000000001E-2</v>
      </c>
      <c r="C438">
        <v>8.4500000000000006E-2</v>
      </c>
      <c r="D438">
        <v>290.29450000000003</v>
      </c>
      <c r="E438">
        <v>43.951599999999999</v>
      </c>
      <c r="F438">
        <v>290.29020000000003</v>
      </c>
      <c r="G438">
        <v>43.956000000000003</v>
      </c>
      <c r="H438">
        <v>19.399999999999999</v>
      </c>
      <c r="I438" t="s">
        <v>498</v>
      </c>
      <c r="J438" t="s">
        <v>499</v>
      </c>
      <c r="K438" t="s">
        <v>497</v>
      </c>
      <c r="M438" t="s">
        <v>151</v>
      </c>
    </row>
    <row r="439" spans="1:13" x14ac:dyDescent="0.2">
      <c r="A439" t="s">
        <v>322</v>
      </c>
      <c r="B439">
        <v>0.35199999999999998</v>
      </c>
      <c r="C439">
        <v>9.0300000000000005E-2</v>
      </c>
      <c r="D439">
        <v>292.95690000000002</v>
      </c>
      <c r="E439">
        <v>-26.575900000000001</v>
      </c>
      <c r="F439">
        <v>292.95690000000002</v>
      </c>
      <c r="G439">
        <v>-26.5761</v>
      </c>
      <c r="H439">
        <v>0.9</v>
      </c>
      <c r="I439" t="s">
        <v>496</v>
      </c>
      <c r="J439" t="s">
        <v>497</v>
      </c>
      <c r="K439" t="s">
        <v>497</v>
      </c>
      <c r="M439" t="s">
        <v>322</v>
      </c>
    </row>
    <row r="440" spans="1:13" x14ac:dyDescent="0.2">
      <c r="A440" t="s">
        <v>64</v>
      </c>
      <c r="B440">
        <v>0.23699999999999999</v>
      </c>
      <c r="C440">
        <v>4.9200000000000001E-2</v>
      </c>
      <c r="D440">
        <v>293.71969999999999</v>
      </c>
      <c r="E440">
        <v>-50.876100000000001</v>
      </c>
      <c r="F440">
        <v>293.71969999999999</v>
      </c>
      <c r="G440">
        <v>-50.876100000000001</v>
      </c>
      <c r="H440">
        <v>0</v>
      </c>
      <c r="I440" t="s">
        <v>496</v>
      </c>
      <c r="J440" t="s">
        <v>499</v>
      </c>
      <c r="K440" t="s">
        <v>499</v>
      </c>
      <c r="M440" t="s">
        <v>64</v>
      </c>
    </row>
    <row r="441" spans="1:13" x14ac:dyDescent="0.2">
      <c r="A441" t="s">
        <v>163</v>
      </c>
      <c r="B441">
        <v>0.26</v>
      </c>
      <c r="C441">
        <v>0.1111</v>
      </c>
      <c r="D441">
        <v>294.57679999999999</v>
      </c>
      <c r="E441">
        <v>54.159700000000001</v>
      </c>
      <c r="F441">
        <v>294.57679999999999</v>
      </c>
      <c r="G441">
        <v>54.159700000000001</v>
      </c>
      <c r="H441">
        <v>0</v>
      </c>
      <c r="I441" t="s">
        <v>496</v>
      </c>
      <c r="J441" t="s">
        <v>497</v>
      </c>
      <c r="K441" t="s">
        <v>497</v>
      </c>
      <c r="M441" t="s">
        <v>163</v>
      </c>
    </row>
    <row r="442" spans="1:13" x14ac:dyDescent="0.2">
      <c r="A442" t="s">
        <v>394</v>
      </c>
      <c r="B442">
        <v>0.217</v>
      </c>
      <c r="C442">
        <v>7.17E-2</v>
      </c>
      <c r="D442">
        <v>296.81209999999999</v>
      </c>
      <c r="E442">
        <v>-76.395799999999994</v>
      </c>
      <c r="F442">
        <v>296.81209999999999</v>
      </c>
      <c r="G442">
        <v>-76.395799999999994</v>
      </c>
      <c r="H442">
        <v>0</v>
      </c>
      <c r="I442" t="s">
        <v>496</v>
      </c>
      <c r="J442" t="s">
        <v>497</v>
      </c>
      <c r="K442" t="s">
        <v>497</v>
      </c>
      <c r="M442" t="s">
        <v>394</v>
      </c>
    </row>
    <row r="443" spans="1:13" x14ac:dyDescent="0.2">
      <c r="A443" t="s">
        <v>419</v>
      </c>
      <c r="B443">
        <v>0.109</v>
      </c>
      <c r="C443">
        <v>4.87E-2</v>
      </c>
      <c r="D443">
        <v>298.26409999999998</v>
      </c>
      <c r="E443">
        <v>-52.036900000000003</v>
      </c>
      <c r="F443">
        <v>298.26229999999998</v>
      </c>
      <c r="G443">
        <v>-52.035800000000002</v>
      </c>
      <c r="H443">
        <v>5.6</v>
      </c>
      <c r="I443" t="s">
        <v>498</v>
      </c>
      <c r="J443" t="s">
        <v>497</v>
      </c>
      <c r="K443" t="s">
        <v>497</v>
      </c>
      <c r="M443" t="s">
        <v>419</v>
      </c>
    </row>
    <row r="444" spans="1:13" x14ac:dyDescent="0.2">
      <c r="A444" t="s">
        <v>393</v>
      </c>
      <c r="B444">
        <v>0.11700000000000001</v>
      </c>
      <c r="C444">
        <v>8.5199999999999998E-2</v>
      </c>
      <c r="D444">
        <v>299.56240000000003</v>
      </c>
      <c r="E444">
        <v>-30.186599999999999</v>
      </c>
      <c r="F444">
        <v>299.56229999999999</v>
      </c>
      <c r="G444">
        <v>-30.186399999999999</v>
      </c>
      <c r="H444">
        <v>1</v>
      </c>
      <c r="I444" t="s">
        <v>496</v>
      </c>
      <c r="J444" t="s">
        <v>499</v>
      </c>
      <c r="K444" t="s">
        <v>499</v>
      </c>
      <c r="M444" t="s">
        <v>393</v>
      </c>
    </row>
    <row r="445" spans="1:13" x14ac:dyDescent="0.2">
      <c r="A445" t="s">
        <v>23</v>
      </c>
      <c r="B445">
        <v>0.317</v>
      </c>
      <c r="C445">
        <v>8.5999999999999993E-2</v>
      </c>
      <c r="D445">
        <v>300.87130000000002</v>
      </c>
      <c r="E445">
        <v>-23.3734</v>
      </c>
      <c r="F445">
        <v>300.86239999999998</v>
      </c>
      <c r="G445">
        <v>-23.3827</v>
      </c>
      <c r="H445">
        <v>44.6</v>
      </c>
      <c r="I445" t="s">
        <v>498</v>
      </c>
      <c r="J445" t="s">
        <v>497</v>
      </c>
      <c r="K445" t="s">
        <v>497</v>
      </c>
      <c r="M445" t="s">
        <v>23</v>
      </c>
    </row>
    <row r="446" spans="1:13" x14ac:dyDescent="0.2">
      <c r="A446" t="s">
        <v>557</v>
      </c>
      <c r="B446">
        <v>9.4999999999999998E-3</v>
      </c>
      <c r="C446">
        <v>4.9599999999999998E-2</v>
      </c>
      <c r="D446">
        <v>302.47539999999998</v>
      </c>
      <c r="E446">
        <v>-48.379899999999999</v>
      </c>
      <c r="F446">
        <v>302.47541860000001</v>
      </c>
      <c r="G446">
        <v>-48.379894989999997</v>
      </c>
      <c r="H446">
        <v>0</v>
      </c>
      <c r="I446" t="s">
        <v>496</v>
      </c>
      <c r="J446" t="s">
        <v>497</v>
      </c>
      <c r="K446" t="s">
        <v>497</v>
      </c>
      <c r="M446" t="s">
        <v>557</v>
      </c>
    </row>
    <row r="447" spans="1:13" x14ac:dyDescent="0.2">
      <c r="A447" t="s">
        <v>347</v>
      </c>
      <c r="B447">
        <v>0.27900000000000003</v>
      </c>
      <c r="C447">
        <v>4.1300000000000003E-2</v>
      </c>
      <c r="D447">
        <v>302.86219999999997</v>
      </c>
      <c r="E447">
        <v>-57.419899999999998</v>
      </c>
      <c r="F447">
        <v>302.86169999999998</v>
      </c>
      <c r="G447">
        <v>-57.419600000000003</v>
      </c>
      <c r="H447">
        <v>1.4</v>
      </c>
      <c r="I447" t="s">
        <v>496</v>
      </c>
      <c r="J447" t="s">
        <v>497</v>
      </c>
      <c r="K447" t="s">
        <v>497</v>
      </c>
      <c r="M447" t="s">
        <v>347</v>
      </c>
    </row>
    <row r="448" spans="1:13" x14ac:dyDescent="0.2">
      <c r="A448" t="s">
        <v>36</v>
      </c>
      <c r="B448">
        <v>5.6000000000000001E-2</v>
      </c>
      <c r="C448">
        <v>4.82E-2</v>
      </c>
      <c r="D448">
        <v>303.17520000000002</v>
      </c>
      <c r="E448">
        <v>-56.847099999999998</v>
      </c>
      <c r="F448">
        <v>303.17180000000002</v>
      </c>
      <c r="G448">
        <v>-56.843299999999999</v>
      </c>
      <c r="H448">
        <v>15.5</v>
      </c>
      <c r="I448" t="s">
        <v>498</v>
      </c>
      <c r="J448" t="s">
        <v>499</v>
      </c>
      <c r="K448" t="s">
        <v>499</v>
      </c>
      <c r="M448" t="s">
        <v>36</v>
      </c>
    </row>
    <row r="449" spans="1:13" x14ac:dyDescent="0.2">
      <c r="A449" t="s">
        <v>377</v>
      </c>
      <c r="B449">
        <v>0.161</v>
      </c>
      <c r="C449">
        <v>7.6999999999999999E-2</v>
      </c>
      <c r="D449">
        <v>303.71530000000001</v>
      </c>
      <c r="E449">
        <v>-24.5062</v>
      </c>
      <c r="F449">
        <v>303.71559999999999</v>
      </c>
      <c r="G449">
        <v>-24.508900000000001</v>
      </c>
      <c r="H449">
        <v>9.9</v>
      </c>
      <c r="I449" t="s">
        <v>498</v>
      </c>
      <c r="J449" t="s">
        <v>497</v>
      </c>
      <c r="K449" t="s">
        <v>497</v>
      </c>
      <c r="M449" t="s">
        <v>377</v>
      </c>
    </row>
    <row r="450" spans="1:13" x14ac:dyDescent="0.2">
      <c r="A450" t="s">
        <v>77</v>
      </c>
      <c r="B450">
        <v>0.23200000000000001</v>
      </c>
      <c r="C450">
        <v>5.1499999999999997E-2</v>
      </c>
      <c r="D450">
        <v>305.83890000000002</v>
      </c>
      <c r="E450">
        <v>-55.596699999999998</v>
      </c>
      <c r="F450">
        <v>305.83890000000002</v>
      </c>
      <c r="G450">
        <v>-55.596699999999998</v>
      </c>
      <c r="H450">
        <v>0</v>
      </c>
      <c r="I450" t="s">
        <v>496</v>
      </c>
      <c r="J450" t="s">
        <v>497</v>
      </c>
      <c r="K450" t="s">
        <v>497</v>
      </c>
      <c r="M450" t="s">
        <v>77</v>
      </c>
    </row>
    <row r="451" spans="1:13" x14ac:dyDescent="0.2">
      <c r="A451" t="s">
        <v>35</v>
      </c>
      <c r="B451">
        <v>0.34200000000000003</v>
      </c>
      <c r="C451">
        <v>3.9399999999999998E-2</v>
      </c>
      <c r="D451">
        <v>307.96019999999999</v>
      </c>
      <c r="E451">
        <v>-40.6252</v>
      </c>
      <c r="F451">
        <v>307.9699</v>
      </c>
      <c r="G451">
        <v>-40.623100000000001</v>
      </c>
      <c r="H451">
        <v>27.7</v>
      </c>
      <c r="I451" t="s">
        <v>498</v>
      </c>
      <c r="J451" t="s">
        <v>499</v>
      </c>
      <c r="K451" t="s">
        <v>499</v>
      </c>
      <c r="M451" t="s">
        <v>35</v>
      </c>
    </row>
    <row r="452" spans="1:13" x14ac:dyDescent="0.2">
      <c r="A452" t="s">
        <v>150</v>
      </c>
      <c r="B452">
        <v>0.92</v>
      </c>
      <c r="C452">
        <v>5.8299999999999998E-2</v>
      </c>
      <c r="D452">
        <v>308.53820000000002</v>
      </c>
      <c r="E452">
        <v>-59.605200000000004</v>
      </c>
      <c r="F452">
        <v>308.53820000000002</v>
      </c>
      <c r="G452">
        <v>-59.605200000000004</v>
      </c>
      <c r="H452">
        <v>0</v>
      </c>
      <c r="I452" t="s">
        <v>496</v>
      </c>
      <c r="J452" t="s">
        <v>499</v>
      </c>
      <c r="K452" t="s">
        <v>499</v>
      </c>
      <c r="M452" t="s">
        <v>150</v>
      </c>
    </row>
    <row r="453" spans="1:13" x14ac:dyDescent="0.2">
      <c r="A453" t="s">
        <v>74</v>
      </c>
      <c r="B453">
        <v>8.8999999999999996E-2</v>
      </c>
      <c r="C453">
        <v>3.6999999999999998E-2</v>
      </c>
      <c r="D453">
        <v>308.68880000000001</v>
      </c>
      <c r="E453">
        <v>-35.811999999999998</v>
      </c>
      <c r="F453">
        <v>308.6884</v>
      </c>
      <c r="G453">
        <v>-35.811199999999999</v>
      </c>
      <c r="H453">
        <v>3.1</v>
      </c>
      <c r="I453" t="s">
        <v>496</v>
      </c>
      <c r="J453" t="s">
        <v>497</v>
      </c>
      <c r="K453" t="s">
        <v>497</v>
      </c>
      <c r="M453" t="s">
        <v>74</v>
      </c>
    </row>
    <row r="454" spans="1:13" x14ac:dyDescent="0.2">
      <c r="A454" t="s">
        <v>264</v>
      </c>
      <c r="B454">
        <v>0.72299999999999998</v>
      </c>
      <c r="C454">
        <v>2.9700000000000001E-2</v>
      </c>
      <c r="D454">
        <v>310.82310000000001</v>
      </c>
      <c r="E454">
        <v>-50.592300000000002</v>
      </c>
      <c r="F454">
        <v>310.82310000000001</v>
      </c>
      <c r="G454">
        <v>-50.592300000000002</v>
      </c>
      <c r="H454">
        <v>0</v>
      </c>
      <c r="I454" t="s">
        <v>496</v>
      </c>
      <c r="J454" t="s">
        <v>497</v>
      </c>
      <c r="K454" t="s">
        <v>499</v>
      </c>
      <c r="L454" t="b">
        <v>1</v>
      </c>
      <c r="M454" t="s">
        <v>264</v>
      </c>
    </row>
    <row r="455" spans="1:13" x14ac:dyDescent="0.2">
      <c r="A455" t="s">
        <v>367</v>
      </c>
      <c r="B455">
        <v>0.42299999999999999</v>
      </c>
      <c r="C455">
        <v>4.65E-2</v>
      </c>
      <c r="D455">
        <v>311.50209999999998</v>
      </c>
      <c r="E455">
        <v>-34.504800000000003</v>
      </c>
      <c r="F455">
        <v>311.5018</v>
      </c>
      <c r="G455">
        <v>-34.506100000000004</v>
      </c>
      <c r="H455">
        <v>5</v>
      </c>
      <c r="I455" t="s">
        <v>498</v>
      </c>
      <c r="J455" t="s">
        <v>497</v>
      </c>
      <c r="K455" t="s">
        <v>497</v>
      </c>
      <c r="M455" t="s">
        <v>367</v>
      </c>
    </row>
    <row r="456" spans="1:13" x14ac:dyDescent="0.2">
      <c r="A456" t="s">
        <v>181</v>
      </c>
      <c r="B456">
        <v>0.32500000000000001</v>
      </c>
      <c r="C456">
        <v>5.5800000000000002E-2</v>
      </c>
      <c r="D456">
        <v>312.48399999999998</v>
      </c>
      <c r="E456">
        <v>-32.280299999999997</v>
      </c>
      <c r="F456">
        <v>312.48439999999999</v>
      </c>
      <c r="G456">
        <v>-32.281199999999998</v>
      </c>
      <c r="H456">
        <v>3.4</v>
      </c>
      <c r="I456" t="s">
        <v>496</v>
      </c>
      <c r="J456" t="s">
        <v>499</v>
      </c>
      <c r="K456" t="s">
        <v>497</v>
      </c>
      <c r="M456" t="s">
        <v>181</v>
      </c>
    </row>
    <row r="457" spans="1:13" x14ac:dyDescent="0.2">
      <c r="A457" t="s">
        <v>558</v>
      </c>
      <c r="B457">
        <v>4.7199999999999999E-2</v>
      </c>
      <c r="C457">
        <v>3.6999999999999998E-2</v>
      </c>
      <c r="D457">
        <v>312.98719999999997</v>
      </c>
      <c r="E457">
        <v>-52.629600000000003</v>
      </c>
      <c r="F457">
        <v>312.98719999999997</v>
      </c>
      <c r="G457">
        <v>-52.629600000000003</v>
      </c>
      <c r="H457">
        <v>0</v>
      </c>
      <c r="I457" t="s">
        <v>496</v>
      </c>
      <c r="J457" t="s">
        <v>499</v>
      </c>
      <c r="K457" t="s">
        <v>499</v>
      </c>
      <c r="M457" t="s">
        <v>558</v>
      </c>
    </row>
    <row r="458" spans="1:13" x14ac:dyDescent="0.2">
      <c r="A458" t="s">
        <v>148</v>
      </c>
      <c r="B458">
        <v>0.16500000000000001</v>
      </c>
      <c r="C458">
        <v>3.5999999999999997E-2</v>
      </c>
      <c r="D458">
        <v>316.07870000000003</v>
      </c>
      <c r="E458">
        <v>-41.3446</v>
      </c>
      <c r="F458">
        <v>316.07979999999998</v>
      </c>
      <c r="G458">
        <v>-41.344900000000003</v>
      </c>
      <c r="H458">
        <v>3.1</v>
      </c>
      <c r="I458" t="s">
        <v>496</v>
      </c>
      <c r="J458" t="s">
        <v>497</v>
      </c>
      <c r="K458" t="s">
        <v>497</v>
      </c>
      <c r="M458" t="s">
        <v>148</v>
      </c>
    </row>
    <row r="459" spans="1:13" x14ac:dyDescent="0.2">
      <c r="A459" t="s">
        <v>114</v>
      </c>
      <c r="B459">
        <v>1.1319999999999999</v>
      </c>
      <c r="C459">
        <v>4.9000000000000002E-2</v>
      </c>
      <c r="D459">
        <v>316.52140000000003</v>
      </c>
      <c r="E459">
        <v>-58.741900000000001</v>
      </c>
      <c r="F459">
        <v>316.52140000000003</v>
      </c>
      <c r="G459">
        <v>-58.741900000000001</v>
      </c>
      <c r="H459">
        <v>0</v>
      </c>
      <c r="I459" t="s">
        <v>496</v>
      </c>
      <c r="J459" t="s">
        <v>499</v>
      </c>
      <c r="K459" t="s">
        <v>499</v>
      </c>
      <c r="M459" t="s">
        <v>114</v>
      </c>
    </row>
    <row r="460" spans="1:13" x14ac:dyDescent="0.2">
      <c r="A460" t="s">
        <v>383</v>
      </c>
      <c r="B460">
        <v>4.9000000000000002E-2</v>
      </c>
      <c r="C460">
        <v>6.6500000000000004E-2</v>
      </c>
      <c r="D460">
        <v>318.48219999999998</v>
      </c>
      <c r="E460">
        <v>2.5651999999999999</v>
      </c>
      <c r="F460">
        <v>318.4828</v>
      </c>
      <c r="G460">
        <v>2.5638000000000001</v>
      </c>
      <c r="H460">
        <v>5.3</v>
      </c>
      <c r="I460" t="s">
        <v>498</v>
      </c>
      <c r="J460" t="s">
        <v>497</v>
      </c>
      <c r="K460" t="s">
        <v>497</v>
      </c>
      <c r="M460" t="s">
        <v>383</v>
      </c>
    </row>
    <row r="461" spans="1:13" x14ac:dyDescent="0.2">
      <c r="A461" t="s">
        <v>559</v>
      </c>
      <c r="B461">
        <v>0.17649999999999999</v>
      </c>
      <c r="C461">
        <v>4.8800000000000003E-2</v>
      </c>
      <c r="D461">
        <v>321.78969999999998</v>
      </c>
      <c r="E461">
        <v>-12.174799999999999</v>
      </c>
      <c r="F461">
        <v>321.7897006</v>
      </c>
      <c r="G461">
        <v>-12.174841900000001</v>
      </c>
      <c r="H461">
        <v>0.2</v>
      </c>
      <c r="I461" t="s">
        <v>496</v>
      </c>
      <c r="J461" t="s">
        <v>497</v>
      </c>
      <c r="K461" t="s">
        <v>497</v>
      </c>
      <c r="M461" t="s">
        <v>559</v>
      </c>
    </row>
    <row r="462" spans="1:13" x14ac:dyDescent="0.2">
      <c r="A462" t="s">
        <v>119</v>
      </c>
      <c r="B462">
        <v>0.58899999999999997</v>
      </c>
      <c r="C462">
        <v>4.7500000000000001E-2</v>
      </c>
      <c r="D462">
        <v>322.36070000000001</v>
      </c>
      <c r="E462">
        <v>-7.6908000000000003</v>
      </c>
      <c r="F462">
        <v>322.36070000000001</v>
      </c>
      <c r="G462">
        <v>-7.6908000000000003</v>
      </c>
      <c r="H462">
        <v>0</v>
      </c>
      <c r="I462" t="s">
        <v>496</v>
      </c>
      <c r="J462" t="s">
        <v>499</v>
      </c>
      <c r="K462" t="s">
        <v>499</v>
      </c>
      <c r="M462" t="s">
        <v>119</v>
      </c>
    </row>
    <row r="463" spans="1:13" x14ac:dyDescent="0.2">
      <c r="A463" t="s">
        <v>560</v>
      </c>
      <c r="B463">
        <v>0.23499999999999999</v>
      </c>
      <c r="C463">
        <v>4.1399999999999999E-2</v>
      </c>
      <c r="D463">
        <v>322.42180000000002</v>
      </c>
      <c r="E463">
        <v>0.10390000000000001</v>
      </c>
      <c r="F463">
        <v>322.41640000000001</v>
      </c>
      <c r="G463">
        <v>8.8599999999999998E-2</v>
      </c>
      <c r="H463">
        <v>58.5</v>
      </c>
      <c r="I463" t="s">
        <v>498</v>
      </c>
      <c r="J463" t="s">
        <v>499</v>
      </c>
      <c r="K463" t="s">
        <v>497</v>
      </c>
      <c r="M463" t="s">
        <v>560</v>
      </c>
    </row>
    <row r="464" spans="1:13" x14ac:dyDescent="0.2">
      <c r="A464" t="s">
        <v>67</v>
      </c>
      <c r="B464">
        <v>0.32500000000000001</v>
      </c>
      <c r="C464">
        <v>4.2900000000000001E-2</v>
      </c>
      <c r="D464">
        <v>323.79590000000002</v>
      </c>
      <c r="E464">
        <v>-1.0484</v>
      </c>
      <c r="F464">
        <v>323.79680000000002</v>
      </c>
      <c r="G464">
        <v>-1.0487</v>
      </c>
      <c r="H464">
        <v>3.1</v>
      </c>
      <c r="I464" t="s">
        <v>496</v>
      </c>
      <c r="J464" t="s">
        <v>499</v>
      </c>
      <c r="K464" t="s">
        <v>499</v>
      </c>
      <c r="M464" t="s">
        <v>67</v>
      </c>
    </row>
    <row r="465" spans="1:13" x14ac:dyDescent="0.2">
      <c r="A465" t="s">
        <v>71</v>
      </c>
      <c r="B465">
        <v>0.124</v>
      </c>
      <c r="C465">
        <v>4.7199999999999999E-2</v>
      </c>
      <c r="D465">
        <v>323.82040000000001</v>
      </c>
      <c r="E465">
        <v>1.4185000000000001</v>
      </c>
      <c r="F465">
        <v>323.81950000000001</v>
      </c>
      <c r="G465">
        <v>1.4177</v>
      </c>
      <c r="H465">
        <v>4.2</v>
      </c>
      <c r="I465" t="s">
        <v>496</v>
      </c>
      <c r="J465" t="s">
        <v>497</v>
      </c>
      <c r="K465" t="s">
        <v>499</v>
      </c>
      <c r="L465" t="b">
        <v>1</v>
      </c>
      <c r="M465" t="s">
        <v>71</v>
      </c>
    </row>
    <row r="466" spans="1:13" x14ac:dyDescent="0.2">
      <c r="A466" t="s">
        <v>128</v>
      </c>
      <c r="B466">
        <v>0.42699999999999999</v>
      </c>
      <c r="C466">
        <v>3.6400000000000002E-2</v>
      </c>
      <c r="D466">
        <v>323.90940000000001</v>
      </c>
      <c r="E466">
        <v>-57.441000000000003</v>
      </c>
      <c r="F466">
        <v>323.90940000000001</v>
      </c>
      <c r="G466">
        <v>-57.4407</v>
      </c>
      <c r="H466">
        <v>1</v>
      </c>
      <c r="I466" t="s">
        <v>496</v>
      </c>
      <c r="J466" t="s">
        <v>499</v>
      </c>
      <c r="K466" t="s">
        <v>499</v>
      </c>
      <c r="M466" t="s">
        <v>128</v>
      </c>
    </row>
    <row r="467" spans="1:13" x14ac:dyDescent="0.2">
      <c r="A467" t="s">
        <v>466</v>
      </c>
      <c r="B467">
        <v>5.0999999999999997E-2</v>
      </c>
      <c r="C467">
        <v>4.41E-2</v>
      </c>
      <c r="D467">
        <v>324.28489999999999</v>
      </c>
      <c r="E467">
        <v>0.44640000000000002</v>
      </c>
      <c r="F467">
        <v>324.28629999999998</v>
      </c>
      <c r="G467">
        <v>0.44590000000000002</v>
      </c>
      <c r="H467">
        <v>5.3</v>
      </c>
      <c r="I467" t="s">
        <v>498</v>
      </c>
      <c r="J467" t="s">
        <v>497</v>
      </c>
      <c r="K467" t="s">
        <v>499</v>
      </c>
      <c r="L467" t="b">
        <v>1</v>
      </c>
      <c r="M467" t="s">
        <v>466</v>
      </c>
    </row>
    <row r="468" spans="1:13" x14ac:dyDescent="0.2">
      <c r="A468" t="s">
        <v>399</v>
      </c>
      <c r="B468">
        <v>0.313</v>
      </c>
      <c r="C468">
        <v>3.5700000000000003E-2</v>
      </c>
      <c r="D468">
        <v>325.06330000000003</v>
      </c>
      <c r="E468">
        <v>-23.661100000000001</v>
      </c>
      <c r="F468">
        <v>325.06319999999999</v>
      </c>
      <c r="G468">
        <v>-23.661300000000001</v>
      </c>
      <c r="H468">
        <v>0.7</v>
      </c>
      <c r="I468" t="s">
        <v>496</v>
      </c>
      <c r="J468" t="s">
        <v>497</v>
      </c>
      <c r="K468" t="s">
        <v>497</v>
      </c>
      <c r="M468" t="s">
        <v>399</v>
      </c>
    </row>
    <row r="469" spans="1:13" x14ac:dyDescent="0.2">
      <c r="A469" t="s">
        <v>216</v>
      </c>
      <c r="B469">
        <v>0.48</v>
      </c>
      <c r="C469">
        <v>3.04E-2</v>
      </c>
      <c r="D469">
        <v>326.46690000000001</v>
      </c>
      <c r="E469">
        <v>-56.747700000000002</v>
      </c>
      <c r="F469">
        <v>326.46690000000001</v>
      </c>
      <c r="G469">
        <v>-56.747700000000002</v>
      </c>
      <c r="H469">
        <v>0</v>
      </c>
      <c r="I469" t="s">
        <v>496</v>
      </c>
      <c r="J469" t="s">
        <v>499</v>
      </c>
      <c r="K469" t="s">
        <v>499</v>
      </c>
      <c r="M469" t="s">
        <v>216</v>
      </c>
    </row>
    <row r="470" spans="1:13" x14ac:dyDescent="0.2">
      <c r="A470" t="s">
        <v>91</v>
      </c>
      <c r="B470">
        <v>0.93300000000000005</v>
      </c>
      <c r="C470">
        <v>2.87E-2</v>
      </c>
      <c r="D470">
        <v>326.6447</v>
      </c>
      <c r="E470">
        <v>-46.549199999999999</v>
      </c>
      <c r="F470">
        <v>326.6447</v>
      </c>
      <c r="G470">
        <v>-46.549199999999999</v>
      </c>
      <c r="H470">
        <v>0</v>
      </c>
      <c r="I470" t="s">
        <v>496</v>
      </c>
      <c r="J470" t="s">
        <v>499</v>
      </c>
      <c r="K470" t="s">
        <v>499</v>
      </c>
      <c r="M470" t="s">
        <v>91</v>
      </c>
    </row>
    <row r="471" spans="1:13" x14ac:dyDescent="0.2">
      <c r="A471" t="s">
        <v>411</v>
      </c>
      <c r="B471">
        <v>6.2E-2</v>
      </c>
      <c r="C471">
        <v>2.0400000000000001E-2</v>
      </c>
      <c r="D471">
        <v>326.74619999999999</v>
      </c>
      <c r="E471">
        <v>-43.898699999999998</v>
      </c>
      <c r="F471">
        <v>326.74619999999999</v>
      </c>
      <c r="G471">
        <v>-43.898499999999999</v>
      </c>
      <c r="H471">
        <v>1</v>
      </c>
      <c r="I471" t="s">
        <v>496</v>
      </c>
      <c r="J471" t="s">
        <v>497</v>
      </c>
      <c r="K471" t="s">
        <v>499</v>
      </c>
      <c r="L471" t="b">
        <v>1</v>
      </c>
      <c r="M471" t="s">
        <v>411</v>
      </c>
    </row>
    <row r="472" spans="1:13" x14ac:dyDescent="0.2">
      <c r="A472" t="s">
        <v>73</v>
      </c>
      <c r="B472">
        <v>0.57099999999999995</v>
      </c>
      <c r="C472">
        <v>2.92E-2</v>
      </c>
      <c r="D472">
        <v>327.18430000000001</v>
      </c>
      <c r="E472">
        <v>-61.278399999999998</v>
      </c>
      <c r="F472">
        <v>327.18430000000001</v>
      </c>
      <c r="G472">
        <v>-61.278399999999998</v>
      </c>
      <c r="H472">
        <v>0</v>
      </c>
      <c r="I472" t="s">
        <v>496</v>
      </c>
      <c r="J472" t="s">
        <v>499</v>
      </c>
      <c r="K472" t="s">
        <v>499</v>
      </c>
      <c r="M472" t="s">
        <v>73</v>
      </c>
    </row>
    <row r="473" spans="1:13" x14ac:dyDescent="0.2">
      <c r="A473" t="s">
        <v>203</v>
      </c>
      <c r="B473">
        <v>9.4E-2</v>
      </c>
      <c r="C473">
        <v>3.0300000000000001E-2</v>
      </c>
      <c r="D473">
        <v>328.08879999999999</v>
      </c>
      <c r="E473">
        <v>-19.5474</v>
      </c>
      <c r="F473">
        <v>328.08819999999997</v>
      </c>
      <c r="G473">
        <v>-19.547799999999999</v>
      </c>
      <c r="H473">
        <v>2.1</v>
      </c>
      <c r="I473" t="s">
        <v>496</v>
      </c>
      <c r="J473" t="s">
        <v>497</v>
      </c>
      <c r="K473" t="s">
        <v>497</v>
      </c>
      <c r="M473" t="s">
        <v>203</v>
      </c>
    </row>
    <row r="474" spans="1:13" x14ac:dyDescent="0.2">
      <c r="A474" t="s">
        <v>350</v>
      </c>
      <c r="B474">
        <v>0.22800000000000001</v>
      </c>
      <c r="C474">
        <v>6.9000000000000006E-2</v>
      </c>
      <c r="D474">
        <v>328.40320000000003</v>
      </c>
      <c r="E474">
        <v>17.695399999999999</v>
      </c>
      <c r="F474">
        <v>328.40339999999998</v>
      </c>
      <c r="G474">
        <v>17.695699999999999</v>
      </c>
      <c r="H474">
        <v>1.1000000000000001</v>
      </c>
      <c r="I474" t="s">
        <v>496</v>
      </c>
      <c r="J474" t="s">
        <v>497</v>
      </c>
      <c r="K474" t="s">
        <v>497</v>
      </c>
      <c r="M474" t="s">
        <v>350</v>
      </c>
    </row>
    <row r="475" spans="1:13" x14ac:dyDescent="0.2">
      <c r="A475" t="s">
        <v>176</v>
      </c>
      <c r="B475">
        <v>0.29199999999999998</v>
      </c>
      <c r="C475">
        <v>0.2046</v>
      </c>
      <c r="D475">
        <v>328.96749999999997</v>
      </c>
      <c r="E475">
        <v>38.006799999999998</v>
      </c>
      <c r="F475">
        <v>328.96780000000001</v>
      </c>
      <c r="G475">
        <v>38.006300000000003</v>
      </c>
      <c r="H475">
        <v>2.2000000000000002</v>
      </c>
      <c r="I475" t="s">
        <v>496</v>
      </c>
      <c r="J475" t="s">
        <v>497</v>
      </c>
      <c r="K475" t="s">
        <v>497</v>
      </c>
      <c r="M475" t="s">
        <v>176</v>
      </c>
    </row>
    <row r="476" spans="1:13" x14ac:dyDescent="0.2">
      <c r="A476" t="s">
        <v>269</v>
      </c>
      <c r="B476">
        <v>0.14799999999999999</v>
      </c>
      <c r="C476">
        <v>6.8599999999999994E-2</v>
      </c>
      <c r="D476">
        <v>330.21839999999997</v>
      </c>
      <c r="E476">
        <v>20.968699999999998</v>
      </c>
      <c r="F476">
        <v>330.21899999999999</v>
      </c>
      <c r="G476">
        <v>20.968499999999999</v>
      </c>
      <c r="H476">
        <v>2.2999999999999998</v>
      </c>
      <c r="I476" t="s">
        <v>496</v>
      </c>
      <c r="J476" t="s">
        <v>497</v>
      </c>
      <c r="K476" t="s">
        <v>497</v>
      </c>
      <c r="M476" t="s">
        <v>269</v>
      </c>
    </row>
    <row r="477" spans="1:13" x14ac:dyDescent="0.2">
      <c r="A477" t="s">
        <v>340</v>
      </c>
      <c r="B477">
        <v>9.8000000000000004E-2</v>
      </c>
      <c r="C477">
        <v>2.3E-2</v>
      </c>
      <c r="D477">
        <v>330.47129999999999</v>
      </c>
      <c r="E477">
        <v>-59.945599999999999</v>
      </c>
      <c r="F477">
        <v>330.4717</v>
      </c>
      <c r="G477">
        <v>-59.945300000000003</v>
      </c>
      <c r="H477">
        <v>1.4</v>
      </c>
      <c r="I477" t="s">
        <v>496</v>
      </c>
      <c r="J477" t="s">
        <v>497</v>
      </c>
      <c r="K477" t="s">
        <v>497</v>
      </c>
      <c r="M477" t="s">
        <v>340</v>
      </c>
    </row>
    <row r="478" spans="1:13" x14ac:dyDescent="0.2">
      <c r="A478" t="s">
        <v>395</v>
      </c>
      <c r="B478">
        <v>5.8000000000000003E-2</v>
      </c>
      <c r="C478">
        <v>4.7899999999999998E-2</v>
      </c>
      <c r="D478">
        <v>331.41050000000001</v>
      </c>
      <c r="E478">
        <v>-5.5925000000000002</v>
      </c>
      <c r="F478">
        <v>331.41079999999999</v>
      </c>
      <c r="G478">
        <v>-5.5915999999999997</v>
      </c>
      <c r="H478">
        <v>3.1</v>
      </c>
      <c r="I478" t="s">
        <v>496</v>
      </c>
      <c r="J478" t="s">
        <v>497</v>
      </c>
      <c r="K478" t="s">
        <v>497</v>
      </c>
      <c r="M478" t="s">
        <v>395</v>
      </c>
    </row>
    <row r="479" spans="1:13" x14ac:dyDescent="0.2">
      <c r="A479" t="s">
        <v>220</v>
      </c>
      <c r="B479">
        <v>0.27</v>
      </c>
      <c r="C479">
        <v>5.8900000000000001E-2</v>
      </c>
      <c r="D479">
        <v>332.94159999999999</v>
      </c>
      <c r="E479">
        <v>-3.83</v>
      </c>
      <c r="F479">
        <v>332.94110000000001</v>
      </c>
      <c r="G479">
        <v>-3.827</v>
      </c>
      <c r="H479">
        <v>10.7</v>
      </c>
      <c r="I479" t="s">
        <v>498</v>
      </c>
      <c r="J479" t="s">
        <v>497</v>
      </c>
      <c r="K479" t="s">
        <v>497</v>
      </c>
      <c r="M479" t="s">
        <v>220</v>
      </c>
    </row>
    <row r="480" spans="1:13" x14ac:dyDescent="0.2">
      <c r="A480" t="s">
        <v>122</v>
      </c>
      <c r="B480">
        <v>0.153</v>
      </c>
      <c r="C480">
        <v>2.5100000000000001E-2</v>
      </c>
      <c r="D480">
        <v>333.60660000000001</v>
      </c>
      <c r="E480">
        <v>-17.026700000000002</v>
      </c>
      <c r="F480">
        <v>333.61239999999998</v>
      </c>
      <c r="G480">
        <v>-17.025600000000001</v>
      </c>
      <c r="H480">
        <v>20.100000000000001</v>
      </c>
      <c r="I480" t="s">
        <v>498</v>
      </c>
      <c r="J480" t="s">
        <v>497</v>
      </c>
      <c r="K480" t="s">
        <v>497</v>
      </c>
      <c r="M480" t="s">
        <v>122</v>
      </c>
    </row>
    <row r="481" spans="1:13" x14ac:dyDescent="0.2">
      <c r="A481" t="s">
        <v>149</v>
      </c>
      <c r="B481">
        <v>9.8000000000000004E-2</v>
      </c>
      <c r="C481">
        <v>4.0099999999999997E-2</v>
      </c>
      <c r="D481">
        <v>333.63470000000001</v>
      </c>
      <c r="E481">
        <v>-10.3705</v>
      </c>
      <c r="F481">
        <v>333.63470000000001</v>
      </c>
      <c r="G481">
        <v>-10.3705</v>
      </c>
      <c r="H481">
        <v>0</v>
      </c>
      <c r="I481" t="s">
        <v>496</v>
      </c>
      <c r="J481" t="s">
        <v>497</v>
      </c>
      <c r="K481" t="s">
        <v>497</v>
      </c>
      <c r="M481" t="s">
        <v>149</v>
      </c>
    </row>
    <row r="482" spans="1:13" x14ac:dyDescent="0.2">
      <c r="A482" t="s">
        <v>276</v>
      </c>
      <c r="B482">
        <v>0.48299999999999998</v>
      </c>
      <c r="C482">
        <v>3.2099999999999997E-2</v>
      </c>
      <c r="D482">
        <v>333.73899999999998</v>
      </c>
      <c r="E482">
        <v>-14.0038</v>
      </c>
      <c r="F482">
        <v>333.73950000000002</v>
      </c>
      <c r="G482">
        <v>-14.002599999999999</v>
      </c>
      <c r="H482">
        <v>4.5</v>
      </c>
      <c r="I482" t="s">
        <v>496</v>
      </c>
      <c r="J482" t="s">
        <v>497</v>
      </c>
      <c r="K482" t="s">
        <v>497</v>
      </c>
      <c r="M482" t="s">
        <v>276</v>
      </c>
    </row>
    <row r="483" spans="1:13" x14ac:dyDescent="0.2">
      <c r="A483" t="s">
        <v>332</v>
      </c>
      <c r="B483">
        <v>0.14899999999999999</v>
      </c>
      <c r="C483">
        <v>1.12E-2</v>
      </c>
      <c r="D483">
        <v>334.44099999999997</v>
      </c>
      <c r="E483">
        <v>-35.724400000000003</v>
      </c>
      <c r="F483">
        <v>334.44060000000002</v>
      </c>
      <c r="G483">
        <v>-35.7241</v>
      </c>
      <c r="H483">
        <v>1.4</v>
      </c>
      <c r="I483" t="s">
        <v>496</v>
      </c>
      <c r="J483" t="s">
        <v>497</v>
      </c>
      <c r="K483" t="s">
        <v>499</v>
      </c>
      <c r="L483" t="b">
        <v>1</v>
      </c>
      <c r="M483" t="s">
        <v>332</v>
      </c>
    </row>
    <row r="484" spans="1:13" x14ac:dyDescent="0.2">
      <c r="A484" t="s">
        <v>337</v>
      </c>
      <c r="B484">
        <v>0.13800000000000001</v>
      </c>
      <c r="C484">
        <v>1.3899999999999999E-2</v>
      </c>
      <c r="D484">
        <v>334.6644</v>
      </c>
      <c r="E484">
        <v>-38.9009</v>
      </c>
      <c r="F484">
        <v>334.6651</v>
      </c>
      <c r="G484">
        <v>-38.901699999999998</v>
      </c>
      <c r="H484">
        <v>3.6</v>
      </c>
      <c r="I484" t="s">
        <v>496</v>
      </c>
      <c r="J484" t="s">
        <v>497</v>
      </c>
      <c r="K484" t="s">
        <v>497</v>
      </c>
      <c r="M484" t="s">
        <v>337</v>
      </c>
    </row>
    <row r="485" spans="1:13" x14ac:dyDescent="0.2">
      <c r="A485" t="s">
        <v>132</v>
      </c>
      <c r="B485">
        <v>0.65</v>
      </c>
      <c r="C485">
        <v>1.9300000000000001E-2</v>
      </c>
      <c r="D485">
        <v>334.74790000000002</v>
      </c>
      <c r="E485">
        <v>-45.315800000000003</v>
      </c>
      <c r="F485">
        <v>334.74790000000002</v>
      </c>
      <c r="G485">
        <v>-45.315800000000003</v>
      </c>
      <c r="H485">
        <v>0</v>
      </c>
      <c r="I485" t="s">
        <v>496</v>
      </c>
      <c r="J485" t="s">
        <v>499</v>
      </c>
      <c r="K485" t="s">
        <v>499</v>
      </c>
      <c r="M485" t="s">
        <v>132</v>
      </c>
    </row>
    <row r="486" spans="1:13" x14ac:dyDescent="0.2">
      <c r="A486" t="s">
        <v>66</v>
      </c>
      <c r="B486">
        <v>0.108</v>
      </c>
      <c r="C486">
        <v>5.21E-2</v>
      </c>
      <c r="D486">
        <v>336.52589999999998</v>
      </c>
      <c r="E486">
        <v>17.366199999999999</v>
      </c>
      <c r="F486">
        <v>336.52699999999999</v>
      </c>
      <c r="G486">
        <v>17.365400000000001</v>
      </c>
      <c r="H486">
        <v>4.9000000000000004</v>
      </c>
      <c r="I486" t="s">
        <v>496</v>
      </c>
      <c r="J486" t="s">
        <v>497</v>
      </c>
      <c r="K486" t="s">
        <v>497</v>
      </c>
      <c r="M486" t="s">
        <v>66</v>
      </c>
    </row>
    <row r="487" spans="1:13" x14ac:dyDescent="0.2">
      <c r="A487" t="s">
        <v>238</v>
      </c>
      <c r="B487">
        <v>0.16600000000000001</v>
      </c>
      <c r="C487">
        <v>5.5199999999999999E-2</v>
      </c>
      <c r="D487">
        <v>336.73360000000002</v>
      </c>
      <c r="E487">
        <v>25.835100000000001</v>
      </c>
      <c r="F487">
        <v>336.7321</v>
      </c>
      <c r="G487">
        <v>25.836200000000002</v>
      </c>
      <c r="H487">
        <v>6.3</v>
      </c>
      <c r="I487" t="s">
        <v>498</v>
      </c>
      <c r="J487" t="s">
        <v>497</v>
      </c>
      <c r="K487" t="s">
        <v>497</v>
      </c>
      <c r="M487" t="s">
        <v>238</v>
      </c>
    </row>
    <row r="488" spans="1:13" x14ac:dyDescent="0.2">
      <c r="A488" t="s">
        <v>289</v>
      </c>
      <c r="B488">
        <v>5.8000000000000003E-2</v>
      </c>
      <c r="C488">
        <v>1.09E-2</v>
      </c>
      <c r="D488">
        <v>336.97660000000002</v>
      </c>
      <c r="E488">
        <v>-30.577000000000002</v>
      </c>
      <c r="F488">
        <v>336.97730000000001</v>
      </c>
      <c r="G488">
        <v>-30.5763</v>
      </c>
      <c r="H488">
        <v>3.2</v>
      </c>
      <c r="I488" t="s">
        <v>496</v>
      </c>
      <c r="J488" t="s">
        <v>497</v>
      </c>
      <c r="K488" t="s">
        <v>497</v>
      </c>
      <c r="M488" t="s">
        <v>289</v>
      </c>
    </row>
    <row r="489" spans="1:13" x14ac:dyDescent="0.2">
      <c r="A489" t="s">
        <v>135</v>
      </c>
      <c r="B489">
        <v>0.41199999999999998</v>
      </c>
      <c r="C489">
        <v>4.5999999999999999E-2</v>
      </c>
      <c r="D489">
        <v>337.14240000000001</v>
      </c>
      <c r="E489">
        <v>20.6206</v>
      </c>
      <c r="F489">
        <v>337.14109999999999</v>
      </c>
      <c r="G489">
        <v>20.6218</v>
      </c>
      <c r="H489">
        <v>5.9</v>
      </c>
      <c r="I489" t="s">
        <v>498</v>
      </c>
      <c r="J489" t="s">
        <v>499</v>
      </c>
      <c r="K489" t="s">
        <v>497</v>
      </c>
      <c r="M489" t="s">
        <v>135</v>
      </c>
    </row>
    <row r="490" spans="1:13" x14ac:dyDescent="0.2">
      <c r="A490" t="s">
        <v>334</v>
      </c>
      <c r="B490">
        <v>0.32400000000000001</v>
      </c>
      <c r="C490">
        <v>1.3299999999999999E-2</v>
      </c>
      <c r="D490">
        <v>337.43849999999998</v>
      </c>
      <c r="E490">
        <v>-27.9267</v>
      </c>
      <c r="F490">
        <v>337.43900000000002</v>
      </c>
      <c r="G490">
        <v>-27.927299999999999</v>
      </c>
      <c r="H490">
        <v>2.8</v>
      </c>
      <c r="I490" t="s">
        <v>496</v>
      </c>
      <c r="J490" t="s">
        <v>497</v>
      </c>
      <c r="K490" t="s">
        <v>497</v>
      </c>
      <c r="M490" t="s">
        <v>334</v>
      </c>
    </row>
    <row r="491" spans="1:13" x14ac:dyDescent="0.2">
      <c r="A491" t="s">
        <v>463</v>
      </c>
      <c r="B491">
        <v>1.7000000000000001E-2</v>
      </c>
      <c r="C491">
        <v>0.1193</v>
      </c>
      <c r="D491">
        <v>337.83589999999998</v>
      </c>
      <c r="E491">
        <v>39.3581</v>
      </c>
      <c r="F491">
        <v>337.83550000000002</v>
      </c>
      <c r="G491">
        <v>39.358699999999999</v>
      </c>
      <c r="H491">
        <v>2.2000000000000002</v>
      </c>
      <c r="I491" t="s">
        <v>496</v>
      </c>
      <c r="J491" t="s">
        <v>497</v>
      </c>
      <c r="K491" t="s">
        <v>497</v>
      </c>
      <c r="M491" t="s">
        <v>463</v>
      </c>
    </row>
    <row r="492" spans="1:13" x14ac:dyDescent="0.2">
      <c r="A492" t="s">
        <v>297</v>
      </c>
      <c r="B492">
        <v>0.59399999999999997</v>
      </c>
      <c r="C492">
        <v>2.5999999999999999E-2</v>
      </c>
      <c r="D492">
        <v>338.14049999999997</v>
      </c>
      <c r="E492">
        <v>-59.997999999999998</v>
      </c>
      <c r="F492">
        <v>338.14049999999997</v>
      </c>
      <c r="G492">
        <v>-59.997999999999998</v>
      </c>
      <c r="H492">
        <v>0</v>
      </c>
      <c r="I492" t="s">
        <v>496</v>
      </c>
      <c r="J492" t="s">
        <v>499</v>
      </c>
      <c r="K492" t="s">
        <v>499</v>
      </c>
      <c r="M492" t="s">
        <v>297</v>
      </c>
    </row>
    <row r="493" spans="1:13" x14ac:dyDescent="0.2">
      <c r="A493" t="s">
        <v>84</v>
      </c>
      <c r="B493">
        <v>0.48</v>
      </c>
      <c r="C493">
        <v>1.8100000000000002E-2</v>
      </c>
      <c r="D493">
        <v>338.31310000000002</v>
      </c>
      <c r="E493">
        <v>-53.655200000000001</v>
      </c>
      <c r="F493">
        <v>338.31310000000002</v>
      </c>
      <c r="G493">
        <v>-53.655200000000001</v>
      </c>
      <c r="H493">
        <v>0</v>
      </c>
      <c r="I493" t="s">
        <v>496</v>
      </c>
      <c r="J493" t="s">
        <v>499</v>
      </c>
      <c r="K493" t="s">
        <v>499</v>
      </c>
      <c r="M493" t="s">
        <v>84</v>
      </c>
    </row>
    <row r="494" spans="1:13" x14ac:dyDescent="0.2">
      <c r="A494" t="s">
        <v>229</v>
      </c>
      <c r="B494">
        <v>5.8999999999999997E-2</v>
      </c>
      <c r="C494">
        <v>5.7799999999999997E-2</v>
      </c>
      <c r="D494">
        <v>338.9221</v>
      </c>
      <c r="E494">
        <v>1.4866999999999999</v>
      </c>
      <c r="F494">
        <v>338.92129999999997</v>
      </c>
      <c r="G494">
        <v>1.4862</v>
      </c>
      <c r="H494">
        <v>3.5</v>
      </c>
      <c r="I494" t="s">
        <v>496</v>
      </c>
      <c r="J494" t="s">
        <v>497</v>
      </c>
      <c r="K494" t="s">
        <v>497</v>
      </c>
      <c r="M494" t="s">
        <v>229</v>
      </c>
    </row>
    <row r="495" spans="1:13" x14ac:dyDescent="0.2">
      <c r="A495" t="s">
        <v>561</v>
      </c>
      <c r="B495">
        <v>2.1499999999999998E-2</v>
      </c>
      <c r="C495">
        <v>7.7700000000000005E-2</v>
      </c>
      <c r="D495">
        <v>338.99959999999999</v>
      </c>
      <c r="E495">
        <v>33.972099999999998</v>
      </c>
      <c r="F495">
        <v>338.99955640000002</v>
      </c>
      <c r="G495">
        <v>33.972150280000001</v>
      </c>
      <c r="H495">
        <v>0.2</v>
      </c>
      <c r="I495" t="s">
        <v>496</v>
      </c>
      <c r="J495" t="s">
        <v>497</v>
      </c>
      <c r="K495" t="s">
        <v>497</v>
      </c>
      <c r="M495" t="s">
        <v>561</v>
      </c>
    </row>
    <row r="496" spans="1:13" x14ac:dyDescent="0.2">
      <c r="A496" t="s">
        <v>65</v>
      </c>
      <c r="B496">
        <v>0.245</v>
      </c>
      <c r="C496">
        <v>0.04</v>
      </c>
      <c r="D496">
        <v>339.9126</v>
      </c>
      <c r="E496">
        <v>-5.7241999999999997</v>
      </c>
      <c r="F496">
        <v>339.9117</v>
      </c>
      <c r="G496">
        <v>-5.7252999999999998</v>
      </c>
      <c r="H496">
        <v>4.9000000000000004</v>
      </c>
      <c r="I496" t="s">
        <v>496</v>
      </c>
      <c r="J496" t="s">
        <v>499</v>
      </c>
      <c r="K496" t="s">
        <v>499</v>
      </c>
      <c r="M496" t="s">
        <v>65</v>
      </c>
    </row>
    <row r="497" spans="1:13" x14ac:dyDescent="0.2">
      <c r="A497" t="s">
        <v>2</v>
      </c>
      <c r="B497">
        <v>0.192</v>
      </c>
      <c r="C497">
        <v>0.33250000000000002</v>
      </c>
      <c r="D497">
        <v>340.66469999999998</v>
      </c>
      <c r="E497">
        <v>52.995800000000003</v>
      </c>
      <c r="F497">
        <v>340.66559999999998</v>
      </c>
      <c r="G497">
        <v>52.995800000000003</v>
      </c>
      <c r="H497">
        <v>2</v>
      </c>
      <c r="I497" t="s">
        <v>496</v>
      </c>
      <c r="J497" t="s">
        <v>499</v>
      </c>
      <c r="K497" t="s">
        <v>497</v>
      </c>
      <c r="M497" t="s">
        <v>2</v>
      </c>
    </row>
    <row r="498" spans="1:13" x14ac:dyDescent="0.2">
      <c r="A498" t="s">
        <v>49</v>
      </c>
      <c r="B498">
        <v>0.432</v>
      </c>
      <c r="C498">
        <v>4.2900000000000001E-2</v>
      </c>
      <c r="D498">
        <v>340.83789999999999</v>
      </c>
      <c r="E498">
        <v>-9.5935000000000006</v>
      </c>
      <c r="F498">
        <v>340.8381</v>
      </c>
      <c r="G498">
        <v>-9.5952000000000002</v>
      </c>
      <c r="H498">
        <v>6</v>
      </c>
      <c r="I498" t="s">
        <v>498</v>
      </c>
      <c r="J498" t="s">
        <v>499</v>
      </c>
      <c r="K498" t="s">
        <v>499</v>
      </c>
      <c r="M498" t="s">
        <v>49</v>
      </c>
    </row>
    <row r="499" spans="1:13" x14ac:dyDescent="0.2">
      <c r="A499" t="s">
        <v>13</v>
      </c>
      <c r="B499">
        <v>0.57999999999999996</v>
      </c>
      <c r="C499">
        <v>1.2999999999999999E-2</v>
      </c>
      <c r="D499">
        <v>341.26209999999998</v>
      </c>
      <c r="E499">
        <v>-62.116700000000002</v>
      </c>
      <c r="F499">
        <v>341.26209999999998</v>
      </c>
      <c r="G499">
        <v>-62.116700000000002</v>
      </c>
      <c r="H499">
        <v>0</v>
      </c>
      <c r="I499" t="s">
        <v>496</v>
      </c>
      <c r="J499" t="s">
        <v>499</v>
      </c>
      <c r="K499" t="s">
        <v>499</v>
      </c>
      <c r="M499" t="s">
        <v>13</v>
      </c>
    </row>
    <row r="500" spans="1:13" x14ac:dyDescent="0.2">
      <c r="A500" t="s">
        <v>326</v>
      </c>
      <c r="B500">
        <v>0.30399999999999999</v>
      </c>
      <c r="C500">
        <v>5.4699999999999999E-2</v>
      </c>
      <c r="D500">
        <v>341.26920000000001</v>
      </c>
      <c r="E500">
        <v>26.634799999999998</v>
      </c>
      <c r="F500">
        <v>341.26940000000002</v>
      </c>
      <c r="G500">
        <v>26.6343</v>
      </c>
      <c r="H500">
        <v>1.9</v>
      </c>
      <c r="I500" t="s">
        <v>496</v>
      </c>
      <c r="J500" t="s">
        <v>497</v>
      </c>
      <c r="K500" t="s">
        <v>497</v>
      </c>
      <c r="M500" t="s">
        <v>326</v>
      </c>
    </row>
    <row r="501" spans="1:13" x14ac:dyDescent="0.2">
      <c r="A501" t="s">
        <v>21</v>
      </c>
      <c r="B501">
        <v>9.7000000000000003E-2</v>
      </c>
      <c r="C501">
        <v>1.5100000000000001E-2</v>
      </c>
      <c r="D501">
        <v>341.61169999999998</v>
      </c>
      <c r="E501">
        <v>-52.739800000000002</v>
      </c>
      <c r="F501">
        <v>341.56389999999999</v>
      </c>
      <c r="G501">
        <v>-52.724200000000003</v>
      </c>
      <c r="H501">
        <v>118.4</v>
      </c>
      <c r="I501" t="s">
        <v>498</v>
      </c>
      <c r="J501" t="s">
        <v>497</v>
      </c>
      <c r="K501" t="s">
        <v>497</v>
      </c>
      <c r="M501" t="s">
        <v>21</v>
      </c>
    </row>
    <row r="502" spans="1:13" x14ac:dyDescent="0.2">
      <c r="A502" t="s">
        <v>227</v>
      </c>
      <c r="B502">
        <v>0.247</v>
      </c>
      <c r="C502">
        <v>3.2599999999999997E-2</v>
      </c>
      <c r="D502">
        <v>342.12909999999999</v>
      </c>
      <c r="E502">
        <v>-16.107900000000001</v>
      </c>
      <c r="F502">
        <v>342.12909999999999</v>
      </c>
      <c r="G502">
        <v>-16.107800000000001</v>
      </c>
      <c r="H502">
        <v>0</v>
      </c>
      <c r="I502" t="s">
        <v>496</v>
      </c>
      <c r="J502" t="s">
        <v>497</v>
      </c>
      <c r="K502" t="s">
        <v>499</v>
      </c>
      <c r="L502" t="b">
        <v>1</v>
      </c>
      <c r="M502" t="s">
        <v>227</v>
      </c>
    </row>
    <row r="503" spans="1:13" x14ac:dyDescent="0.2">
      <c r="A503" t="s">
        <v>292</v>
      </c>
      <c r="B503">
        <v>0.34699999999999998</v>
      </c>
      <c r="C503">
        <v>1.8100000000000002E-2</v>
      </c>
      <c r="D503">
        <v>342.18349999999998</v>
      </c>
      <c r="E503">
        <v>-44.5304</v>
      </c>
      <c r="F503">
        <v>342.18459999999999</v>
      </c>
      <c r="G503">
        <v>-44.530099999999997</v>
      </c>
      <c r="H503">
        <v>3</v>
      </c>
      <c r="I503" t="s">
        <v>496</v>
      </c>
      <c r="J503" t="s">
        <v>497</v>
      </c>
      <c r="K503" t="s">
        <v>497</v>
      </c>
      <c r="M503" t="s">
        <v>292</v>
      </c>
    </row>
    <row r="504" spans="1:13" x14ac:dyDescent="0.2">
      <c r="A504" t="s">
        <v>200</v>
      </c>
      <c r="B504">
        <v>9.2999999999999999E-2</v>
      </c>
      <c r="C504">
        <v>2.8299999999999999E-2</v>
      </c>
      <c r="D504">
        <v>342.48610000000002</v>
      </c>
      <c r="E504">
        <v>-64.430199999999999</v>
      </c>
      <c r="F504">
        <v>342.49099999999999</v>
      </c>
      <c r="G504">
        <v>-64.428399999999996</v>
      </c>
      <c r="H504">
        <v>10</v>
      </c>
      <c r="I504" t="s">
        <v>498</v>
      </c>
      <c r="J504" t="s">
        <v>497</v>
      </c>
      <c r="K504" t="s">
        <v>497</v>
      </c>
      <c r="M504" t="s">
        <v>200</v>
      </c>
    </row>
    <row r="505" spans="1:13" x14ac:dyDescent="0.2">
      <c r="A505" t="s">
        <v>287</v>
      </c>
      <c r="B505">
        <v>0.19600000000000001</v>
      </c>
      <c r="C505">
        <v>5.6000000000000001E-2</v>
      </c>
      <c r="D505">
        <v>344.21940000000001</v>
      </c>
      <c r="E505">
        <v>5.5045999999999999</v>
      </c>
      <c r="F505">
        <v>344.21910000000003</v>
      </c>
      <c r="G505">
        <v>5.5042999999999997</v>
      </c>
      <c r="H505">
        <v>1.4</v>
      </c>
      <c r="I505" t="s">
        <v>496</v>
      </c>
      <c r="J505" t="s">
        <v>497</v>
      </c>
      <c r="K505" t="s">
        <v>499</v>
      </c>
      <c r="L505" t="b">
        <v>1</v>
      </c>
      <c r="M505" t="s">
        <v>287</v>
      </c>
    </row>
    <row r="506" spans="1:13" x14ac:dyDescent="0.2">
      <c r="A506" t="s">
        <v>183</v>
      </c>
      <c r="B506">
        <v>0.75</v>
      </c>
      <c r="C506">
        <v>1.9800000000000002E-2</v>
      </c>
      <c r="D506">
        <v>344.75409999999999</v>
      </c>
      <c r="E506">
        <v>-60.960299999999997</v>
      </c>
      <c r="F506">
        <v>344.75409999999999</v>
      </c>
      <c r="G506">
        <v>-60.960299999999997</v>
      </c>
      <c r="H506">
        <v>0</v>
      </c>
      <c r="I506" t="s">
        <v>496</v>
      </c>
      <c r="J506" t="s">
        <v>499</v>
      </c>
      <c r="K506" t="s">
        <v>499</v>
      </c>
      <c r="M506" t="s">
        <v>183</v>
      </c>
    </row>
    <row r="507" spans="1:13" x14ac:dyDescent="0.2">
      <c r="A507" t="s">
        <v>290</v>
      </c>
      <c r="B507">
        <v>0.72199999999999998</v>
      </c>
      <c r="C507">
        <v>5.04E-2</v>
      </c>
      <c r="D507">
        <v>345.70060000000001</v>
      </c>
      <c r="E507">
        <v>8.7307000000000006</v>
      </c>
      <c r="F507">
        <v>345.70060000000001</v>
      </c>
      <c r="G507">
        <v>8.7311999999999994</v>
      </c>
      <c r="H507">
        <v>2</v>
      </c>
      <c r="I507" t="s">
        <v>496</v>
      </c>
      <c r="J507" t="s">
        <v>499</v>
      </c>
      <c r="K507" t="s">
        <v>499</v>
      </c>
      <c r="M507" t="s">
        <v>290</v>
      </c>
    </row>
    <row r="508" spans="1:13" x14ac:dyDescent="0.2">
      <c r="A508" t="s">
        <v>242</v>
      </c>
      <c r="B508">
        <v>0.29499999999999998</v>
      </c>
      <c r="C508">
        <v>4.3700000000000003E-2</v>
      </c>
      <c r="D508">
        <v>347.09289999999999</v>
      </c>
      <c r="E508">
        <v>-2.1916000000000002</v>
      </c>
      <c r="F508">
        <v>347.09300000000002</v>
      </c>
      <c r="G508">
        <v>-2.1916000000000002</v>
      </c>
      <c r="H508">
        <v>0.4</v>
      </c>
      <c r="I508" t="s">
        <v>496</v>
      </c>
      <c r="J508" t="s">
        <v>497</v>
      </c>
      <c r="K508" t="s">
        <v>497</v>
      </c>
      <c r="M508" t="s">
        <v>242</v>
      </c>
    </row>
    <row r="509" spans="1:13" x14ac:dyDescent="0.2">
      <c r="A509" t="s">
        <v>210</v>
      </c>
      <c r="B509">
        <v>0.3</v>
      </c>
      <c r="C509">
        <v>5.1999999999999998E-2</v>
      </c>
      <c r="D509">
        <v>347.88850000000002</v>
      </c>
      <c r="E509">
        <v>3.6353</v>
      </c>
      <c r="F509">
        <v>347.88850000000002</v>
      </c>
      <c r="G509">
        <v>3.6356000000000002</v>
      </c>
      <c r="H509">
        <v>1</v>
      </c>
      <c r="I509" t="s">
        <v>496</v>
      </c>
      <c r="J509" t="s">
        <v>497</v>
      </c>
      <c r="K509" t="s">
        <v>497</v>
      </c>
      <c r="M509" t="s">
        <v>210</v>
      </c>
    </row>
    <row r="510" spans="1:13" x14ac:dyDescent="0.2">
      <c r="A510" t="s">
        <v>406</v>
      </c>
      <c r="B510">
        <v>0.123</v>
      </c>
      <c r="C510">
        <v>2.0799999999999999E-2</v>
      </c>
      <c r="D510">
        <v>347.89929999999998</v>
      </c>
      <c r="E510">
        <v>-21.746200000000002</v>
      </c>
      <c r="F510">
        <v>347.8963</v>
      </c>
      <c r="G510">
        <v>-21.744900000000001</v>
      </c>
      <c r="H510">
        <v>11</v>
      </c>
      <c r="I510" t="s">
        <v>498</v>
      </c>
      <c r="J510" t="s">
        <v>497</v>
      </c>
      <c r="K510" t="s">
        <v>497</v>
      </c>
      <c r="M510" t="s">
        <v>406</v>
      </c>
    </row>
    <row r="511" spans="1:13" x14ac:dyDescent="0.2">
      <c r="A511" t="s">
        <v>401</v>
      </c>
      <c r="B511">
        <v>8.6999999999999994E-2</v>
      </c>
      <c r="C511">
        <v>2.0400000000000001E-2</v>
      </c>
      <c r="D511">
        <v>348.25560000000002</v>
      </c>
      <c r="E511">
        <v>-21.634399999999999</v>
      </c>
      <c r="F511">
        <v>348.2559</v>
      </c>
      <c r="G511">
        <v>-21.634599999999999</v>
      </c>
      <c r="H511">
        <v>1.1000000000000001</v>
      </c>
      <c r="I511" t="s">
        <v>496</v>
      </c>
      <c r="J511" t="s">
        <v>497</v>
      </c>
      <c r="K511" t="s">
        <v>497</v>
      </c>
      <c r="M511" t="s">
        <v>401</v>
      </c>
    </row>
    <row r="512" spans="1:13" x14ac:dyDescent="0.2">
      <c r="A512" t="s">
        <v>251</v>
      </c>
      <c r="B512">
        <v>5.8000000000000003E-2</v>
      </c>
      <c r="C512">
        <v>1.83E-2</v>
      </c>
      <c r="D512">
        <v>348.49459999999999</v>
      </c>
      <c r="E512">
        <v>-42.725299999999997</v>
      </c>
      <c r="F512">
        <v>348.49489999999997</v>
      </c>
      <c r="G512">
        <v>-42.726300000000002</v>
      </c>
      <c r="H512">
        <v>3.7</v>
      </c>
      <c r="I512" t="s">
        <v>496</v>
      </c>
      <c r="J512" t="s">
        <v>497</v>
      </c>
      <c r="K512" t="s">
        <v>497</v>
      </c>
      <c r="M512" t="s">
        <v>251</v>
      </c>
    </row>
    <row r="513" spans="1:13" x14ac:dyDescent="0.2">
      <c r="A513" t="s">
        <v>468</v>
      </c>
      <c r="B513">
        <v>0.78</v>
      </c>
      <c r="C513">
        <v>4.0399999999999998E-2</v>
      </c>
      <c r="D513">
        <v>349.62959999999998</v>
      </c>
      <c r="E513">
        <v>0.56740000000000002</v>
      </c>
      <c r="F513">
        <v>349.62819999999999</v>
      </c>
      <c r="G513">
        <v>0.56710000000000005</v>
      </c>
      <c r="H513">
        <v>5</v>
      </c>
      <c r="I513" t="s">
        <v>498</v>
      </c>
      <c r="J513" t="s">
        <v>499</v>
      </c>
      <c r="K513" t="s">
        <v>499</v>
      </c>
      <c r="M513" t="s">
        <v>468</v>
      </c>
    </row>
    <row r="514" spans="1:13" x14ac:dyDescent="0.2">
      <c r="A514" t="s">
        <v>562</v>
      </c>
      <c r="B514">
        <v>1.7399999999999999E-2</v>
      </c>
      <c r="C514">
        <v>0.1217</v>
      </c>
      <c r="D514">
        <v>349.65960000000001</v>
      </c>
      <c r="E514">
        <v>42.958100000000002</v>
      </c>
      <c r="F514">
        <v>349.65962999999999</v>
      </c>
      <c r="G514">
        <v>42.958069999999999</v>
      </c>
      <c r="H514">
        <v>0.1</v>
      </c>
      <c r="I514" t="s">
        <v>496</v>
      </c>
      <c r="J514" t="s">
        <v>497</v>
      </c>
      <c r="K514" t="s">
        <v>497</v>
      </c>
      <c r="M514" t="s">
        <v>562</v>
      </c>
    </row>
    <row r="515" spans="1:13" x14ac:dyDescent="0.2">
      <c r="A515" t="s">
        <v>563</v>
      </c>
      <c r="B515">
        <v>1.7299999999999999E-2</v>
      </c>
      <c r="C515">
        <v>0.1193</v>
      </c>
      <c r="D515">
        <v>349.95010000000002</v>
      </c>
      <c r="E515">
        <v>42.853200000000001</v>
      </c>
      <c r="F515">
        <v>349.95008810000002</v>
      </c>
      <c r="G515">
        <v>42.853243509999999</v>
      </c>
      <c r="H515">
        <v>0.2</v>
      </c>
      <c r="I515" t="s">
        <v>496</v>
      </c>
      <c r="J515" t="s">
        <v>497</v>
      </c>
      <c r="K515" t="s">
        <v>497</v>
      </c>
      <c r="M515" t="s">
        <v>563</v>
      </c>
    </row>
    <row r="516" spans="1:13" x14ac:dyDescent="0.2">
      <c r="A516" t="s">
        <v>359</v>
      </c>
      <c r="B516">
        <v>8.5000000000000006E-2</v>
      </c>
      <c r="C516">
        <v>2.4899999999999999E-2</v>
      </c>
      <c r="D516">
        <v>351.33260000000001</v>
      </c>
      <c r="E516">
        <v>-12.1242</v>
      </c>
      <c r="F516">
        <v>351.33240000000001</v>
      </c>
      <c r="G516">
        <v>-12.1243</v>
      </c>
      <c r="H516">
        <v>0.9</v>
      </c>
      <c r="I516" t="s">
        <v>496</v>
      </c>
      <c r="J516" t="s">
        <v>497</v>
      </c>
      <c r="K516" t="s">
        <v>497</v>
      </c>
      <c r="M516" t="s">
        <v>359</v>
      </c>
    </row>
    <row r="517" spans="1:13" x14ac:dyDescent="0.2">
      <c r="A517" t="s">
        <v>564</v>
      </c>
      <c r="B517">
        <v>0.2</v>
      </c>
      <c r="C517">
        <v>4.4900000000000002E-2</v>
      </c>
      <c r="D517">
        <v>351.86470000000003</v>
      </c>
      <c r="E517">
        <v>-2.0775000000000001</v>
      </c>
      <c r="F517">
        <v>351.86468000000002</v>
      </c>
      <c r="G517">
        <v>-2.0775000000000001</v>
      </c>
      <c r="H517">
        <v>0.1</v>
      </c>
      <c r="I517" t="s">
        <v>496</v>
      </c>
      <c r="J517" t="s">
        <v>497</v>
      </c>
      <c r="K517" t="s">
        <v>497</v>
      </c>
      <c r="M517" t="s">
        <v>564</v>
      </c>
    </row>
    <row r="518" spans="1:13" x14ac:dyDescent="0.2">
      <c r="A518" t="s">
        <v>319</v>
      </c>
      <c r="B518">
        <v>0.57099999999999995</v>
      </c>
      <c r="C518">
        <v>1.54E-2</v>
      </c>
      <c r="D518">
        <v>352.9633</v>
      </c>
      <c r="E518">
        <v>-50.864899999999999</v>
      </c>
      <c r="F518">
        <v>352.96319999999997</v>
      </c>
      <c r="G518">
        <v>-50.866</v>
      </c>
      <c r="H518">
        <v>3.9</v>
      </c>
      <c r="I518" t="s">
        <v>496</v>
      </c>
      <c r="J518" t="s">
        <v>499</v>
      </c>
      <c r="K518" t="s">
        <v>499</v>
      </c>
      <c r="M518" t="s">
        <v>319</v>
      </c>
    </row>
    <row r="519" spans="1:13" x14ac:dyDescent="0.2">
      <c r="A519" t="s">
        <v>342</v>
      </c>
      <c r="B519">
        <v>5.5E-2</v>
      </c>
      <c r="C519">
        <v>4.3400000000000001E-2</v>
      </c>
      <c r="D519">
        <v>354.12670000000003</v>
      </c>
      <c r="E519">
        <v>21.146799999999999</v>
      </c>
      <c r="F519">
        <v>354.12689999999998</v>
      </c>
      <c r="G519">
        <v>21.1465</v>
      </c>
      <c r="H519">
        <v>1.4</v>
      </c>
      <c r="I519" t="s">
        <v>496</v>
      </c>
      <c r="J519" t="s">
        <v>497</v>
      </c>
      <c r="K519" t="s">
        <v>497</v>
      </c>
      <c r="M519" t="s">
        <v>342</v>
      </c>
    </row>
    <row r="520" spans="1:13" x14ac:dyDescent="0.2">
      <c r="A520" t="s">
        <v>452</v>
      </c>
      <c r="B520">
        <v>0.126</v>
      </c>
      <c r="C520">
        <v>4.2900000000000001E-2</v>
      </c>
      <c r="D520">
        <v>354.17540000000002</v>
      </c>
      <c r="E520">
        <v>23.924800000000001</v>
      </c>
      <c r="F520">
        <v>354.17540000000002</v>
      </c>
      <c r="G520">
        <v>23.924800000000001</v>
      </c>
      <c r="H520">
        <v>0</v>
      </c>
      <c r="I520" t="s">
        <v>496</v>
      </c>
      <c r="J520" t="s">
        <v>499</v>
      </c>
      <c r="K520" t="s">
        <v>499</v>
      </c>
      <c r="M520" t="s">
        <v>452</v>
      </c>
    </row>
    <row r="521" spans="1:13" x14ac:dyDescent="0.2">
      <c r="A521" t="s">
        <v>19</v>
      </c>
      <c r="B521">
        <v>0.78100000000000003</v>
      </c>
      <c r="C521">
        <v>2.69E-2</v>
      </c>
      <c r="D521">
        <v>354.35320000000002</v>
      </c>
      <c r="E521">
        <v>-59.706400000000002</v>
      </c>
      <c r="F521">
        <v>354.35320000000002</v>
      </c>
      <c r="G521">
        <v>-59.706400000000002</v>
      </c>
      <c r="H521">
        <v>0</v>
      </c>
      <c r="I521" t="s">
        <v>496</v>
      </c>
      <c r="J521" t="s">
        <v>499</v>
      </c>
      <c r="K521" t="s">
        <v>499</v>
      </c>
      <c r="M521" t="s">
        <v>19</v>
      </c>
    </row>
    <row r="522" spans="1:13" x14ac:dyDescent="0.2">
      <c r="A522" t="s">
        <v>44</v>
      </c>
      <c r="B522">
        <v>0.27300000000000002</v>
      </c>
      <c r="C522">
        <v>3.7999999999999999E-2</v>
      </c>
      <c r="D522">
        <v>354.40820000000002</v>
      </c>
      <c r="E522">
        <v>0.26719999999999999</v>
      </c>
      <c r="F522">
        <v>354.41070000000002</v>
      </c>
      <c r="G522">
        <v>0.2681</v>
      </c>
      <c r="H522">
        <v>9.4</v>
      </c>
      <c r="I522" t="s">
        <v>498</v>
      </c>
      <c r="J522" t="s">
        <v>497</v>
      </c>
      <c r="K522" t="s">
        <v>497</v>
      </c>
      <c r="M522" t="s">
        <v>44</v>
      </c>
    </row>
    <row r="523" spans="1:13" x14ac:dyDescent="0.2">
      <c r="A523" t="s">
        <v>87</v>
      </c>
      <c r="B523">
        <v>0.193</v>
      </c>
      <c r="C523">
        <v>8.4699999999999998E-2</v>
      </c>
      <c r="D523">
        <v>355.02879999999999</v>
      </c>
      <c r="E523">
        <v>-85.197400000000002</v>
      </c>
      <c r="F523">
        <v>355.02879999999999</v>
      </c>
      <c r="G523">
        <v>-85.198499999999996</v>
      </c>
      <c r="H523">
        <v>3.9</v>
      </c>
      <c r="I523" t="s">
        <v>496</v>
      </c>
      <c r="J523" t="s">
        <v>499</v>
      </c>
      <c r="K523" t="s">
        <v>499</v>
      </c>
      <c r="M523" t="s">
        <v>87</v>
      </c>
    </row>
    <row r="524" spans="1:13" x14ac:dyDescent="0.2">
      <c r="A524" t="s">
        <v>173</v>
      </c>
      <c r="B524">
        <v>0.998</v>
      </c>
      <c r="C524">
        <v>1.7899999999999999E-2</v>
      </c>
      <c r="D524">
        <v>355.30200000000002</v>
      </c>
      <c r="E524">
        <v>-51.328699999999998</v>
      </c>
      <c r="F524">
        <v>355.30200000000002</v>
      </c>
      <c r="G524">
        <v>-51.328699999999998</v>
      </c>
      <c r="H524">
        <v>0</v>
      </c>
      <c r="I524" t="s">
        <v>496</v>
      </c>
      <c r="J524" t="s">
        <v>499</v>
      </c>
      <c r="K524" t="s">
        <v>499</v>
      </c>
      <c r="M524" t="s">
        <v>173</v>
      </c>
    </row>
    <row r="525" spans="1:13" x14ac:dyDescent="0.2">
      <c r="A525" t="s">
        <v>96</v>
      </c>
      <c r="B525">
        <v>0.251</v>
      </c>
      <c r="C525">
        <v>2.6200000000000001E-2</v>
      </c>
      <c r="D525">
        <v>355.32319999999999</v>
      </c>
      <c r="E525">
        <v>-9.0165000000000006</v>
      </c>
      <c r="F525">
        <v>355.31990000000002</v>
      </c>
      <c r="G525">
        <v>-9.0252999999999997</v>
      </c>
      <c r="H525">
        <v>33.6</v>
      </c>
      <c r="I525" t="s">
        <v>498</v>
      </c>
      <c r="J525" t="s">
        <v>499</v>
      </c>
      <c r="K525" t="s">
        <v>499</v>
      </c>
      <c r="M525" t="s">
        <v>96</v>
      </c>
    </row>
    <row r="526" spans="1:13" x14ac:dyDescent="0.2">
      <c r="A526" t="s">
        <v>255</v>
      </c>
      <c r="B526">
        <v>7.9000000000000001E-2</v>
      </c>
      <c r="C526">
        <v>3.56E-2</v>
      </c>
      <c r="D526">
        <v>356.07690000000002</v>
      </c>
      <c r="E526">
        <v>-4.3815999999999997</v>
      </c>
      <c r="F526">
        <v>356.0772</v>
      </c>
      <c r="G526">
        <v>-4.3813000000000004</v>
      </c>
      <c r="H526">
        <v>1.4</v>
      </c>
      <c r="I526" t="s">
        <v>496</v>
      </c>
      <c r="J526" t="s">
        <v>497</v>
      </c>
      <c r="K526" t="s">
        <v>497</v>
      </c>
      <c r="M526" t="s">
        <v>255</v>
      </c>
    </row>
    <row r="527" spans="1:13" x14ac:dyDescent="0.2">
      <c r="A527" t="s">
        <v>291</v>
      </c>
      <c r="B527">
        <v>0.62</v>
      </c>
      <c r="C527">
        <v>1.9699999999999999E-2</v>
      </c>
      <c r="D527">
        <v>356.18329999999997</v>
      </c>
      <c r="E527">
        <v>-42.720100000000002</v>
      </c>
      <c r="F527">
        <v>356.18329999999997</v>
      </c>
      <c r="G527">
        <v>-42.720100000000002</v>
      </c>
      <c r="H527">
        <v>0</v>
      </c>
      <c r="I527" t="s">
        <v>496</v>
      </c>
      <c r="J527" t="s">
        <v>499</v>
      </c>
      <c r="K527" t="s">
        <v>499</v>
      </c>
      <c r="M527" t="s">
        <v>291</v>
      </c>
    </row>
    <row r="528" spans="1:13" x14ac:dyDescent="0.2">
      <c r="A528" t="s">
        <v>357</v>
      </c>
      <c r="B528">
        <v>0.04</v>
      </c>
      <c r="C528">
        <v>5.5399999999999998E-2</v>
      </c>
      <c r="D528">
        <v>356.2389</v>
      </c>
      <c r="E528">
        <v>9.1920999999999999</v>
      </c>
      <c r="F528">
        <v>356.23860000000002</v>
      </c>
      <c r="G528">
        <v>9.1919000000000004</v>
      </c>
      <c r="H528">
        <v>1.5</v>
      </c>
      <c r="I528" t="s">
        <v>496</v>
      </c>
      <c r="J528" t="s">
        <v>499</v>
      </c>
      <c r="K528" t="s">
        <v>497</v>
      </c>
      <c r="M528" t="s">
        <v>357</v>
      </c>
    </row>
    <row r="529" spans="1:13" x14ac:dyDescent="0.2">
      <c r="A529" t="s">
        <v>53</v>
      </c>
      <c r="B529">
        <v>0.94</v>
      </c>
      <c r="C529">
        <v>2.58E-2</v>
      </c>
      <c r="D529">
        <v>356.24849999999998</v>
      </c>
      <c r="E529">
        <v>-64.096299999999999</v>
      </c>
      <c r="F529">
        <v>356.24849999999998</v>
      </c>
      <c r="G529">
        <v>-64.096299999999999</v>
      </c>
      <c r="H529">
        <v>0</v>
      </c>
      <c r="I529" t="s">
        <v>496</v>
      </c>
      <c r="J529" t="s">
        <v>499</v>
      </c>
      <c r="K529" t="s">
        <v>499</v>
      </c>
      <c r="M529" t="s">
        <v>53</v>
      </c>
    </row>
    <row r="530" spans="1:13" x14ac:dyDescent="0.2">
      <c r="A530" t="s">
        <v>462</v>
      </c>
      <c r="B530">
        <v>2.1999999999999999E-2</v>
      </c>
      <c r="C530">
        <v>3.6400000000000002E-2</v>
      </c>
      <c r="D530">
        <v>356.84589999999997</v>
      </c>
      <c r="E530">
        <v>-2.3005</v>
      </c>
      <c r="F530">
        <v>356.8451</v>
      </c>
      <c r="G530">
        <v>-2.2999000000000001</v>
      </c>
      <c r="H530">
        <v>3.6</v>
      </c>
      <c r="I530" t="s">
        <v>496</v>
      </c>
      <c r="J530" t="s">
        <v>497</v>
      </c>
      <c r="K530" t="s">
        <v>497</v>
      </c>
      <c r="M530" t="s">
        <v>462</v>
      </c>
    </row>
    <row r="531" spans="1:13" x14ac:dyDescent="0.2">
      <c r="A531" t="s">
        <v>435</v>
      </c>
      <c r="B531">
        <v>2.8000000000000001E-2</v>
      </c>
      <c r="C531">
        <v>1.54E-2</v>
      </c>
      <c r="D531">
        <v>356.93740000000003</v>
      </c>
      <c r="E531">
        <v>-28.140599999999999</v>
      </c>
      <c r="F531">
        <v>356.92989999999998</v>
      </c>
      <c r="G531">
        <v>-28.143000000000001</v>
      </c>
      <c r="H531">
        <v>25.4</v>
      </c>
      <c r="I531" t="s">
        <v>498</v>
      </c>
      <c r="J531" t="s">
        <v>499</v>
      </c>
      <c r="K531" t="s">
        <v>497</v>
      </c>
      <c r="M531" t="s">
        <v>435</v>
      </c>
    </row>
    <row r="532" spans="1:13" x14ac:dyDescent="0.2">
      <c r="A532" t="s">
        <v>397</v>
      </c>
      <c r="B532">
        <v>0.26100000000000001</v>
      </c>
      <c r="C532">
        <v>1.0999999999999999E-2</v>
      </c>
      <c r="D532">
        <v>356.95549999999997</v>
      </c>
      <c r="E532">
        <v>-35.5867</v>
      </c>
      <c r="F532">
        <v>356.95620000000002</v>
      </c>
      <c r="G532">
        <v>-35.587499999999999</v>
      </c>
      <c r="H532">
        <v>3.5</v>
      </c>
      <c r="I532" t="s">
        <v>496</v>
      </c>
      <c r="J532" t="s">
        <v>499</v>
      </c>
      <c r="K532" t="s">
        <v>499</v>
      </c>
      <c r="M532" t="s">
        <v>397</v>
      </c>
    </row>
    <row r="533" spans="1:13" x14ac:dyDescent="0.2">
      <c r="A533" t="s">
        <v>363</v>
      </c>
      <c r="B533">
        <v>5.6000000000000001E-2</v>
      </c>
      <c r="C533">
        <v>6.0400000000000002E-2</v>
      </c>
      <c r="D533">
        <v>357.71089999999998</v>
      </c>
      <c r="E533">
        <v>6.1502999999999997</v>
      </c>
      <c r="F533">
        <v>357.70949999999999</v>
      </c>
      <c r="G533">
        <v>6.1513999999999998</v>
      </c>
      <c r="H533">
        <v>6.3</v>
      </c>
      <c r="I533" t="s">
        <v>498</v>
      </c>
      <c r="J533" t="s">
        <v>499</v>
      </c>
      <c r="K533" t="s">
        <v>499</v>
      </c>
      <c r="M533" t="s">
        <v>363</v>
      </c>
    </row>
    <row r="534" spans="1:13" x14ac:dyDescent="0.2">
      <c r="A534" t="s">
        <v>217</v>
      </c>
      <c r="B534">
        <v>0.23</v>
      </c>
      <c r="C534">
        <v>1.6500000000000001E-2</v>
      </c>
      <c r="D534">
        <v>357.91410000000002</v>
      </c>
      <c r="E534">
        <v>-26.0837</v>
      </c>
      <c r="F534">
        <v>357.91419999999999</v>
      </c>
      <c r="G534">
        <v>-26.084099999999999</v>
      </c>
      <c r="H534">
        <v>1.3</v>
      </c>
      <c r="I534" t="s">
        <v>496</v>
      </c>
      <c r="J534" t="s">
        <v>497</v>
      </c>
      <c r="K534" t="s">
        <v>497</v>
      </c>
      <c r="M534" t="s">
        <v>217</v>
      </c>
    </row>
    <row r="535" spans="1:13" x14ac:dyDescent="0.2">
      <c r="A535" t="s">
        <v>416</v>
      </c>
      <c r="B535">
        <v>7.5999999999999998E-2</v>
      </c>
      <c r="C535">
        <v>2.92E-2</v>
      </c>
      <c r="D535">
        <v>358.55709999999999</v>
      </c>
      <c r="E535">
        <v>-10.4192</v>
      </c>
      <c r="F535">
        <v>358.53680000000003</v>
      </c>
      <c r="G535">
        <v>-10.4252</v>
      </c>
      <c r="H535">
        <v>75</v>
      </c>
      <c r="I535" t="s">
        <v>498</v>
      </c>
      <c r="J535" t="s">
        <v>497</v>
      </c>
      <c r="K535" t="s">
        <v>497</v>
      </c>
      <c r="M535" t="s">
        <v>416</v>
      </c>
    </row>
    <row r="536" spans="1:13" x14ac:dyDescent="0.2">
      <c r="A536" t="s">
        <v>345</v>
      </c>
      <c r="B536">
        <v>0.35</v>
      </c>
      <c r="C536">
        <v>1.8499999999999999E-2</v>
      </c>
      <c r="D536">
        <v>358.9477</v>
      </c>
      <c r="E536">
        <v>-50.928100000000001</v>
      </c>
      <c r="F536">
        <v>358.94690000000003</v>
      </c>
      <c r="G536">
        <v>-50.927199999999999</v>
      </c>
      <c r="H536">
        <v>3.5</v>
      </c>
      <c r="I536" t="s">
        <v>496</v>
      </c>
      <c r="J536" t="s">
        <v>499</v>
      </c>
      <c r="K536" t="s">
        <v>499</v>
      </c>
      <c r="M536" t="s">
        <v>345</v>
      </c>
    </row>
    <row r="537" spans="1:13" x14ac:dyDescent="0.2">
      <c r="A537" t="s">
        <v>118</v>
      </c>
      <c r="B537">
        <v>0.76</v>
      </c>
      <c r="C537">
        <v>1.44E-2</v>
      </c>
      <c r="D537">
        <v>359.92829999999998</v>
      </c>
      <c r="E537">
        <v>-50.168799999999997</v>
      </c>
      <c r="F537">
        <v>359.92959999999999</v>
      </c>
      <c r="G537">
        <v>-50.1693</v>
      </c>
      <c r="H537">
        <v>3.5</v>
      </c>
      <c r="I537" t="s">
        <v>496</v>
      </c>
      <c r="J537" t="s">
        <v>499</v>
      </c>
      <c r="K537" t="s">
        <v>499</v>
      </c>
      <c r="M537" t="s">
        <v>118</v>
      </c>
    </row>
    <row r="538" spans="1:13" x14ac:dyDescent="0.2">
      <c r="A538" t="s">
        <v>565</v>
      </c>
      <c r="B538">
        <v>7.22E-2</v>
      </c>
      <c r="C538">
        <v>3.8199999999999998E-2</v>
      </c>
      <c r="D538">
        <v>227.73367500000001</v>
      </c>
      <c r="E538">
        <v>5.7448027780000004</v>
      </c>
      <c r="F538">
        <v>227.73391000000001</v>
      </c>
      <c r="G538">
        <v>5.74458</v>
      </c>
      <c r="H538">
        <v>1.2</v>
      </c>
      <c r="I538" t="s">
        <v>496</v>
      </c>
      <c r="J538" t="s">
        <v>499</v>
      </c>
      <c r="K538" t="s">
        <v>497</v>
      </c>
      <c r="M538" t="s">
        <v>565</v>
      </c>
    </row>
    <row r="539" spans="1:13" x14ac:dyDescent="0.2">
      <c r="A539" t="s">
        <v>566</v>
      </c>
      <c r="B539">
        <v>4.1399999999999999E-2</v>
      </c>
      <c r="C539">
        <v>4.2200000000000001E-2</v>
      </c>
      <c r="D539">
        <v>350.98938750000002</v>
      </c>
      <c r="E539">
        <v>16.777241669999999</v>
      </c>
      <c r="F539">
        <v>350.98881</v>
      </c>
      <c r="G539">
        <v>16.777339999999999</v>
      </c>
      <c r="H539">
        <v>2</v>
      </c>
      <c r="I539" t="s">
        <v>496</v>
      </c>
      <c r="J539" t="s">
        <v>499</v>
      </c>
      <c r="K539" t="s">
        <v>497</v>
      </c>
      <c r="M539" t="s">
        <v>566</v>
      </c>
    </row>
    <row r="540" spans="1:13" x14ac:dyDescent="0.2">
      <c r="A540" t="s">
        <v>567</v>
      </c>
      <c r="B540">
        <v>9.7699999999999995E-2</v>
      </c>
      <c r="C540">
        <v>2.1399999999999999E-2</v>
      </c>
      <c r="D540">
        <v>46.016329169999999</v>
      </c>
      <c r="E540">
        <v>-36.940880559999997</v>
      </c>
      <c r="F540">
        <v>46.016330000000004</v>
      </c>
      <c r="G540">
        <v>-36.94088</v>
      </c>
      <c r="H540">
        <v>0</v>
      </c>
      <c r="I540" t="s">
        <v>496</v>
      </c>
      <c r="J540" t="s">
        <v>499</v>
      </c>
      <c r="K540" t="s">
        <v>497</v>
      </c>
      <c r="M540" t="s">
        <v>567</v>
      </c>
    </row>
    <row r="541" spans="1:13" x14ac:dyDescent="0.2">
      <c r="A541" t="s">
        <v>568</v>
      </c>
      <c r="B541">
        <v>0.50490000000000002</v>
      </c>
      <c r="C541">
        <v>2.12E-2</v>
      </c>
      <c r="D541">
        <v>44.288041669999998</v>
      </c>
      <c r="E541">
        <v>-23.43496111</v>
      </c>
      <c r="F541">
        <v>44.288040000000002</v>
      </c>
      <c r="G541">
        <v>-23.43496</v>
      </c>
      <c r="H541">
        <v>0</v>
      </c>
      <c r="I541" t="s">
        <v>496</v>
      </c>
      <c r="J541" t="s">
        <v>499</v>
      </c>
      <c r="K541" t="s">
        <v>497</v>
      </c>
      <c r="M541" t="s">
        <v>568</v>
      </c>
    </row>
    <row r="542" spans="1:13" x14ac:dyDescent="0.2">
      <c r="A542" t="s">
        <v>569</v>
      </c>
      <c r="B542">
        <v>0.5907</v>
      </c>
      <c r="C542">
        <v>5.1999999999999998E-2</v>
      </c>
      <c r="D542">
        <v>101.95845</v>
      </c>
      <c r="E542">
        <v>70.247130560000002</v>
      </c>
      <c r="F542">
        <v>101.95845</v>
      </c>
      <c r="G542">
        <v>70.247129999999999</v>
      </c>
      <c r="H542">
        <v>0</v>
      </c>
      <c r="I542" t="s">
        <v>496</v>
      </c>
      <c r="J542" t="s">
        <v>499</v>
      </c>
      <c r="K542" t="s">
        <v>497</v>
      </c>
      <c r="M542" t="s">
        <v>569</v>
      </c>
    </row>
    <row r="543" spans="1:13" x14ac:dyDescent="0.2">
      <c r="A543" t="s">
        <v>570</v>
      </c>
      <c r="B543">
        <v>0.378</v>
      </c>
      <c r="C543">
        <v>3.09E-2</v>
      </c>
      <c r="D543">
        <v>132.5278208</v>
      </c>
      <c r="E543">
        <v>36.071161109999998</v>
      </c>
      <c r="F543">
        <v>132.52781999999999</v>
      </c>
      <c r="G543">
        <v>36.071159999999999</v>
      </c>
      <c r="H543">
        <v>0</v>
      </c>
      <c r="I543" t="s">
        <v>496</v>
      </c>
      <c r="J543" t="s">
        <v>499</v>
      </c>
      <c r="K543" t="s">
        <v>497</v>
      </c>
      <c r="M543" t="s">
        <v>570</v>
      </c>
    </row>
    <row r="544" spans="1:13" x14ac:dyDescent="0.2">
      <c r="A544" t="s">
        <v>571</v>
      </c>
      <c r="B544">
        <v>0.25330000000000003</v>
      </c>
      <c r="C544">
        <v>5.9200000000000003E-2</v>
      </c>
      <c r="D544">
        <v>73.527749999999997</v>
      </c>
      <c r="E544">
        <v>-10.22085833</v>
      </c>
      <c r="F544">
        <v>73.526399999999995</v>
      </c>
      <c r="G544">
        <v>-10.221360000000001</v>
      </c>
      <c r="H544">
        <v>5.0999999999999996</v>
      </c>
      <c r="I544" t="s">
        <v>498</v>
      </c>
      <c r="J544" t="s">
        <v>499</v>
      </c>
      <c r="K544" t="s">
        <v>497</v>
      </c>
      <c r="M544" t="s">
        <v>571</v>
      </c>
    </row>
    <row r="545" spans="1:13" x14ac:dyDescent="0.2">
      <c r="A545" t="s">
        <v>572</v>
      </c>
      <c r="B545">
        <v>3.5490000000000001E-2</v>
      </c>
      <c r="C545">
        <v>3.5360000000000003E-2</v>
      </c>
      <c r="D545">
        <v>229.18132499999999</v>
      </c>
      <c r="E545">
        <v>7.0222472219999998</v>
      </c>
      <c r="F545">
        <v>229.18548000000001</v>
      </c>
      <c r="G545">
        <v>7.0213900000000002</v>
      </c>
      <c r="H545">
        <v>15.2</v>
      </c>
      <c r="I545" t="s">
        <v>498</v>
      </c>
      <c r="J545" t="s">
        <v>499</v>
      </c>
      <c r="K545" t="s">
        <v>497</v>
      </c>
      <c r="M545" t="s">
        <v>572</v>
      </c>
    </row>
    <row r="546" spans="1:13" x14ac:dyDescent="0.2">
      <c r="A546" t="s">
        <v>573</v>
      </c>
      <c r="B546">
        <v>3.2699999999999999E-3</v>
      </c>
      <c r="C546">
        <v>1.6299999999999999E-2</v>
      </c>
      <c r="D546">
        <v>187.4451708</v>
      </c>
      <c r="E546">
        <v>8.0005500000000005</v>
      </c>
      <c r="F546">
        <v>187.44516999999999</v>
      </c>
      <c r="G546">
        <v>8.0005500000000005</v>
      </c>
      <c r="H546">
        <v>0</v>
      </c>
      <c r="I546" t="s">
        <v>496</v>
      </c>
      <c r="J546" t="s">
        <v>499</v>
      </c>
      <c r="K546" t="s">
        <v>497</v>
      </c>
      <c r="M546" t="s">
        <v>573</v>
      </c>
    </row>
    <row r="547" spans="1:13" x14ac:dyDescent="0.2">
      <c r="A547" t="s">
        <v>574</v>
      </c>
      <c r="B547">
        <v>5.7099999999999998E-3</v>
      </c>
      <c r="C547">
        <v>4.24E-2</v>
      </c>
      <c r="D547">
        <v>226.62170829999999</v>
      </c>
      <c r="E547">
        <v>1.6059749999999999</v>
      </c>
      <c r="F547">
        <v>226.62204</v>
      </c>
      <c r="G547">
        <v>1.6055900000000001</v>
      </c>
      <c r="H547">
        <v>1.8</v>
      </c>
      <c r="I547" t="s">
        <v>496</v>
      </c>
      <c r="J547" t="s">
        <v>499</v>
      </c>
      <c r="K547" t="s">
        <v>497</v>
      </c>
      <c r="M547" t="s">
        <v>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13D70-39AE-6A46-8559-51B4BE8CC66A}">
  <dimension ref="A1:G547"/>
  <sheetViews>
    <sheetView topLeftCell="B448" workbookViewId="0">
      <selection activeCell="G270" sqref="G270"/>
    </sheetView>
  </sheetViews>
  <sheetFormatPr baseColWidth="10" defaultRowHeight="16" x14ac:dyDescent="0.2"/>
  <cols>
    <col min="1" max="1" width="31" bestFit="1" customWidth="1"/>
    <col min="2" max="2" width="27.6640625" customWidth="1"/>
    <col min="3" max="3" width="24.83203125" customWidth="1"/>
    <col min="5" max="5" width="14.33203125" customWidth="1"/>
  </cols>
  <sheetData>
    <row r="1" spans="1:7" x14ac:dyDescent="0.2">
      <c r="A1" t="s">
        <v>624</v>
      </c>
      <c r="B1" t="s">
        <v>613</v>
      </c>
      <c r="C1" t="s">
        <v>611</v>
      </c>
      <c r="D1" t="s">
        <v>612</v>
      </c>
      <c r="E1" t="s">
        <v>614</v>
      </c>
      <c r="F1" t="s">
        <v>615</v>
      </c>
      <c r="G1" t="s">
        <v>616</v>
      </c>
    </row>
    <row r="2" spans="1:7" x14ac:dyDescent="0.2">
      <c r="D2">
        <f>COUNT(C4:C547,0)</f>
        <v>77</v>
      </c>
    </row>
    <row r="3" spans="1:7" x14ac:dyDescent="0.2">
      <c r="A3" t="s">
        <v>486</v>
      </c>
    </row>
    <row r="4" spans="1:7" x14ac:dyDescent="0.2">
      <c r="A4" t="s">
        <v>495</v>
      </c>
      <c r="B4" t="str">
        <f>_xlfn.XLOOKUP(A4,bcg_coords_compare!A:A,bcg_coords_compare!A:A,"--",0)</f>
        <v>--</v>
      </c>
      <c r="C4">
        <f>_xlfn.XLOOKUP(A4,'From full BCG'!A:A,'From full BCG'!A:A,0,0)</f>
        <v>0</v>
      </c>
      <c r="E4">
        <f>_xlfn.XLOOKUP(A4,'Table 2 new'!A:A,'Table 2 new'!B:B)</f>
        <v>4.9000000000000002E-2</v>
      </c>
      <c r="F4">
        <v>4.9000000000000002E-2</v>
      </c>
      <c r="G4" t="s">
        <v>617</v>
      </c>
    </row>
    <row r="5" spans="1:7" x14ac:dyDescent="0.2">
      <c r="A5" t="s">
        <v>467</v>
      </c>
      <c r="B5" t="str">
        <f>_xlfn.XLOOKUP(A5,bcg_coords_compare!A:A,bcg_coords_compare!A:A,"--",0)</f>
        <v>NSCS_J000619+105206</v>
      </c>
      <c r="C5" t="str">
        <f>_xlfn.XLOOKUP(A5,'From full BCG'!A:A,'From full BCG'!A:A,0,0)</f>
        <v>NSCS_J000619+105206</v>
      </c>
      <c r="E5">
        <f>_xlfn.XLOOKUP(A5,'Table 2 new'!A:A,'Table 2 new'!B:B)</f>
        <v>0.16700000000000001</v>
      </c>
    </row>
    <row r="6" spans="1:7" x14ac:dyDescent="0.2">
      <c r="A6" t="s">
        <v>446</v>
      </c>
      <c r="B6" t="str">
        <f>_xlfn.XLOOKUP(A6,bcg_coords_compare!A:A,bcg_coords_compare!A:A,"--",0)</f>
        <v>ABELL_2734_NED01</v>
      </c>
      <c r="C6" t="str">
        <f>_xlfn.XLOOKUP(A6,'From full BCG'!A:A,'From full BCG'!A:A,0,0)</f>
        <v>ABELL_2734_NED01</v>
      </c>
      <c r="E6">
        <f>_xlfn.XLOOKUP(A6,'Table 2 new'!A:A,'Table 2 new'!B:B)</f>
        <v>2.5999999999999999E-2</v>
      </c>
      <c r="G6" s="15" t="s">
        <v>580</v>
      </c>
    </row>
    <row r="7" spans="1:7" x14ac:dyDescent="0.2">
      <c r="A7" t="s">
        <v>56</v>
      </c>
      <c r="B7" t="str">
        <f>_xlfn.XLOOKUP(A7,bcg_coords_compare!A:A,bcg_coords_compare!A:A,"--",0)</f>
        <v>ZwCl_0008.8+5215</v>
      </c>
      <c r="C7" t="str">
        <f>_xlfn.XLOOKUP(A7,'From full BCG'!A:A,'From full BCG'!A:A,0,0)</f>
        <v>ZwCl_0008.8+5215</v>
      </c>
      <c r="E7">
        <f>_xlfn.XLOOKUP(A7,'Table 2 new'!A:A,'Table 2 new'!B:B)</f>
        <v>0.104</v>
      </c>
    </row>
    <row r="8" spans="1:7" x14ac:dyDescent="0.2">
      <c r="A8" t="s">
        <v>346</v>
      </c>
      <c r="B8" t="str">
        <f>_xlfn.XLOOKUP(A8,bcg_coords_compare!A:A,bcg_coords_compare!A:A,"--",0)</f>
        <v>MACS_J0011.7-1523</v>
      </c>
      <c r="C8" t="str">
        <f>_xlfn.XLOOKUP(A8,'From full BCG'!A:A,'From full BCG'!A:A,0,0)</f>
        <v>MACS_J0011.7-1523</v>
      </c>
      <c r="E8">
        <f>_xlfn.XLOOKUP(A8,'Table 2 new'!A:A,'Table 2 new'!B:B)</f>
        <v>0.378</v>
      </c>
    </row>
    <row r="9" spans="1:7" x14ac:dyDescent="0.2">
      <c r="A9" t="s">
        <v>314</v>
      </c>
      <c r="B9" t="str">
        <f>_xlfn.XLOOKUP(A9,bcg_coords_compare!A:A,bcg_coords_compare!A:A,"--",0)</f>
        <v>ABELL_0013</v>
      </c>
      <c r="C9" t="str">
        <f>_xlfn.XLOOKUP(A9,'From full BCG'!A:A,'From full BCG'!A:A,0,0)</f>
        <v>ABELL_0013</v>
      </c>
      <c r="E9">
        <f>_xlfn.XLOOKUP(A9,'Table 2 new'!A:A,'Table 2 new'!B:B)</f>
        <v>9.4E-2</v>
      </c>
    </row>
    <row r="10" spans="1:7" x14ac:dyDescent="0.2">
      <c r="A10" t="s">
        <v>29</v>
      </c>
      <c r="B10" t="str">
        <f>_xlfn.XLOOKUP(A10,bcg_coords_compare!A:A,bcg_coords_compare!A:A,"--",0)</f>
        <v>ABELL_2744</v>
      </c>
      <c r="C10" t="str">
        <f>_xlfn.XLOOKUP(A10,'From full BCG'!A:A,'From full BCG'!A:A,0,0)</f>
        <v>ABELL_2744</v>
      </c>
      <c r="E10">
        <f>_xlfn.XLOOKUP(A10,'Table 2 new'!A:A,'Table 2 new'!B:B)</f>
        <v>0.308</v>
      </c>
    </row>
    <row r="11" spans="1:7" x14ac:dyDescent="0.2">
      <c r="A11" t="s">
        <v>11</v>
      </c>
      <c r="B11" t="str">
        <f>_xlfn.XLOOKUP(A11,bcg_coords_compare!A:A,bcg_coords_compare!A:A,"--",0)</f>
        <v>SPT-CLJ0014-4952</v>
      </c>
      <c r="C11" t="str">
        <f>_xlfn.XLOOKUP(A11,'From full BCG'!A:A,'From full BCG'!A:A,0,0)</f>
        <v>SPT-CLJ0014-4952</v>
      </c>
      <c r="E11">
        <f>_xlfn.XLOOKUP(A11,'Table 2 new'!A:A,'Table 2 new'!B:B)</f>
        <v>0.752</v>
      </c>
    </row>
    <row r="12" spans="1:7" x14ac:dyDescent="0.2">
      <c r="A12" t="s">
        <v>116</v>
      </c>
      <c r="B12" t="str">
        <f>_xlfn.XLOOKUP(A12,bcg_coords_compare!A:A,bcg_coords_compare!A:A,"--",0)</f>
        <v>Cl_0016+16</v>
      </c>
      <c r="C12" t="str">
        <f>_xlfn.XLOOKUP(A12,'From full BCG'!A:A,'From full BCG'!A:A,0,0)</f>
        <v>Cl_0016+16</v>
      </c>
      <c r="E12">
        <f>_xlfn.XLOOKUP(A12,'Table 2 new'!A:A,'Table 2 new'!B:B)</f>
        <v>0.54100000000000004</v>
      </c>
    </row>
    <row r="13" spans="1:7" x14ac:dyDescent="0.2">
      <c r="A13" t="s">
        <v>17</v>
      </c>
      <c r="B13" t="str">
        <f>_xlfn.XLOOKUP(A13,bcg_coords_compare!A:A,bcg_coords_compare!A:A,"--",0)</f>
        <v>MACS_J0025.4-1222</v>
      </c>
      <c r="C13" t="str">
        <f>_xlfn.XLOOKUP(A13,'From full BCG'!A:A,'From full BCG'!A:A,0,0)</f>
        <v>MACS_J0025.4-1222</v>
      </c>
      <c r="E13">
        <f>_xlfn.XLOOKUP(A13,'Table 2 new'!A:A,'Table 2 new'!B:B)</f>
        <v>0.58399999999999996</v>
      </c>
    </row>
    <row r="14" spans="1:7" x14ac:dyDescent="0.2">
      <c r="A14" t="s">
        <v>158</v>
      </c>
      <c r="B14" t="str">
        <f>_xlfn.XLOOKUP(A14,bcg_coords_compare!A:A,bcg_coords_compare!A:A,"--",0)</f>
        <v>ZwCl_0024.0+1652</v>
      </c>
      <c r="C14" t="str">
        <f>_xlfn.XLOOKUP(A14,'From full BCG'!A:A,'From full BCG'!A:A,0,0)</f>
        <v>ZwCl_0024.0+1652</v>
      </c>
      <c r="E14">
        <f>_xlfn.XLOOKUP(A14,'Table 2 new'!A:A,'Table 2 new'!B:B)</f>
        <v>0.39</v>
      </c>
    </row>
    <row r="15" spans="1:7" x14ac:dyDescent="0.2">
      <c r="A15" t="s">
        <v>105</v>
      </c>
      <c r="B15" t="str">
        <f>_xlfn.XLOOKUP(A15,bcg_coords_compare!A:A,bcg_coords_compare!A:A,"--",0)</f>
        <v>MCXC_J0027.8+2616</v>
      </c>
      <c r="C15" t="str">
        <f>_xlfn.XLOOKUP(A15,'From full BCG'!A:A,'From full BCG'!A:A,0,0)</f>
        <v>MCXC_J0027.8+2616</v>
      </c>
      <c r="E15">
        <f>_xlfn.XLOOKUP(A15,'Table 2 new'!A:A,'Table 2 new'!B:B)</f>
        <v>0.36699999999999999</v>
      </c>
    </row>
    <row r="16" spans="1:7" x14ac:dyDescent="0.2">
      <c r="A16" t="s">
        <v>40</v>
      </c>
      <c r="B16" t="str">
        <f>_xlfn.XLOOKUP(A16,bcg_coords_compare!A:A,bcg_coords_compare!A:A,"--",0)</f>
        <v>PLCKESZ_G304.84-41.42</v>
      </c>
      <c r="C16" t="str">
        <f>_xlfn.XLOOKUP(A16,'From full BCG'!A:A,'From full BCG'!A:A,0,0)</f>
        <v>PLCKESZ_G304.84-41.42</v>
      </c>
      <c r="E16">
        <f>_xlfn.XLOOKUP(A16,'Table 2 new'!A:A,'Table 2 new'!B:B)</f>
        <v>0.41</v>
      </c>
    </row>
    <row r="17" spans="1:7" x14ac:dyDescent="0.2">
      <c r="A17" t="s">
        <v>188</v>
      </c>
      <c r="B17" t="str">
        <f>_xlfn.XLOOKUP(A17,bcg_coords_compare!A:A,bcg_coords_compare!A:A,"--",0)</f>
        <v>WARP_J0030.5+2618</v>
      </c>
      <c r="C17" t="str">
        <f>_xlfn.XLOOKUP(A17,'From full BCG'!A:A,'From full BCG'!A:A,0,0)</f>
        <v>WARP_J0030.5+2618</v>
      </c>
      <c r="E17">
        <f>_xlfn.XLOOKUP(A17,'Table 2 new'!A:A,'Table 2 new'!B:B)</f>
        <v>0.5</v>
      </c>
    </row>
    <row r="18" spans="1:7" x14ac:dyDescent="0.2">
      <c r="A18" t="s">
        <v>280</v>
      </c>
      <c r="B18" t="str">
        <f>_xlfn.XLOOKUP(A18,bcg_coords_compare!A:A,bcg_coords_compare!A:A,"--",0)</f>
        <v>MCXC_J0035.4-2015</v>
      </c>
      <c r="C18" t="str">
        <f>_xlfn.XLOOKUP(A18,'From full BCG'!A:A,'From full BCG'!A:A,0,0)</f>
        <v>MCXC_J0035.4-2015</v>
      </c>
      <c r="E18">
        <f>_xlfn.XLOOKUP(A18,'Table 2 new'!A:A,'Table 2 new'!B:B)</f>
        <v>0.36399999999999999</v>
      </c>
    </row>
    <row r="19" spans="1:7" x14ac:dyDescent="0.2">
      <c r="A19" t="s">
        <v>179</v>
      </c>
      <c r="B19" t="str">
        <f>_xlfn.XLOOKUP(A19,bcg_coords_compare!A:A,bcg_coords_compare!A:A,"--",0)</f>
        <v>ABELL_0068</v>
      </c>
      <c r="C19" t="str">
        <f>_xlfn.XLOOKUP(A19,'From full BCG'!A:A,'From full BCG'!A:A,0,0)</f>
        <v>ABELL_0068</v>
      </c>
      <c r="E19">
        <f>_xlfn.XLOOKUP(A19,'Table 2 new'!A:A,'Table 2 new'!B:B)</f>
        <v>0.255</v>
      </c>
    </row>
    <row r="20" spans="1:7" x14ac:dyDescent="0.2">
      <c r="A20" t="s">
        <v>364</v>
      </c>
      <c r="B20" t="str">
        <f>_xlfn.XLOOKUP(A20,bcg_coords_compare!A:A,bcg_coords_compare!A:A,"--",0)</f>
        <v>ABELL_0085</v>
      </c>
      <c r="C20" t="str">
        <f>_xlfn.XLOOKUP(A20,'From full BCG'!A:A,'From full BCG'!A:A,0,0)</f>
        <v>ABELL_0085</v>
      </c>
      <c r="E20">
        <f>_xlfn.XLOOKUP(A20,'Table 2 new'!A:A,'Table 2 new'!B:B)</f>
        <v>5.5E-2</v>
      </c>
    </row>
    <row r="21" spans="1:7" x14ac:dyDescent="0.2">
      <c r="A21" t="s">
        <v>58</v>
      </c>
      <c r="B21" t="str">
        <f>_xlfn.XLOOKUP(A21,bcg_coords_compare!A:A,bcg_coords_compare!A:A,"--",0)</f>
        <v>ABELL_2813</v>
      </c>
      <c r="C21" t="str">
        <f>_xlfn.XLOOKUP(A21,'From full BCG'!A:A,'From full BCG'!A:A,0,0)</f>
        <v>ABELL_2813</v>
      </c>
      <c r="E21">
        <f>_xlfn.XLOOKUP(A21,'Table 2 new'!A:A,'Table 2 new'!B:B)</f>
        <v>0.29199999999999998</v>
      </c>
    </row>
    <row r="22" spans="1:7" x14ac:dyDescent="0.2">
      <c r="A22" t="s">
        <v>391</v>
      </c>
      <c r="B22" t="str">
        <f>_xlfn.XLOOKUP(A22,bcg_coords_compare!A:A,bcg_coords_compare!A:A,"--",0)</f>
        <v>ZwCl_0040.8+2404</v>
      </c>
      <c r="C22" t="str">
        <f>_xlfn.XLOOKUP(A22,'From full BCG'!A:A,'From full BCG'!A:A,0,0)</f>
        <v>ZwCl_0040.8+2404</v>
      </c>
      <c r="E22">
        <f>_xlfn.XLOOKUP(A22,'Table 2 new'!A:A,'Table 2 new'!B:B)</f>
        <v>8.3000000000000004E-2</v>
      </c>
    </row>
    <row r="23" spans="1:7" x14ac:dyDescent="0.2">
      <c r="A23" t="s">
        <v>385</v>
      </c>
      <c r="B23" t="str">
        <f>_xlfn.XLOOKUP(A23,bcg_coords_compare!A:A,bcg_coords_compare!A:A,"--",0)</f>
        <v>ABELL_0098N</v>
      </c>
      <c r="C23" t="str">
        <f>_xlfn.XLOOKUP(A23,'From full BCG'!A:A,'From full BCG'!A:A,0,0)</f>
        <v>ABELL_0098N</v>
      </c>
      <c r="E23">
        <f>_xlfn.XLOOKUP(A23,'Table 2 new'!A:A,'Table 2 new'!B:B)</f>
        <v>0.104</v>
      </c>
    </row>
    <row r="24" spans="1:7" x14ac:dyDescent="0.2">
      <c r="A24" t="s">
        <v>378</v>
      </c>
      <c r="B24" t="str">
        <f>_xlfn.XLOOKUP(A24,bcg_coords_compare!A:A,bcg_coords_compare!A:A,"--",0)</f>
        <v>A98ss</v>
      </c>
      <c r="C24" t="str">
        <f>_xlfn.XLOOKUP(A24,'From full BCG'!A:A,'From full BCG'!A:A,0,0)</f>
        <v>A98ss</v>
      </c>
      <c r="E24">
        <f>_xlfn.XLOOKUP(A24,'Table 2 new'!A:A,'Table 2 new'!B:B)</f>
        <v>0.129</v>
      </c>
    </row>
    <row r="25" spans="1:7" x14ac:dyDescent="0.2">
      <c r="A25" t="s">
        <v>341</v>
      </c>
      <c r="B25" t="str">
        <f>_xlfn.XLOOKUP(A25,bcg_coords_compare!A:A,bcg_coords_compare!A:A,"--",0)</f>
        <v>ESO_351-_G_021</v>
      </c>
      <c r="C25" t="str">
        <f>_xlfn.XLOOKUP(A25,'From full BCG'!A:A,'From full BCG'!A:A,0,0)</f>
        <v>ESO_351-_G_021</v>
      </c>
      <c r="E25">
        <f>_xlfn.XLOOKUP(A25,'Table 2 new'!A:A,'Table 2 new'!B:B)</f>
        <v>5.7000000000000002E-2</v>
      </c>
    </row>
    <row r="26" spans="1:7" x14ac:dyDescent="0.2">
      <c r="A26" t="s">
        <v>108</v>
      </c>
      <c r="B26" t="str">
        <f>_xlfn.XLOOKUP(A26,bcg_coords_compare!A:A,bcg_coords_compare!A:A,"--",0)</f>
        <v>ABELL_0119</v>
      </c>
      <c r="C26" t="str">
        <f>_xlfn.XLOOKUP(A26,'From full BCG'!A:A,'From full BCG'!A:A,0,0)</f>
        <v>ABELL_0119</v>
      </c>
      <c r="E26">
        <f>_xlfn.XLOOKUP(A26,'Table 2 new'!A:A,'Table 2 new'!B:B)</f>
        <v>4.3999999999999997E-2</v>
      </c>
    </row>
    <row r="27" spans="1:7" x14ac:dyDescent="0.2">
      <c r="A27" t="s">
        <v>338</v>
      </c>
      <c r="B27" t="str">
        <f>_xlfn.XLOOKUP(A27,bcg_coords_compare!A:A,bcg_coords_compare!A:A,"--",0)</f>
        <v>ABELL_0122</v>
      </c>
      <c r="C27" t="str">
        <f>_xlfn.XLOOKUP(A27,'From full BCG'!A:A,'From full BCG'!A:A,0,0)</f>
        <v>ABELL_0122</v>
      </c>
      <c r="E27">
        <f>_xlfn.XLOOKUP(A27,'Table 2 new'!A:A,'Table 2 new'!B:B)</f>
        <v>0.114</v>
      </c>
    </row>
    <row r="28" spans="1:7" x14ac:dyDescent="0.2">
      <c r="A28" t="s">
        <v>98</v>
      </c>
      <c r="B28" t="str">
        <f>_xlfn.XLOOKUP(A28,bcg_coords_compare!A:A,bcg_coords_compare!A:A,"--",0)</f>
        <v>SPT-CLJ0058-6145</v>
      </c>
      <c r="C28" t="str">
        <f>_xlfn.XLOOKUP(A28,'From full BCG'!A:A,'From full BCG'!A:A,0,0)</f>
        <v>SPT-CLJ0058-6145</v>
      </c>
      <c r="E28">
        <f>_xlfn.XLOOKUP(A28,'Table 2 new'!A:A,'Table 2 new'!B:B)</f>
        <v>0.83</v>
      </c>
    </row>
    <row r="29" spans="1:7" x14ac:dyDescent="0.2">
      <c r="A29" t="s">
        <v>500</v>
      </c>
      <c r="B29" t="str">
        <f>_xlfn.XLOOKUP(A29,bcg_coords_compare!A:A,bcg_coords_compare!A:A,"--",0)</f>
        <v>--</v>
      </c>
      <c r="C29">
        <f>_xlfn.XLOOKUP(A29,'From full BCG'!A:A,'From full BCG'!A:A,0,0)</f>
        <v>0</v>
      </c>
      <c r="E29">
        <f>_xlfn.XLOOKUP(A29,'Table 2 new'!A:A,'Table 2 new'!B:B)</f>
        <v>5.6599999999999998E-2</v>
      </c>
      <c r="F29">
        <v>5.6300000000000003E-2</v>
      </c>
      <c r="G29" t="s">
        <v>617</v>
      </c>
    </row>
    <row r="30" spans="1:7" x14ac:dyDescent="0.2">
      <c r="A30" t="s">
        <v>501</v>
      </c>
      <c r="B30" t="str">
        <f>_xlfn.XLOOKUP(A30,bcg_coords_compare!A:A,bcg_coords_compare!A:A,"--",0)</f>
        <v>--</v>
      </c>
      <c r="C30">
        <f>_xlfn.XLOOKUP(A30,'From full BCG'!A:A,'From full BCG'!A:A,0,0)</f>
        <v>0</v>
      </c>
      <c r="E30">
        <f>_xlfn.XLOOKUP(A30,'Table 2 new'!A:A,'Table 2 new'!B:B)</f>
        <v>0.75</v>
      </c>
      <c r="F30">
        <v>0.87</v>
      </c>
      <c r="G30" t="s">
        <v>618</v>
      </c>
    </row>
    <row r="31" spans="1:7" x14ac:dyDescent="0.2">
      <c r="A31" t="s">
        <v>237</v>
      </c>
      <c r="B31" t="str">
        <f>_xlfn.XLOOKUP(A31,bcg_coords_compare!A:A,bcg_coords_compare!A:A,"--",0)</f>
        <v>_SBV2004__RS_28</v>
      </c>
      <c r="C31" t="str">
        <f>_xlfn.XLOOKUP(A31,'From full BCG'!A:A,'From full BCG'!A:A,0,0)</f>
        <v>_SBV2004__RS_28</v>
      </c>
      <c r="E31">
        <f>_xlfn.XLOOKUP(A31,'Table 2 new'!A:A,'Table 2 new'!B:B)</f>
        <v>0.27500000000000002</v>
      </c>
    </row>
    <row r="32" spans="1:7" x14ac:dyDescent="0.2">
      <c r="A32" t="s">
        <v>344</v>
      </c>
      <c r="B32" t="str">
        <f>_xlfn.XLOOKUP(A32,bcg_coords_compare!A:A,bcg_coords_compare!A:A,"--",0)</f>
        <v>ABELL_0141</v>
      </c>
      <c r="C32" t="str">
        <f>_xlfn.XLOOKUP(A32,'From full BCG'!A:A,'From full BCG'!A:A,0,0)</f>
        <v>ABELL_0141</v>
      </c>
      <c r="E32">
        <f>_xlfn.XLOOKUP(A32,'Table 2 new'!A:A,'Table 2 new'!B:B)</f>
        <v>0.23</v>
      </c>
    </row>
    <row r="33" spans="1:7" x14ac:dyDescent="0.2">
      <c r="A33" t="s">
        <v>170</v>
      </c>
      <c r="B33" t="str">
        <f>_xlfn.XLOOKUP(A33,bcg_coords_compare!A:A,bcg_coords_compare!A:A,"--",0)</f>
        <v>SPT-CLJ0106-5943</v>
      </c>
      <c r="C33" t="str">
        <f>_xlfn.XLOOKUP(A33,'From full BCG'!A:A,'From full BCG'!A:A,0,0)</f>
        <v>SPT-CLJ0106-5943</v>
      </c>
      <c r="E33">
        <f>_xlfn.XLOOKUP(A33,'Table 2 new'!A:A,'Table 2 new'!B:B)</f>
        <v>0.34799999999999998</v>
      </c>
    </row>
    <row r="34" spans="1:7" x14ac:dyDescent="0.2">
      <c r="A34" t="s">
        <v>299</v>
      </c>
      <c r="B34" t="str">
        <f>_xlfn.XLOOKUP(A34,bcg_coords_compare!A:A,bcg_coords_compare!A:A,"--",0)</f>
        <v>MaxBCG_J016.70077+01.05926</v>
      </c>
      <c r="C34" t="str">
        <f>_xlfn.XLOOKUP(A34,'From full BCG'!A:A,'From full BCG'!A:A,0,0)</f>
        <v>MaxBCG_J016.70077+01.05926</v>
      </c>
      <c r="E34">
        <f>_xlfn.XLOOKUP(A34,'Table 2 new'!A:A,'Table 2 new'!B:B)</f>
        <v>0.254</v>
      </c>
    </row>
    <row r="35" spans="1:7" x14ac:dyDescent="0.2">
      <c r="A35" t="s">
        <v>27</v>
      </c>
      <c r="B35" t="str">
        <f>_xlfn.XLOOKUP(A35,bcg_coords_compare!A:A,bcg_coords_compare!A:A,"--",0)</f>
        <v>CIZA_J0107.7+5408</v>
      </c>
      <c r="C35" t="str">
        <f>_xlfn.XLOOKUP(A35,'From full BCG'!A:A,'From full BCG'!A:A,0,0)</f>
        <v>CIZA_J0107.7+5408</v>
      </c>
      <c r="E35">
        <f>_xlfn.XLOOKUP(A35,'Table 2 new'!A:A,'Table 2 new'!B:B)</f>
        <v>0.107</v>
      </c>
    </row>
    <row r="36" spans="1:7" x14ac:dyDescent="0.2">
      <c r="A36" t="s">
        <v>502</v>
      </c>
      <c r="B36" t="str">
        <f>_xlfn.XLOOKUP(A36,bcg_coords_compare!A:A,bcg_coords_compare!A:A,"--",0)</f>
        <v>--</v>
      </c>
      <c r="C36">
        <f>_xlfn.XLOOKUP(A36,'From full BCG'!A:A,'From full BCG'!A:A,0,0)</f>
        <v>0</v>
      </c>
      <c r="E36">
        <f>_xlfn.XLOOKUP(A36,'Table 2 new'!A:A,'Table 2 new'!B:B)</f>
        <v>2.4299999999999999E-2</v>
      </c>
      <c r="F36">
        <v>2.4250000000000001E-2</v>
      </c>
      <c r="G36" t="s">
        <v>617</v>
      </c>
    </row>
    <row r="37" spans="1:7" x14ac:dyDescent="0.2">
      <c r="A37" t="s">
        <v>134</v>
      </c>
      <c r="B37" t="str">
        <f>_xlfn.XLOOKUP(A37,bcg_coords_compare!A:A,bcg_coords_compare!A:A,"--",0)</f>
        <v>ABELL_0160</v>
      </c>
      <c r="C37" t="str">
        <f>_xlfn.XLOOKUP(A37,'From full BCG'!A:A,'From full BCG'!A:A,0,0)</f>
        <v>ABELL_0160</v>
      </c>
      <c r="E37">
        <f>_xlfn.XLOOKUP(A37,'Table 2 new'!A:A,'Table 2 new'!B:B)</f>
        <v>4.4999999999999998E-2</v>
      </c>
    </row>
    <row r="38" spans="1:7" x14ac:dyDescent="0.2">
      <c r="A38" t="s">
        <v>46</v>
      </c>
      <c r="B38" t="str">
        <f>_xlfn.XLOOKUP(A38,bcg_coords_compare!A:A,bcg_coords_compare!A:A,"--",0)</f>
        <v>NSCS_J011502+002441</v>
      </c>
      <c r="C38" t="str">
        <f>_xlfn.XLOOKUP(A38,'From full BCG'!A:A,'From full BCG'!A:A,0,0)</f>
        <v>NSCS_J011502+002441</v>
      </c>
      <c r="E38">
        <f>_xlfn.XLOOKUP(A38,'Table 2 new'!A:A,'Table 2 new'!B:B)</f>
        <v>4.4999999999999998E-2</v>
      </c>
    </row>
    <row r="39" spans="1:7" x14ac:dyDescent="0.2">
      <c r="A39" t="s">
        <v>33</v>
      </c>
      <c r="B39" t="str">
        <f>_xlfn.XLOOKUP(A39,bcg_coords_compare!A:A,bcg_coords_compare!A:A,"--",0)</f>
        <v>ABELL_2895</v>
      </c>
      <c r="C39" t="str">
        <f>_xlfn.XLOOKUP(A39,'From full BCG'!A:A,'From full BCG'!A:A,0,0)</f>
        <v>ABELL_2895</v>
      </c>
      <c r="E39">
        <f>_xlfn.XLOOKUP(A39,'Table 2 new'!A:A,'Table 2 new'!B:B)</f>
        <v>0.22700000000000001</v>
      </c>
    </row>
    <row r="40" spans="1:7" x14ac:dyDescent="0.2">
      <c r="A40" t="s">
        <v>461</v>
      </c>
      <c r="B40" t="str">
        <f>_xlfn.XLOOKUP(A40,bcg_coords_compare!A:A,bcg_coords_compare!A:A,"--",0)</f>
        <v>UGC_00842</v>
      </c>
      <c r="C40" t="str">
        <f>_xlfn.XLOOKUP(A40,'From full BCG'!A:A,'From full BCG'!A:A,0,0)</f>
        <v>UGC_00842</v>
      </c>
      <c r="E40">
        <f>_xlfn.XLOOKUP(A40,'Table 2 new'!A:A,'Table 2 new'!B:B)</f>
        <v>4.4999999999999998E-2</v>
      </c>
    </row>
    <row r="41" spans="1:7" x14ac:dyDescent="0.2">
      <c r="A41" t="s">
        <v>88</v>
      </c>
      <c r="B41" t="str">
        <f>_xlfn.XLOOKUP(A41,bcg_coords_compare!A:A,bcg_coords_compare!A:A,"--",0)</f>
        <v>SPT-CLJ0123-4821</v>
      </c>
      <c r="C41" t="str">
        <f>_xlfn.XLOOKUP(A41,'From full BCG'!A:A,'From full BCG'!A:A,0,0)</f>
        <v>SPT-CLJ0123-4821</v>
      </c>
      <c r="E41">
        <f>_xlfn.XLOOKUP(A41,'Table 2 new'!A:A,'Table 2 new'!B:B)</f>
        <v>0.62</v>
      </c>
    </row>
    <row r="42" spans="1:7" x14ac:dyDescent="0.2">
      <c r="A42" t="s">
        <v>286</v>
      </c>
      <c r="B42" t="str">
        <f>_xlfn.XLOOKUP(A42,bcg_coords_compare!A:A,bcg_coords_compare!A:A,"--",0)</f>
        <v>ABELL_0193</v>
      </c>
      <c r="C42" t="str">
        <f>_xlfn.XLOOKUP(A42,'From full BCG'!A:A,'From full BCG'!A:A,0,0)</f>
        <v>ABELL_0193</v>
      </c>
      <c r="E42">
        <f>_xlfn.XLOOKUP(A42,'Table 2 new'!A:A,'Table 2 new'!B:B)</f>
        <v>4.9000000000000002E-2</v>
      </c>
    </row>
    <row r="43" spans="1:7" x14ac:dyDescent="0.2">
      <c r="A43" t="s">
        <v>221</v>
      </c>
      <c r="B43" t="str">
        <f>_xlfn.XLOOKUP(A43,bcg_coords_compare!A:A,bcg_coords_compare!A:A,"--",0)</f>
        <v>ABELL_0209</v>
      </c>
      <c r="C43" t="str">
        <f>_xlfn.XLOOKUP(A43,'From full BCG'!A:A,'From full BCG'!A:A,0,0)</f>
        <v>ABELL_0209</v>
      </c>
      <c r="E43">
        <f>_xlfn.XLOOKUP(A43,'Table 2 new'!A:A,'Table 2 new'!B:B)</f>
        <v>0.20599999999999999</v>
      </c>
    </row>
    <row r="44" spans="1:7" x14ac:dyDescent="0.2">
      <c r="A44" t="s">
        <v>131</v>
      </c>
      <c r="B44" t="str">
        <f>_xlfn.XLOOKUP(A44,bcg_coords_compare!A:A,bcg_coords_compare!A:A,"--",0)</f>
        <v>Abell_222</v>
      </c>
      <c r="C44" t="str">
        <f>_xlfn.XLOOKUP(A44,'From full BCG'!A:A,'From full BCG'!A:A,0,0)</f>
        <v>Abell_222</v>
      </c>
      <c r="E44">
        <f>_xlfn.XLOOKUP(A44,'Table 2 new'!A:A,'Table 2 new'!B:B)</f>
        <v>0.21099999999999999</v>
      </c>
    </row>
    <row r="45" spans="1:7" x14ac:dyDescent="0.2">
      <c r="A45" t="s">
        <v>384</v>
      </c>
      <c r="B45" t="str">
        <f>_xlfn.XLOOKUP(A45,bcg_coords_compare!A:A,bcg_coords_compare!A:A,"--",0)</f>
        <v>Abell_223</v>
      </c>
      <c r="C45" t="str">
        <f>_xlfn.XLOOKUP(A45,'From full BCG'!A:A,'From full BCG'!A:A,0,0)</f>
        <v>Abell_223</v>
      </c>
      <c r="E45">
        <f>_xlfn.XLOOKUP(A45,'Table 2 new'!A:A,'Table 2 new'!B:B)</f>
        <v>0.20699999999999999</v>
      </c>
    </row>
    <row r="46" spans="1:7" x14ac:dyDescent="0.2">
      <c r="A46" t="s">
        <v>34</v>
      </c>
      <c r="B46" t="str">
        <f>_xlfn.XLOOKUP(A46,bcg_coords_compare!A:A,bcg_coords_compare!A:A,"--",0)</f>
        <v>MACS0140.0-0555</v>
      </c>
      <c r="C46" t="str">
        <f>_xlfn.XLOOKUP(A46,'From full BCG'!A:A,'From full BCG'!A:A,0,0)</f>
        <v>MACS0140.0-0555</v>
      </c>
      <c r="E46">
        <f>_xlfn.XLOOKUP(A46,'Table 2 new'!A:A,'Table 2 new'!B:B)</f>
        <v>0.45400000000000001</v>
      </c>
    </row>
    <row r="47" spans="1:7" x14ac:dyDescent="0.2">
      <c r="A47" t="s">
        <v>215</v>
      </c>
      <c r="B47" t="str">
        <f>_xlfn.XLOOKUP(A47,bcg_coords_compare!A:A,bcg_coords_compare!A:A,"--",0)</f>
        <v>MCXC_J0142.0+2131</v>
      </c>
      <c r="C47" t="str">
        <f>_xlfn.XLOOKUP(A47,'From full BCG'!A:A,'From full BCG'!A:A,0,0)</f>
        <v>MCXC_J0142.0+2131</v>
      </c>
      <c r="E47">
        <f>_xlfn.XLOOKUP(A47,'Table 2 new'!A:A,'Table 2 new'!B:B)</f>
        <v>0.28000000000000003</v>
      </c>
    </row>
    <row r="48" spans="1:7" x14ac:dyDescent="0.2">
      <c r="A48" t="s">
        <v>294</v>
      </c>
      <c r="B48" t="str">
        <f>_xlfn.XLOOKUP(A48,bcg_coords_compare!A:A,bcg_coords_compare!A:A,"--",0)</f>
        <v>SDSS_J015021.27-100530.5_GROUP</v>
      </c>
      <c r="C48" t="str">
        <f>_xlfn.XLOOKUP(A48,'From full BCG'!A:A,'From full BCG'!A:A,0,0)</f>
        <v>SDSS_J015021.27-100530.5_GROUP</v>
      </c>
      <c r="E48">
        <f>_xlfn.XLOOKUP(A48,'Table 2 new'!A:A,'Table 2 new'!B:B)</f>
        <v>0.36499999999999999</v>
      </c>
    </row>
    <row r="49" spans="1:7" x14ac:dyDescent="0.2">
      <c r="A49" t="s">
        <v>26</v>
      </c>
      <c r="B49" t="str">
        <f>_xlfn.XLOOKUP(A49,bcg_coords_compare!A:A,bcg_coords_compare!A:A,"--",0)</f>
        <v>SPT-CLJ0151-5954</v>
      </c>
      <c r="C49" t="str">
        <f>_xlfn.XLOOKUP(A49,'From full BCG'!A:A,'From full BCG'!A:A,0,0)</f>
        <v>SPT-CLJ0151-5954</v>
      </c>
      <c r="E49">
        <f>_xlfn.XLOOKUP(A49,'Table 2 new'!A:A,'Table 2 new'!B:B)</f>
        <v>1.03</v>
      </c>
    </row>
    <row r="50" spans="1:7" x14ac:dyDescent="0.2">
      <c r="A50" t="s">
        <v>425</v>
      </c>
      <c r="B50" t="str">
        <f>_xlfn.XLOOKUP(A50,bcg_coords_compare!A:A,bcg_coords_compare!A:A,"--",0)</f>
        <v>MCXC_J0152.5-2853</v>
      </c>
      <c r="C50" t="str">
        <f>_xlfn.XLOOKUP(A50,'From full BCG'!A:A,'From full BCG'!A:A,0,0)</f>
        <v>MCXC_J0152.5-2853</v>
      </c>
      <c r="E50">
        <f>_xlfn.XLOOKUP(A50,'Table 2 new'!A:A,'Table 2 new'!B:B)</f>
        <v>0.34100000000000003</v>
      </c>
    </row>
    <row r="51" spans="1:7" x14ac:dyDescent="0.2">
      <c r="A51" t="s">
        <v>72</v>
      </c>
      <c r="B51" t="str">
        <f>_xlfn.XLOOKUP(A51,bcg_coords_compare!A:A,bcg_coords_compare!A:A,"--",0)</f>
        <v>ABELL_0267</v>
      </c>
      <c r="C51" t="str">
        <f>_xlfn.XLOOKUP(A51,'From full BCG'!A:A,'From full BCG'!A:A,0,0)</f>
        <v>ABELL_0267</v>
      </c>
      <c r="E51">
        <f>_xlfn.XLOOKUP(A51,'Table 2 new'!A:A,'Table 2 new'!B:B)</f>
        <v>0.23100000000000001</v>
      </c>
    </row>
    <row r="52" spans="1:7" x14ac:dyDescent="0.2">
      <c r="A52" t="s">
        <v>503</v>
      </c>
      <c r="B52" t="str">
        <f>_xlfn.XLOOKUP(A52,bcg_coords_compare!A:A,bcg_coords_compare!A:A,"--",0)</f>
        <v>--</v>
      </c>
      <c r="C52">
        <f>_xlfn.XLOOKUP(A52,'From full BCG'!A:A,'From full BCG'!A:A,0,0)</f>
        <v>0</v>
      </c>
      <c r="E52">
        <f>_xlfn.XLOOKUP(A52,'Table 2 new'!A:A,'Table 2 new'!B:B)</f>
        <v>1.7399999999999999E-2</v>
      </c>
      <c r="F52">
        <v>1.6410999999999999E-2</v>
      </c>
      <c r="G52" t="s">
        <v>617</v>
      </c>
    </row>
    <row r="53" spans="1:7" x14ac:dyDescent="0.2">
      <c r="A53" t="s">
        <v>38</v>
      </c>
      <c r="B53" t="str">
        <f>_xlfn.XLOOKUP(A53,bcg_coords_compare!A:A,bcg_coords_compare!A:A,"--",0)</f>
        <v>SPT-CLJ0156-5541</v>
      </c>
      <c r="C53" t="str">
        <f>_xlfn.XLOOKUP(A53,'From full BCG'!A:A,'From full BCG'!A:A,0,0)</f>
        <v>SPT-CLJ0156-5541</v>
      </c>
      <c r="E53">
        <f>_xlfn.XLOOKUP(A53,'Table 2 new'!A:A,'Table 2 new'!B:B)</f>
        <v>1.22</v>
      </c>
    </row>
    <row r="54" spans="1:7" x14ac:dyDescent="0.2">
      <c r="A54" t="s">
        <v>504</v>
      </c>
      <c r="B54" t="str">
        <f>_xlfn.XLOOKUP(A54,bcg_coords_compare!A:A,bcg_coords_compare!A:A,"--",0)</f>
        <v>--</v>
      </c>
      <c r="C54">
        <f>_xlfn.XLOOKUP(A54,'From full BCG'!A:A,'From full BCG'!A:A,0,0)</f>
        <v>0</v>
      </c>
      <c r="E54">
        <f>_xlfn.XLOOKUP(A54,'Table 2 new'!A:A,'Table 2 new'!B:B)</f>
        <v>1.8499999999999999E-2</v>
      </c>
      <c r="F54">
        <v>1.8294000000000001E-2</v>
      </c>
      <c r="G54" t="s">
        <v>617</v>
      </c>
    </row>
    <row r="55" spans="1:7" x14ac:dyDescent="0.2">
      <c r="A55" t="s">
        <v>505</v>
      </c>
      <c r="B55" t="str">
        <f>_xlfn.XLOOKUP(A55,bcg_coords_compare!A:A,bcg_coords_compare!A:A,"--",0)</f>
        <v>--</v>
      </c>
      <c r="C55">
        <f>_xlfn.XLOOKUP(A55,'From full BCG'!A:A,'From full BCG'!A:A,0,0)</f>
        <v>0</v>
      </c>
      <c r="E55">
        <f>_xlfn.XLOOKUP(A55,'Table 2 new'!A:A,'Table 2 new'!B:B)</f>
        <v>0.32200000000000001</v>
      </c>
      <c r="F55">
        <v>0.40799999999999997</v>
      </c>
      <c r="G55" t="s">
        <v>619</v>
      </c>
    </row>
    <row r="56" spans="1:7" x14ac:dyDescent="0.2">
      <c r="A56" t="s">
        <v>506</v>
      </c>
      <c r="B56" t="str">
        <f>_xlfn.XLOOKUP(A56,bcg_coords_compare!A:A,bcg_coords_compare!A:A,"--",0)</f>
        <v>--</v>
      </c>
      <c r="C56">
        <f>_xlfn.XLOOKUP(A56,'From full BCG'!A:A,'From full BCG'!A:A,0,0)</f>
        <v>0</v>
      </c>
      <c r="E56">
        <f>_xlfn.XLOOKUP(A56,'Table 2 new'!A:A,'Table 2 new'!B:B)</f>
        <v>1.32E-2</v>
      </c>
      <c r="F56">
        <v>1.32E-2</v>
      </c>
      <c r="G56" t="s">
        <v>617</v>
      </c>
    </row>
    <row r="57" spans="1:7" x14ac:dyDescent="0.2">
      <c r="A57" t="s">
        <v>274</v>
      </c>
      <c r="B57" t="str">
        <f>_xlfn.XLOOKUP(A57,bcg_coords_compare!A:A,bcg_coords_compare!A:A,"--",0)</f>
        <v>MCXC_J0220.9-3829</v>
      </c>
      <c r="C57" t="str">
        <f>_xlfn.XLOOKUP(A57,'From full BCG'!A:A,'From full BCG'!A:A,0,0)</f>
        <v>MCXC_J0220.9-3829</v>
      </c>
      <c r="E57">
        <f>_xlfn.XLOOKUP(A57,'Table 2 new'!A:A,'Table 2 new'!B:B)</f>
        <v>0.22900000000000001</v>
      </c>
    </row>
    <row r="58" spans="1:7" x14ac:dyDescent="0.2">
      <c r="A58" t="s">
        <v>252</v>
      </c>
      <c r="B58" t="str">
        <f>_xlfn.XLOOKUP(A58,bcg_coords_compare!A:A,bcg_coords_compare!A:A,"--",0)</f>
        <v>ABELL_3017</v>
      </c>
      <c r="C58" t="str">
        <f>_xlfn.XLOOKUP(A58,'From full BCG'!A:A,'From full BCG'!A:A,0,0)</f>
        <v>ABELL_3017</v>
      </c>
      <c r="E58">
        <f>_xlfn.XLOOKUP(A58,'Table 2 new'!A:A,'Table 2 new'!B:B)</f>
        <v>0.22</v>
      </c>
    </row>
    <row r="59" spans="1:7" x14ac:dyDescent="0.2">
      <c r="A59" t="s">
        <v>157</v>
      </c>
      <c r="B59" t="str">
        <f>_xlfn.XLOOKUP(A59,bcg_coords_compare!A:A,bcg_coords_compare!A:A,"--",0)</f>
        <v>WHL_J022825.9+003202</v>
      </c>
      <c r="C59" t="str">
        <f>_xlfn.XLOOKUP(A59,'From full BCG'!A:A,'From full BCG'!A:A,0,0)</f>
        <v>WHL_J022825.9+003202</v>
      </c>
      <c r="E59">
        <f>_xlfn.XLOOKUP(A59,'Table 2 new'!A:A,'Table 2 new'!B:B)</f>
        <v>0.41399999999999998</v>
      </c>
    </row>
    <row r="60" spans="1:7" x14ac:dyDescent="0.2">
      <c r="A60" t="s">
        <v>254</v>
      </c>
      <c r="B60" t="str">
        <f>_xlfn.XLOOKUP(A60,bcg_coords_compare!A:A,bcg_coords_compare!A:A,"--",0)</f>
        <v>MZ_10451</v>
      </c>
      <c r="C60" t="str">
        <f>_xlfn.XLOOKUP(A60,'From full BCG'!A:A,'From full BCG'!A:A,0,0)</f>
        <v>MZ_10451</v>
      </c>
      <c r="E60">
        <f>_xlfn.XLOOKUP(A60,'Table 2 new'!A:A,'Table 2 new'!B:B)</f>
        <v>6.0999999999999999E-2</v>
      </c>
    </row>
    <row r="61" spans="1:7" x14ac:dyDescent="0.2">
      <c r="A61" t="s">
        <v>258</v>
      </c>
      <c r="B61" t="str">
        <f>_xlfn.XLOOKUP(A61,bcg_coords_compare!A:A,bcg_coords_compare!A:A,"--",0)</f>
        <v>SPT-CL_J0232-4421</v>
      </c>
      <c r="C61" t="str">
        <f>_xlfn.XLOOKUP(A61,'From full BCG'!A:A,'From full BCG'!A:A,0,0)</f>
        <v>SPT-CL_J0232-4421</v>
      </c>
      <c r="E61">
        <f>_xlfn.XLOOKUP(A61,'Table 2 new'!A:A,'Table 2 new'!B:B)</f>
        <v>0.28399999999999997</v>
      </c>
    </row>
    <row r="62" spans="1:7" x14ac:dyDescent="0.2">
      <c r="A62" t="s">
        <v>219</v>
      </c>
      <c r="B62" t="str">
        <f>_xlfn.XLOOKUP(A62,bcg_coords_compare!A:A,bcg_coords_compare!A:A,"--",0)</f>
        <v>SPT-CL_J0234-5831</v>
      </c>
      <c r="C62" t="str">
        <f>_xlfn.XLOOKUP(A62,'From full BCG'!A:A,'From full BCG'!A:A,0,0)</f>
        <v>SPT-CL_J0234-5831</v>
      </c>
      <c r="E62">
        <f>_xlfn.XLOOKUP(A62,'Table 2 new'!A:A,'Table 2 new'!B:B)</f>
        <v>0.41499999999999998</v>
      </c>
    </row>
    <row r="63" spans="1:7" x14ac:dyDescent="0.2">
      <c r="A63" t="s">
        <v>507</v>
      </c>
      <c r="B63" t="str">
        <f>_xlfn.XLOOKUP(A63,bcg_coords_compare!A:A,bcg_coords_compare!A:A,"--",0)</f>
        <v>--</v>
      </c>
      <c r="C63">
        <f>_xlfn.XLOOKUP(A63,'From full BCG'!A:A,'From full BCG'!A:A,0,0)</f>
        <v>0</v>
      </c>
      <c r="E63">
        <f>_xlfn.XLOOKUP(A63,'Table 2 new'!A:A,'Table 2 new'!B:B)</f>
        <v>0.27800000000000002</v>
      </c>
      <c r="F63">
        <v>0.27800000000000002</v>
      </c>
      <c r="G63" t="s">
        <v>617</v>
      </c>
    </row>
    <row r="64" spans="1:7" x14ac:dyDescent="0.2">
      <c r="A64" t="s">
        <v>508</v>
      </c>
      <c r="B64" t="str">
        <f>_xlfn.XLOOKUP(A64,bcg_coords_compare!A:A,bcg_coords_compare!A:A,"--",0)</f>
        <v>--</v>
      </c>
      <c r="C64">
        <f>_xlfn.XLOOKUP(A64,'From full BCG'!A:A,'From full BCG'!A:A,0,0)</f>
        <v>0</v>
      </c>
      <c r="E64">
        <f>_xlfn.XLOOKUP(A64,'Table 2 new'!A:A,'Table 2 new'!B:B)</f>
        <v>0.33400000000000002</v>
      </c>
      <c r="F64">
        <v>0.4</v>
      </c>
      <c r="G64" t="s">
        <v>620</v>
      </c>
    </row>
    <row r="65" spans="1:7" x14ac:dyDescent="0.2">
      <c r="A65" t="s">
        <v>279</v>
      </c>
      <c r="B65" t="str">
        <f>_xlfn.XLOOKUP(A65,bcg_coords_compare!A:A,bcg_coords_compare!A:A,"--",0)</f>
        <v>ABELL_0368</v>
      </c>
      <c r="C65" t="str">
        <f>_xlfn.XLOOKUP(A65,'From full BCG'!A:A,'From full BCG'!A:A,0,0)</f>
        <v>ABELL_0368</v>
      </c>
      <c r="E65">
        <f>_xlfn.XLOOKUP(A65,'Table 2 new'!A:A,'Table 2 new'!B:B)</f>
        <v>0.22</v>
      </c>
    </row>
    <row r="66" spans="1:7" x14ac:dyDescent="0.2">
      <c r="A66" t="s">
        <v>83</v>
      </c>
      <c r="B66" t="str">
        <f>_xlfn.XLOOKUP(A66,bcg_coords_compare!A:A,bcg_coords_compare!A:A,"--",0)</f>
        <v>400d_J0237-5224</v>
      </c>
      <c r="C66" t="str">
        <f>_xlfn.XLOOKUP(A66,'From full BCG'!A:A,'From full BCG'!A:A,0,0)</f>
        <v>400d_J0237-5224</v>
      </c>
      <c r="E66">
        <f>_xlfn.XLOOKUP(A66,'Table 2 new'!A:A,'Table 2 new'!B:B)</f>
        <v>0.13600000000000001</v>
      </c>
    </row>
    <row r="67" spans="1:7" x14ac:dyDescent="0.2">
      <c r="A67" t="s">
        <v>42</v>
      </c>
      <c r="B67" t="str">
        <f>_xlfn.XLOOKUP(A67,bcg_coords_compare!A:A,bcg_coords_compare!A:A,"--",0)</f>
        <v>ABELL_0370</v>
      </c>
      <c r="C67" t="str">
        <f>_xlfn.XLOOKUP(A67,'From full BCG'!A:A,'From full BCG'!A:A,0,0)</f>
        <v>ABELL_0370</v>
      </c>
      <c r="E67">
        <f>_xlfn.XLOOKUP(A67,'Table 2 new'!A:A,'Table 2 new'!B:B)</f>
        <v>0.375</v>
      </c>
    </row>
    <row r="68" spans="1:7" x14ac:dyDescent="0.2">
      <c r="A68" t="s">
        <v>456</v>
      </c>
      <c r="B68" t="str">
        <f>_xlfn.XLOOKUP(A68,bcg_coords_compare!A:A,bcg_coords_compare!A:A,"--",0)</f>
        <v>MACS_J0242.6-2132</v>
      </c>
      <c r="C68" t="str">
        <f>_xlfn.XLOOKUP(A68,'From full BCG'!A:A,'From full BCG'!A:A,0,0)</f>
        <v>MACS_J0242.6-2132</v>
      </c>
      <c r="E68">
        <f>_xlfn.XLOOKUP(A68,'Table 2 new'!A:A,'Table 2 new'!B:B)</f>
        <v>0.314</v>
      </c>
    </row>
    <row r="69" spans="1:7" x14ac:dyDescent="0.2">
      <c r="A69" t="s">
        <v>241</v>
      </c>
      <c r="B69" t="str">
        <f>_xlfn.XLOOKUP(A69,bcg_coords_compare!A:A,bcg_coords_compare!A:A,"--",0)</f>
        <v>SPT-CLJ0243-5930</v>
      </c>
      <c r="C69" t="str">
        <f>_xlfn.XLOOKUP(A69,'From full BCG'!A:A,'From full BCG'!A:A,0,0)</f>
        <v>SPT-CLJ0243-5930</v>
      </c>
      <c r="E69">
        <f>_xlfn.XLOOKUP(A69,'Table 2 new'!A:A,'Table 2 new'!B:B)</f>
        <v>0.63500000000000001</v>
      </c>
    </row>
    <row r="70" spans="1:7" x14ac:dyDescent="0.2">
      <c r="A70" t="s">
        <v>69</v>
      </c>
      <c r="B70" t="str">
        <f>_xlfn.XLOOKUP(A70,bcg_coords_compare!A:A,bcg_coords_compare!A:A,"--",0)</f>
        <v>ABELL_S0295</v>
      </c>
      <c r="C70" t="str">
        <f>_xlfn.XLOOKUP(A70,'From full BCG'!A:A,'From full BCG'!A:A,0,0)</f>
        <v>ABELL_S0295</v>
      </c>
      <c r="E70">
        <f>_xlfn.XLOOKUP(A70,'Table 2 new'!A:A,'Table 2 new'!B:B)</f>
        <v>0.3</v>
      </c>
    </row>
    <row r="71" spans="1:7" x14ac:dyDescent="0.2">
      <c r="A71" t="s">
        <v>392</v>
      </c>
      <c r="B71" t="str">
        <f>_xlfn.XLOOKUP(A71,bcg_coords_compare!A:A,bcg_coords_compare!A:A,"--",0)</f>
        <v>400d_J0245+0936</v>
      </c>
      <c r="C71" t="str">
        <f>_xlfn.XLOOKUP(A71,'From full BCG'!A:A,'From full BCG'!A:A,0,0)</f>
        <v>400d_J0245+0936</v>
      </c>
      <c r="E71">
        <f>_xlfn.XLOOKUP(A71,'Table 2 new'!A:A,'Table 2 new'!B:B)</f>
        <v>0.14699999999999999</v>
      </c>
    </row>
    <row r="72" spans="1:7" x14ac:dyDescent="0.2">
      <c r="A72" t="s">
        <v>423</v>
      </c>
      <c r="B72" t="str">
        <f>_xlfn.XLOOKUP(A72,bcg_coords_compare!A:A,bcg_coords_compare!A:A,"--",0)</f>
        <v>ABELL_0376</v>
      </c>
      <c r="C72" t="str">
        <f>_xlfn.XLOOKUP(A72,'From full BCG'!A:A,'From full BCG'!A:A,0,0)</f>
        <v>ABELL_0376</v>
      </c>
      <c r="E72">
        <f>_xlfn.XLOOKUP(A72,'Table 2 new'!A:A,'Table 2 new'!B:B)</f>
        <v>4.8000000000000001E-2</v>
      </c>
    </row>
    <row r="73" spans="1:7" x14ac:dyDescent="0.2">
      <c r="A73" t="s">
        <v>437</v>
      </c>
      <c r="B73" t="str">
        <f>_xlfn.XLOOKUP(A73,bcg_coords_compare!A:A,bcg_coords_compare!A:A,"--",0)</f>
        <v>ABELL_0383</v>
      </c>
      <c r="C73" t="str">
        <f>_xlfn.XLOOKUP(A73,'From full BCG'!A:A,'From full BCG'!A:A,0,0)</f>
        <v>ABELL_0383</v>
      </c>
      <c r="E73">
        <f>_xlfn.XLOOKUP(A73,'Table 2 new'!A:A,'Table 2 new'!B:B)</f>
        <v>0.187</v>
      </c>
    </row>
    <row r="74" spans="1:7" x14ac:dyDescent="0.2">
      <c r="A74" t="s">
        <v>246</v>
      </c>
      <c r="B74" t="str">
        <f>_xlfn.XLOOKUP(A74,bcg_coords_compare!A:A,bcg_coords_compare!A:A,"--",0)</f>
        <v>SPT-CLJ0252-4824</v>
      </c>
      <c r="C74" t="str">
        <f>_xlfn.XLOOKUP(A74,'From full BCG'!A:A,'From full BCG'!A:A,0,0)</f>
        <v>SPT-CLJ0252-4824</v>
      </c>
      <c r="E74">
        <f>_xlfn.XLOOKUP(A74,'Table 2 new'!A:A,'Table 2 new'!B:B)</f>
        <v>0.42099999999999999</v>
      </c>
    </row>
    <row r="75" spans="1:7" x14ac:dyDescent="0.2">
      <c r="A75" t="s">
        <v>451</v>
      </c>
      <c r="B75" t="str">
        <f>_xlfn.XLOOKUP(A75,bcg_coords_compare!A:A,bcg_coords_compare!A:A,"--",0)</f>
        <v>NGC_1132</v>
      </c>
      <c r="C75" t="str">
        <f>_xlfn.XLOOKUP(A75,'From full BCG'!A:A,'From full BCG'!A:A,0,0)</f>
        <v>NGC_1132</v>
      </c>
      <c r="E75">
        <f>_xlfn.XLOOKUP(A75,'Table 2 new'!A:A,'Table 2 new'!B:B)</f>
        <v>2.3E-2</v>
      </c>
    </row>
    <row r="76" spans="1:7" x14ac:dyDescent="0.2">
      <c r="A76" t="s">
        <v>438</v>
      </c>
      <c r="B76" t="str">
        <f>_xlfn.XLOOKUP(A76,bcg_coords_compare!A:A,bcg_coords_compare!A:A,"--",0)</f>
        <v>WBL_088</v>
      </c>
      <c r="C76" t="str">
        <f>_xlfn.XLOOKUP(A76,'From full BCG'!A:A,'From full BCG'!A:A,0,0)</f>
        <v>WBL_088</v>
      </c>
      <c r="E76">
        <f>_xlfn.XLOOKUP(A76,'Table 2 new'!A:A,'Table 2 new'!B:B)</f>
        <v>1.7000000000000001E-2</v>
      </c>
    </row>
    <row r="77" spans="1:7" x14ac:dyDescent="0.2">
      <c r="A77" t="s">
        <v>245</v>
      </c>
      <c r="B77" t="str">
        <f>_xlfn.XLOOKUP(A77,bcg_coords_compare!A:A,bcg_coords_compare!A:A,"--",0)</f>
        <v>SPT-CLJ0256-5617</v>
      </c>
      <c r="C77" t="str">
        <f>_xlfn.XLOOKUP(A77,'From full BCG'!A:A,'From full BCG'!A:A,0,0)</f>
        <v>SPT-CLJ0256-5617</v>
      </c>
      <c r="E77">
        <f>_xlfn.XLOOKUP(A77,'Table 2 new'!A:A,'Table 2 new'!B:B)</f>
        <v>0.57999999999999996</v>
      </c>
    </row>
    <row r="78" spans="1:7" x14ac:dyDescent="0.2">
      <c r="A78" t="s">
        <v>257</v>
      </c>
      <c r="B78" t="str">
        <f>_xlfn.XLOOKUP(A78,bcg_coords_compare!A:A,bcg_coords_compare!A:A,"--",0)</f>
        <v>ABELL_0402</v>
      </c>
      <c r="C78" t="str">
        <f>_xlfn.XLOOKUP(A78,'From full BCG'!A:A,'From full BCG'!A:A,0,0)</f>
        <v>ABELL_0402</v>
      </c>
      <c r="E78">
        <f>_xlfn.XLOOKUP(A78,'Table 2 new'!A:A,'Table 2 new'!B:B)</f>
        <v>0.32200000000000001</v>
      </c>
    </row>
    <row r="79" spans="1:7" x14ac:dyDescent="0.2">
      <c r="A79" t="s">
        <v>509</v>
      </c>
      <c r="B79" t="str">
        <f>_xlfn.XLOOKUP(A79,bcg_coords_compare!A:A,bcg_coords_compare!A:A,"--",0)</f>
        <v>--</v>
      </c>
      <c r="C79">
        <f>_xlfn.XLOOKUP(A79,'From full BCG'!A:A,'From full BCG'!A:A,0,0)</f>
        <v>0</v>
      </c>
      <c r="E79">
        <f>_xlfn.XLOOKUP(A79,'Table 2 new'!A:A,'Table 2 new'!B:B)</f>
        <v>2.4400000000000002E-2</v>
      </c>
      <c r="F79">
        <v>2.4192999999999999E-2</v>
      </c>
      <c r="G79" t="s">
        <v>617</v>
      </c>
    </row>
    <row r="80" spans="1:7" x14ac:dyDescent="0.2">
      <c r="A80" t="s">
        <v>155</v>
      </c>
      <c r="B80" t="str">
        <f>_xlfn.XLOOKUP(A80,bcg_coords_compare!A:A,bcg_coords_compare!A:A,"--",0)</f>
        <v>ABELL_0399</v>
      </c>
      <c r="C80" t="str">
        <f>_xlfn.XLOOKUP(A80,'From full BCG'!A:A,'From full BCG'!A:A,0,0)</f>
        <v>ABELL_0399</v>
      </c>
      <c r="E80">
        <f>_xlfn.XLOOKUP(A80,'Table 2 new'!A:A,'Table 2 new'!B:B)</f>
        <v>7.1999999999999995E-2</v>
      </c>
    </row>
    <row r="81" spans="1:7" x14ac:dyDescent="0.2">
      <c r="A81" t="s">
        <v>441</v>
      </c>
      <c r="B81" t="str">
        <f>_xlfn.XLOOKUP(A81,bcg_coords_compare!A:A,bcg_coords_compare!A:A,"--",0)</f>
        <v>ABELL_3074</v>
      </c>
      <c r="C81" t="str">
        <f>_xlfn.XLOOKUP(A81,'From full BCG'!A:A,'From full BCG'!A:A,0,0)</f>
        <v>ABELL_3074</v>
      </c>
      <c r="E81">
        <f>_xlfn.XLOOKUP(A81,'Table 2 new'!A:A,'Table 2 new'!B:B)</f>
        <v>7.2999999999999995E-2</v>
      </c>
    </row>
    <row r="82" spans="1:7" x14ac:dyDescent="0.2">
      <c r="A82" t="s">
        <v>161</v>
      </c>
      <c r="B82" t="str">
        <f>_xlfn.XLOOKUP(A82,bcg_coords_compare!A:A,bcg_coords_compare!A:A,"--",0)</f>
        <v>ABELL_0401</v>
      </c>
      <c r="C82" t="str">
        <f>_xlfn.XLOOKUP(A82,'From full BCG'!A:A,'From full BCG'!A:A,0,0)</f>
        <v>ABELL_0401</v>
      </c>
      <c r="E82">
        <f>_xlfn.XLOOKUP(A82,'Table 2 new'!A:A,'Table 2 new'!B:B)</f>
        <v>7.3999999999999996E-2</v>
      </c>
    </row>
    <row r="83" spans="1:7" x14ac:dyDescent="0.2">
      <c r="A83" t="s">
        <v>447</v>
      </c>
      <c r="B83" t="str">
        <f>_xlfn.XLOOKUP(A83,bcg_coords_compare!A:A,bcg_coords_compare!A:A,"--",0)</f>
        <v>MCXC_J0301.6+0155</v>
      </c>
      <c r="C83" t="str">
        <f>_xlfn.XLOOKUP(A83,'From full BCG'!A:A,'From full BCG'!A:A,0,0)</f>
        <v>MCXC_J0301.6+0155</v>
      </c>
      <c r="E83">
        <f>_xlfn.XLOOKUP(A83,'Table 2 new'!A:A,'Table 2 new'!B:B)</f>
        <v>0.17</v>
      </c>
    </row>
    <row r="84" spans="1:7" x14ac:dyDescent="0.2">
      <c r="A84" t="s">
        <v>318</v>
      </c>
      <c r="B84" t="str">
        <f>_xlfn.XLOOKUP(A84,bcg_coords_compare!A:A,bcg_coords_compare!A:A,"--",0)</f>
        <v>400d_J0302-0423</v>
      </c>
      <c r="C84" t="str">
        <f>_xlfn.XLOOKUP(A84,'From full BCG'!A:A,'From full BCG'!A:A,0,0)</f>
        <v>400d_J0302-0423</v>
      </c>
      <c r="E84">
        <f>_xlfn.XLOOKUP(A84,'Table 2 new'!A:A,'Table 2 new'!B:B)</f>
        <v>0.35</v>
      </c>
    </row>
    <row r="85" spans="1:7" x14ac:dyDescent="0.2">
      <c r="A85" t="s">
        <v>265</v>
      </c>
      <c r="B85" t="str">
        <f>_xlfn.XLOOKUP(A85,bcg_coords_compare!A:A,bcg_coords_compare!A:A,"--",0)</f>
        <v>MCXC_J0303.7-7752</v>
      </c>
      <c r="C85" t="str">
        <f>_xlfn.XLOOKUP(A85,'From full BCG'!A:A,'From full BCG'!A:A,0,0)</f>
        <v>MCXC_J0303.7-7752</v>
      </c>
      <c r="E85">
        <f>_xlfn.XLOOKUP(A85,'Table 2 new'!A:A,'Table 2 new'!B:B)</f>
        <v>0.27400000000000002</v>
      </c>
    </row>
    <row r="86" spans="1:7" x14ac:dyDescent="0.2">
      <c r="A86" t="s">
        <v>510</v>
      </c>
      <c r="B86" t="str">
        <f>_xlfn.XLOOKUP(A86,bcg_coords_compare!A:A,bcg_coords_compare!A:A,"--",0)</f>
        <v>--</v>
      </c>
      <c r="C86">
        <f>_xlfn.XLOOKUP(A86,'From full BCG'!A:A,'From full BCG'!A:A,0,0)</f>
        <v>0</v>
      </c>
      <c r="E86">
        <f>_xlfn.XLOOKUP(A86,'Table 2 new'!A:A,'Table 2 new'!B:B)</f>
        <v>0.39200000000000002</v>
      </c>
      <c r="F86">
        <v>0.39169999999999999</v>
      </c>
      <c r="G86" t="s">
        <v>617</v>
      </c>
    </row>
    <row r="87" spans="1:7" x14ac:dyDescent="0.2">
      <c r="A87" t="s">
        <v>511</v>
      </c>
      <c r="B87" t="str">
        <f>_xlfn.XLOOKUP(A87,bcg_coords_compare!A:A,bcg_coords_compare!A:A,"--",0)</f>
        <v>--</v>
      </c>
      <c r="C87">
        <f>_xlfn.XLOOKUP(A87,'From full BCG'!A:A,'From full BCG'!A:A,0,0)</f>
        <v>0</v>
      </c>
      <c r="E87">
        <f>_xlfn.XLOOKUP(A87,'Table 2 new'!A:A,'Table 2 new'!B:B)</f>
        <v>3.3799999999999997E-2</v>
      </c>
      <c r="F87">
        <v>3.2199999999999999E-2</v>
      </c>
      <c r="G87" t="s">
        <v>617</v>
      </c>
    </row>
    <row r="88" spans="1:7" x14ac:dyDescent="0.2">
      <c r="A88" t="s">
        <v>214</v>
      </c>
      <c r="B88" t="str">
        <f>_xlfn.XLOOKUP(A88,bcg_coords_compare!A:A,bcg_coords_compare!A:A,"--",0)</f>
        <v>ABELL_3088</v>
      </c>
      <c r="C88" t="str">
        <f>_xlfn.XLOOKUP(A88,'From full BCG'!A:A,'From full BCG'!A:A,0,0)</f>
        <v>ABELL_3088</v>
      </c>
      <c r="E88">
        <f>_xlfn.XLOOKUP(A88,'Table 2 new'!A:A,'Table 2 new'!B:B)</f>
        <v>0.253</v>
      </c>
    </row>
    <row r="89" spans="1:7" x14ac:dyDescent="0.2">
      <c r="A89" t="s">
        <v>156</v>
      </c>
      <c r="B89" t="str">
        <f>_xlfn.XLOOKUP(A89,bcg_coords_compare!A:A,bcg_coords_compare!A:A,"--",0)</f>
        <v>SPT-CLJ0307-6225</v>
      </c>
      <c r="C89" t="str">
        <f>_xlfn.XLOOKUP(A89,'From full BCG'!A:A,'From full BCG'!A:A,0,0)</f>
        <v>SPT-CLJ0307-6225</v>
      </c>
      <c r="E89">
        <f>_xlfn.XLOOKUP(A89,'Table 2 new'!A:A,'Table 2 new'!B:B)</f>
        <v>0.57899999999999996</v>
      </c>
    </row>
    <row r="90" spans="1:7" x14ac:dyDescent="0.2">
      <c r="A90" t="s">
        <v>211</v>
      </c>
      <c r="B90" t="str">
        <f>_xlfn.XLOOKUP(A90,bcg_coords_compare!A:A,bcg_coords_compare!A:A,"--",0)</f>
        <v>SPT-CLJ0307-5042</v>
      </c>
      <c r="C90" t="str">
        <f>_xlfn.XLOOKUP(A90,'From full BCG'!A:A,'From full BCG'!A:A,0,0)</f>
        <v>SPT-CLJ0307-5042</v>
      </c>
      <c r="E90">
        <f>_xlfn.XLOOKUP(A90,'Table 2 new'!A:A,'Table 2 new'!B:B)</f>
        <v>0.55000000000000004</v>
      </c>
    </row>
    <row r="91" spans="1:7" x14ac:dyDescent="0.2">
      <c r="A91" t="s">
        <v>224</v>
      </c>
      <c r="B91" t="str">
        <f>_xlfn.XLOOKUP(A91,bcg_coords_compare!A:A,bcg_coords_compare!A:A,"--",0)</f>
        <v>MACS_J0308.9+2645</v>
      </c>
      <c r="C91" t="str">
        <f>_xlfn.XLOOKUP(A91,'From full BCG'!A:A,'From full BCG'!A:A,0,0)</f>
        <v>MACS_J0308.9+2645</v>
      </c>
      <c r="E91">
        <f>_xlfn.XLOOKUP(A91,'Table 2 new'!A:A,'Table 2 new'!B:B)</f>
        <v>0.32400000000000001</v>
      </c>
    </row>
    <row r="92" spans="1:7" x14ac:dyDescent="0.2">
      <c r="A92" t="s">
        <v>189</v>
      </c>
      <c r="B92" t="str">
        <f>_xlfn.XLOOKUP(A92,bcg_coords_compare!A:A,bcg_coords_compare!A:A,"--",0)</f>
        <v>SPT-CLJ0310-4647</v>
      </c>
      <c r="C92" t="str">
        <f>_xlfn.XLOOKUP(A92,'From full BCG'!A:A,'From full BCG'!A:A,0,0)</f>
        <v>SPT-CLJ0310-4647</v>
      </c>
      <c r="E92">
        <f>_xlfn.XLOOKUP(A92,'Table 2 new'!A:A,'Table 2 new'!B:B)</f>
        <v>0.70899999999999996</v>
      </c>
    </row>
    <row r="93" spans="1:7" x14ac:dyDescent="0.2">
      <c r="A93" t="s">
        <v>171</v>
      </c>
      <c r="B93" t="str">
        <f>_xlfn.XLOOKUP(A93,bcg_coords_compare!A:A,bcg_coords_compare!A:A,"--",0)</f>
        <v>ABELL_3094</v>
      </c>
      <c r="C93" t="str">
        <f>_xlfn.XLOOKUP(A93,'From full BCG'!A:A,'From full BCG'!A:A,0,0)</f>
        <v>ABELL_3094</v>
      </c>
      <c r="E93">
        <f>_xlfn.XLOOKUP(A93,'Table 2 new'!A:A,'Table 2 new'!B:B)</f>
        <v>6.8000000000000005E-2</v>
      </c>
    </row>
    <row r="94" spans="1:7" x14ac:dyDescent="0.2">
      <c r="A94" t="s">
        <v>512</v>
      </c>
      <c r="B94" t="str">
        <f>_xlfn.XLOOKUP(A94,bcg_coords_compare!A:A,bcg_coords_compare!A:A,"--",0)</f>
        <v>--</v>
      </c>
      <c r="C94">
        <f>_xlfn.XLOOKUP(A94,'From full BCG'!A:A,'From full BCG'!A:A,0,0)</f>
        <v>0</v>
      </c>
      <c r="E94">
        <f>_xlfn.XLOOKUP(A94,'Table 2 new'!A:A,'Table 2 new'!B:B)</f>
        <v>7.5200000000000003E-2</v>
      </c>
      <c r="F94">
        <v>7.4999999999999997E-2</v>
      </c>
      <c r="G94" t="s">
        <v>617</v>
      </c>
    </row>
    <row r="95" spans="1:7" x14ac:dyDescent="0.2">
      <c r="A95" t="s">
        <v>28</v>
      </c>
      <c r="B95" t="str">
        <f>_xlfn.XLOOKUP(A95,bcg_coords_compare!A:A,bcg_coords_compare!A:A,"--",0)</f>
        <v>400d_J0318-0302</v>
      </c>
      <c r="C95" t="str">
        <f>_xlfn.XLOOKUP(A95,'From full BCG'!A:A,'From full BCG'!A:A,0,0)</f>
        <v>400d_J0318-0302</v>
      </c>
      <c r="E95">
        <f>_xlfn.XLOOKUP(A95,'Table 2 new'!A:A,'Table 2 new'!B:B)</f>
        <v>0.37</v>
      </c>
    </row>
    <row r="96" spans="1:7" x14ac:dyDescent="0.2">
      <c r="A96" t="s">
        <v>422</v>
      </c>
      <c r="B96" t="str">
        <f>_xlfn.XLOOKUP(A96,bcg_coords_compare!A:A,bcg_coords_compare!A:A,"--",0)</f>
        <v>ABELL_3120</v>
      </c>
      <c r="C96" t="str">
        <f>_xlfn.XLOOKUP(A96,'From full BCG'!A:A,'From full BCG'!A:A,0,0)</f>
        <v>ABELL_3120</v>
      </c>
      <c r="E96">
        <f>_xlfn.XLOOKUP(A96,'Table 2 new'!A:A,'Table 2 new'!B:B)</f>
        <v>6.9000000000000006E-2</v>
      </c>
    </row>
    <row r="97" spans="1:7" x14ac:dyDescent="0.2">
      <c r="A97" t="s">
        <v>266</v>
      </c>
      <c r="B97" t="str">
        <f>_xlfn.XLOOKUP(A97,bcg_coords_compare!A:A,bcg_coords_compare!A:A,"--",0)</f>
        <v>SPT-CLJ0324-6236</v>
      </c>
      <c r="C97" t="str">
        <f>_xlfn.XLOOKUP(A97,'From full BCG'!A:A,'From full BCG'!A:A,0,0)</f>
        <v>SPT-CLJ0324-6236</v>
      </c>
      <c r="E97">
        <f>_xlfn.XLOOKUP(A97,'Table 2 new'!A:A,'Table 2 new'!B:B)</f>
        <v>0.73</v>
      </c>
    </row>
    <row r="98" spans="1:7" x14ac:dyDescent="0.2">
      <c r="A98" t="s">
        <v>442</v>
      </c>
      <c r="B98" t="str">
        <f>_xlfn.XLOOKUP(A98,bcg_coords_compare!A:A,bcg_coords_compare!A:A,"--",0)</f>
        <v>UGC_02748</v>
      </c>
      <c r="C98" t="str">
        <f>_xlfn.XLOOKUP(A98,'From full BCG'!A:A,'From full BCG'!A:A,0,0)</f>
        <v>UGC_02748</v>
      </c>
      <c r="E98">
        <f>_xlfn.XLOOKUP(A98,'Table 2 new'!A:A,'Table 2 new'!B:B)</f>
        <v>0.03</v>
      </c>
    </row>
    <row r="99" spans="1:7" x14ac:dyDescent="0.2">
      <c r="A99" t="s">
        <v>78</v>
      </c>
      <c r="B99" t="str">
        <f>_xlfn.XLOOKUP(A99,bcg_coords_compare!A:A,bcg_coords_compare!A:A,"--",0)</f>
        <v>400d_J0328-2140</v>
      </c>
      <c r="C99" t="str">
        <f>_xlfn.XLOOKUP(A99,'From full BCG'!A:A,'From full BCG'!A:A,0,0)</f>
        <v>400d_J0328-2140</v>
      </c>
      <c r="E99">
        <f>_xlfn.XLOOKUP(A99,'Table 2 new'!A:A,'Table 2 new'!B:B)</f>
        <v>0.59</v>
      </c>
    </row>
    <row r="100" spans="1:7" x14ac:dyDescent="0.2">
      <c r="A100" t="s">
        <v>143</v>
      </c>
      <c r="B100" t="str">
        <f>_xlfn.XLOOKUP(A100,bcg_coords_compare!A:A,bcg_coords_compare!A:A,"--",0)</f>
        <v>ABELL_3126</v>
      </c>
      <c r="C100" t="str">
        <f>_xlfn.XLOOKUP(A100,'From full BCG'!A:A,'From full BCG'!A:A,0,0)</f>
        <v>ABELL_3126</v>
      </c>
      <c r="E100">
        <f>_xlfn.XLOOKUP(A100,'Table 2 new'!A:A,'Table 2 new'!B:B)</f>
        <v>8.5999999999999993E-2</v>
      </c>
    </row>
    <row r="101" spans="1:7" x14ac:dyDescent="0.2">
      <c r="A101" t="s">
        <v>513</v>
      </c>
      <c r="B101" t="str">
        <f>_xlfn.XLOOKUP(A101,bcg_coords_compare!A:A,bcg_coords_compare!A:A,"--",0)</f>
        <v>--</v>
      </c>
      <c r="C101">
        <f>_xlfn.XLOOKUP(A101,'From full BCG'!A:A,'From full BCG'!A:A,0,0)</f>
        <v>0</v>
      </c>
      <c r="E101">
        <f>_xlfn.XLOOKUP(A101,'Table 2 new'!A:A,'Table 2 new'!B:B)</f>
        <v>0.45</v>
      </c>
      <c r="F101">
        <v>0.45860000000000001</v>
      </c>
      <c r="G101" t="s">
        <v>617</v>
      </c>
    </row>
    <row r="102" spans="1:7" x14ac:dyDescent="0.2">
      <c r="A102" t="s">
        <v>375</v>
      </c>
      <c r="B102" t="str">
        <f>_xlfn.XLOOKUP(A102,bcg_coords_compare!A:A,bcg_coords_compare!A:A,"--",0)</f>
        <v>ABELL_3128</v>
      </c>
      <c r="C102" t="str">
        <f>_xlfn.XLOOKUP(A102,'From full BCG'!A:A,'From full BCG'!A:A,0,0)</f>
        <v>ABELL_3128</v>
      </c>
      <c r="E102">
        <f>_xlfn.XLOOKUP(A102,'Table 2 new'!A:A,'Table 2 new'!B:B)</f>
        <v>0.06</v>
      </c>
    </row>
    <row r="103" spans="1:7" x14ac:dyDescent="0.2">
      <c r="A103" t="s">
        <v>307</v>
      </c>
      <c r="B103" t="str">
        <f>_xlfn.XLOOKUP(A103,bcg_coords_compare!A:A,bcg_coords_compare!A:A,"--",0)</f>
        <v>MCXC_J0331.1-2100</v>
      </c>
      <c r="C103" t="str">
        <f>_xlfn.XLOOKUP(A103,'From full BCG'!A:A,'From full BCG'!A:A,0,0)</f>
        <v>MCXC_J0331.1-2100</v>
      </c>
      <c r="E103">
        <f>_xlfn.XLOOKUP(A103,'Table 2 new'!A:A,'Table 2 new'!B:B)</f>
        <v>0.188</v>
      </c>
    </row>
    <row r="104" spans="1:7" x14ac:dyDescent="0.2">
      <c r="A104" t="s">
        <v>328</v>
      </c>
      <c r="B104" t="str">
        <f>_xlfn.XLOOKUP(A104,bcg_coords_compare!A:A,bcg_coords_compare!A:A,"--",0)</f>
        <v>SPT-CLJ0334-4659</v>
      </c>
      <c r="C104" t="str">
        <f>_xlfn.XLOOKUP(A104,'From full BCG'!A:A,'From full BCG'!A:A,0,0)</f>
        <v>SPT-CLJ0334-4659</v>
      </c>
      <c r="E104">
        <f>_xlfn.XLOOKUP(A104,'Table 2 new'!A:A,'Table 2 new'!B:B)</f>
        <v>0.48499999999999999</v>
      </c>
    </row>
    <row r="105" spans="1:7" x14ac:dyDescent="0.2">
      <c r="A105" t="s">
        <v>106</v>
      </c>
      <c r="B105" t="str">
        <f>_xlfn.XLOOKUP(A105,bcg_coords_compare!A:A,bcg_coords_compare!A:A,"--",0)</f>
        <v>3C_089</v>
      </c>
      <c r="C105" t="str">
        <f>_xlfn.XLOOKUP(A105,'From full BCG'!A:A,'From full BCG'!A:A,0,0)</f>
        <v>3C_089</v>
      </c>
      <c r="E105">
        <f>_xlfn.XLOOKUP(A105,'Table 2 new'!A:A,'Table 2 new'!B:B)</f>
        <v>0.13900000000000001</v>
      </c>
    </row>
    <row r="106" spans="1:7" x14ac:dyDescent="0.2">
      <c r="A106" t="s">
        <v>514</v>
      </c>
      <c r="B106" t="str">
        <f>_xlfn.XLOOKUP(A106,bcg_coords_compare!A:A,bcg_coords_compare!A:A,"--",0)</f>
        <v>--</v>
      </c>
      <c r="C106">
        <f>_xlfn.XLOOKUP(A106,'From full BCG'!A:A,'From full BCG'!A:A,0,0)</f>
        <v>0</v>
      </c>
      <c r="E106">
        <f>_xlfn.XLOOKUP(A106,'Table 2 new'!A:A,'Table 2 new'!B:B)</f>
        <v>6.2E-2</v>
      </c>
      <c r="F106">
        <v>0.17299999999999999</v>
      </c>
      <c r="G106" s="15" t="s">
        <v>621</v>
      </c>
    </row>
    <row r="107" spans="1:7" x14ac:dyDescent="0.2">
      <c r="A107" t="s">
        <v>515</v>
      </c>
      <c r="B107" t="str">
        <f>_xlfn.XLOOKUP(A107,bcg_coords_compare!A:A,bcg_coords_compare!A:A,"--",0)</f>
        <v>--</v>
      </c>
      <c r="C107">
        <f>_xlfn.XLOOKUP(A107,'From full BCG'!A:A,'From full BCG'!A:A,0,0)</f>
        <v>0</v>
      </c>
      <c r="E107">
        <f>_xlfn.XLOOKUP(A107,'Table 2 new'!A:A,'Table 2 new'!B:B)</f>
        <v>4.5999999999999999E-3</v>
      </c>
      <c r="F107">
        <v>4.7530000000000003E-3</v>
      </c>
      <c r="G107" t="s">
        <v>617</v>
      </c>
    </row>
    <row r="108" spans="1:7" x14ac:dyDescent="0.2">
      <c r="A108" t="s">
        <v>516</v>
      </c>
      <c r="B108" t="str">
        <f>_xlfn.XLOOKUP(A108,bcg_coords_compare!A:A,bcg_coords_compare!A:A,"--",0)</f>
        <v>--</v>
      </c>
      <c r="C108">
        <f>_xlfn.XLOOKUP(A108,'From full BCG'!A:A,'From full BCG'!A:A,0,0)</f>
        <v>0</v>
      </c>
      <c r="E108">
        <f>_xlfn.XLOOKUP(A108,'Table 2 new'!A:A,'Table 2 new'!B:B)</f>
        <v>3.6299999999999999E-2</v>
      </c>
      <c r="F108">
        <v>3.6339999999999997E-2</v>
      </c>
      <c r="G108" t="s">
        <v>617</v>
      </c>
    </row>
    <row r="109" spans="1:7" x14ac:dyDescent="0.2">
      <c r="A109" t="s">
        <v>152</v>
      </c>
      <c r="B109" t="str">
        <f>_xlfn.XLOOKUP(A109,bcg_coords_compare!A:A,bcg_coords_compare!A:A,"--",0)</f>
        <v>400d_J0340-2840</v>
      </c>
      <c r="C109" t="str">
        <f>_xlfn.XLOOKUP(A109,'From full BCG'!A:A,'From full BCG'!A:A,0,0)</f>
        <v>400d_J0340-2840</v>
      </c>
      <c r="E109">
        <f>_xlfn.XLOOKUP(A109,'Table 2 new'!A:A,'Table 2 new'!B:B)</f>
        <v>6.8000000000000005E-2</v>
      </c>
    </row>
    <row r="110" spans="1:7" x14ac:dyDescent="0.2">
      <c r="A110" t="s">
        <v>92</v>
      </c>
      <c r="B110" t="str">
        <f>_xlfn.XLOOKUP(A110,bcg_coords_compare!A:A,bcg_coords_compare!A:A,"--",0)</f>
        <v>MCXC_J0340.8-4542</v>
      </c>
      <c r="C110" t="str">
        <f>_xlfn.XLOOKUP(A110,'From full BCG'!A:A,'From full BCG'!A:A,0,0)</f>
        <v>MCXC_J0340.8-4542</v>
      </c>
      <c r="E110">
        <f>_xlfn.XLOOKUP(A110,'Table 2 new'!A:A,'Table 2 new'!B:B)</f>
        <v>7.0000000000000007E-2</v>
      </c>
    </row>
    <row r="111" spans="1:7" x14ac:dyDescent="0.2">
      <c r="A111" t="s">
        <v>145</v>
      </c>
      <c r="B111" t="str">
        <f>_xlfn.XLOOKUP(A111,bcg_coords_compare!A:A,bcg_coords_compare!A:A,"--",0)</f>
        <v>III_Zw_054</v>
      </c>
      <c r="C111" t="str">
        <f>_xlfn.XLOOKUP(A111,'From full BCG'!A:A,'From full BCG'!A:A,0,0)</f>
        <v>III_Zw_054</v>
      </c>
      <c r="E111">
        <f>_xlfn.XLOOKUP(A111,'Table 2 new'!A:A,'Table 2 new'!B:B)</f>
        <v>2.9000000000000001E-2</v>
      </c>
    </row>
    <row r="112" spans="1:7" x14ac:dyDescent="0.2">
      <c r="A112" t="s">
        <v>195</v>
      </c>
      <c r="B112" t="str">
        <f>_xlfn.XLOOKUP(A112,bcg_coords_compare!A:A,bcg_coords_compare!A:A,"--",0)</f>
        <v>ABELL_3158</v>
      </c>
      <c r="C112" t="str">
        <f>_xlfn.XLOOKUP(A112,'From full BCG'!A:A,'From full BCG'!A:A,0,0)</f>
        <v>ABELL_3158</v>
      </c>
      <c r="E112">
        <f>_xlfn.XLOOKUP(A112,'Table 2 new'!A:A,'Table 2 new'!B:B)</f>
        <v>0.06</v>
      </c>
    </row>
    <row r="113" spans="1:7" x14ac:dyDescent="0.2">
      <c r="A113" t="s">
        <v>191</v>
      </c>
      <c r="B113" t="str">
        <f>_xlfn.XLOOKUP(A113,bcg_coords_compare!A:A,bcg_coords_compare!A:A,"--",0)</f>
        <v>ACT-CL_J0346-5438</v>
      </c>
      <c r="C113" t="str">
        <f>_xlfn.XLOOKUP(A113,'From full BCG'!A:A,'From full BCG'!A:A,0,0)</f>
        <v>ACT-CL_J0346-5438</v>
      </c>
      <c r="E113">
        <f>_xlfn.XLOOKUP(A113,'Table 2 new'!A:A,'Table 2 new'!B:B)</f>
        <v>0.55000000000000004</v>
      </c>
    </row>
    <row r="114" spans="1:7" x14ac:dyDescent="0.2">
      <c r="A114" t="s">
        <v>90</v>
      </c>
      <c r="B114" t="str">
        <f>_xlfn.XLOOKUP(A114,bcg_coords_compare!A:A,bcg_coords_compare!A:A,"--",0)</f>
        <v>SPT-CLJ0352-5647</v>
      </c>
      <c r="C114" t="str">
        <f>_xlfn.XLOOKUP(A114,'From full BCG'!A:A,'From full BCG'!A:A,0,0)</f>
        <v>SPT-CLJ0352-5647</v>
      </c>
      <c r="E114">
        <f>_xlfn.XLOOKUP(A114,'Table 2 new'!A:A,'Table 2 new'!B:B)</f>
        <v>0.67</v>
      </c>
    </row>
    <row r="115" spans="1:7" x14ac:dyDescent="0.2">
      <c r="A115" t="s">
        <v>387</v>
      </c>
      <c r="B115" t="str">
        <f>_xlfn.XLOOKUP(A115,bcg_coords_compare!A:A,bcg_coords_compare!A:A,"--",0)</f>
        <v>MCXC_J0352.9+1941</v>
      </c>
      <c r="C115" t="str">
        <f>_xlfn.XLOOKUP(A115,'From full BCG'!A:A,'From full BCG'!A:A,0,0)</f>
        <v>MCXC_J0352.9+1941</v>
      </c>
      <c r="E115">
        <f>_xlfn.XLOOKUP(A115,'Table 2 new'!A:A,'Table 2 new'!B:B)</f>
        <v>0.109</v>
      </c>
    </row>
    <row r="116" spans="1:7" x14ac:dyDescent="0.2">
      <c r="A116" t="s">
        <v>18</v>
      </c>
      <c r="B116" t="str">
        <f>_xlfn.XLOOKUP(A116,bcg_coords_compare!A:A,bcg_coords_compare!A:A,"--",0)</f>
        <v>MACS_J0358.8-2955</v>
      </c>
      <c r="C116" t="str">
        <f>_xlfn.XLOOKUP(A116,'From full BCG'!A:A,'From full BCG'!A:A,0,0)</f>
        <v>MACS_J0358.8-2955</v>
      </c>
      <c r="E116">
        <f>_xlfn.XLOOKUP(A116,'Table 2 new'!A:A,'Table 2 new'!B:B)</f>
        <v>0.42499999999999999</v>
      </c>
    </row>
    <row r="117" spans="1:7" x14ac:dyDescent="0.2">
      <c r="A117" t="s">
        <v>89</v>
      </c>
      <c r="B117" t="str">
        <f>_xlfn.XLOOKUP(A117,bcg_coords_compare!A:A,bcg_coords_compare!A:A,"--",0)</f>
        <v>400d_J0405-4100</v>
      </c>
      <c r="C117" t="str">
        <f>_xlfn.XLOOKUP(A117,'From full BCG'!A:A,'From full BCG'!A:A,0,0)</f>
        <v>400d_J0405-4100</v>
      </c>
      <c r="E117">
        <f>_xlfn.XLOOKUP(A117,'Table 2 new'!A:A,'Table 2 new'!B:B)</f>
        <v>0.68600000000000005</v>
      </c>
    </row>
    <row r="118" spans="1:7" x14ac:dyDescent="0.2">
      <c r="A118" t="s">
        <v>402</v>
      </c>
      <c r="B118" t="str">
        <f>_xlfn.XLOOKUP(A118,bcg_coords_compare!A:A,bcg_coords_compare!A:A,"--",0)</f>
        <v>ABELL_0478</v>
      </c>
      <c r="C118" t="str">
        <f>_xlfn.XLOOKUP(A118,'From full BCG'!A:A,'From full BCG'!A:A,0,0)</f>
        <v>ABELL_0478</v>
      </c>
      <c r="E118">
        <f>_xlfn.XLOOKUP(A118,'Table 2 new'!A:A,'Table 2 new'!B:B)</f>
        <v>8.7999999999999995E-2</v>
      </c>
    </row>
    <row r="119" spans="1:7" x14ac:dyDescent="0.2">
      <c r="A119" t="s">
        <v>113</v>
      </c>
      <c r="B119" t="str">
        <f>_xlfn.XLOOKUP(A119,bcg_coords_compare!A:A,bcg_coords_compare!A:A,"--",0)</f>
        <v>MACS_J0416.1-2403</v>
      </c>
      <c r="C119" t="str">
        <f>_xlfn.XLOOKUP(A119,'From full BCG'!A:A,'From full BCG'!A:A,0,0)</f>
        <v>MACS_J0416.1-2403</v>
      </c>
      <c r="E119">
        <f>_xlfn.XLOOKUP(A119,'Table 2 new'!A:A,'Table 2 new'!B:B)</f>
        <v>0.42</v>
      </c>
    </row>
    <row r="120" spans="1:7" x14ac:dyDescent="0.2">
      <c r="A120" t="s">
        <v>296</v>
      </c>
      <c r="B120" t="str">
        <f>_xlfn.XLOOKUP(A120,bcg_coords_compare!A:A,bcg_coords_compare!A:A,"--",0)</f>
        <v>SPT-CL_J0417-4748</v>
      </c>
      <c r="C120" t="str">
        <f>_xlfn.XLOOKUP(A120,'From full BCG'!A:A,'From full BCG'!A:A,0,0)</f>
        <v>SPT-CL_J0417-4748</v>
      </c>
      <c r="E120">
        <f>_xlfn.XLOOKUP(A120,'Table 2 new'!A:A,'Table 2 new'!B:B)</f>
        <v>0.62</v>
      </c>
    </row>
    <row r="121" spans="1:7" x14ac:dyDescent="0.2">
      <c r="A121" t="s">
        <v>121</v>
      </c>
      <c r="B121" t="str">
        <f>_xlfn.XLOOKUP(A121,bcg_coords_compare!A:A,bcg_coords_compare!A:A,"--",0)</f>
        <v>MACS_J0417.5-1154</v>
      </c>
      <c r="C121" t="str">
        <f>_xlfn.XLOOKUP(A121,'From full BCG'!A:A,'From full BCG'!A:A,0,0)</f>
        <v>MACS_J0417.5-1154</v>
      </c>
      <c r="E121">
        <f>_xlfn.XLOOKUP(A121,'Table 2 new'!A:A,'Table 2 new'!B:B)</f>
        <v>0.44</v>
      </c>
    </row>
    <row r="122" spans="1:7" x14ac:dyDescent="0.2">
      <c r="A122" t="s">
        <v>517</v>
      </c>
      <c r="B122" t="str">
        <f>_xlfn.XLOOKUP(A122,bcg_coords_compare!A:A,bcg_coords_compare!A:A,"--",0)</f>
        <v>--</v>
      </c>
      <c r="C122">
        <f>_xlfn.XLOOKUP(A122,'From full BCG'!A:A,'From full BCG'!A:A,0,0)</f>
        <v>0</v>
      </c>
      <c r="E122">
        <f>_xlfn.XLOOKUP(A122,'Table 2 new'!A:A,'Table 2 new'!B:B)</f>
        <v>1.23E-2</v>
      </c>
      <c r="F122">
        <v>1.23E-2</v>
      </c>
      <c r="G122" t="s">
        <v>617</v>
      </c>
    </row>
    <row r="123" spans="1:7" x14ac:dyDescent="0.2">
      <c r="A123" t="s">
        <v>386</v>
      </c>
      <c r="B123" t="str">
        <f>_xlfn.XLOOKUP(A123,bcg_coords_compare!A:A,bcg_coords_compare!A:A,"--",0)</f>
        <v>MCXC_J0425.8-0833</v>
      </c>
      <c r="C123" t="str">
        <f>_xlfn.XLOOKUP(A123,'From full BCG'!A:A,'From full BCG'!A:A,0,0)</f>
        <v>MCXC_J0425.8-0833</v>
      </c>
      <c r="E123">
        <f>_xlfn.XLOOKUP(A123,'Table 2 new'!A:A,'Table 2 new'!B:B)</f>
        <v>0.04</v>
      </c>
    </row>
    <row r="124" spans="1:7" x14ac:dyDescent="0.2">
      <c r="A124" t="s">
        <v>10</v>
      </c>
      <c r="B124" t="str">
        <f>_xlfn.XLOOKUP(A124,bcg_coords_compare!A:A,bcg_coords_compare!A:A,"--",0)</f>
        <v>SPT-CLJ0426-5455</v>
      </c>
      <c r="C124" t="str">
        <f>_xlfn.XLOOKUP(A124,'From full BCG'!A:A,'From full BCG'!A:A,0,0)</f>
        <v>SPT-CLJ0426-5455</v>
      </c>
      <c r="E124">
        <f>_xlfn.XLOOKUP(A124,'Table 2 new'!A:A,'Table 2 new'!B:B)</f>
        <v>0.63</v>
      </c>
    </row>
    <row r="125" spans="1:7" x14ac:dyDescent="0.2">
      <c r="A125" t="s">
        <v>20</v>
      </c>
      <c r="B125" t="str">
        <f>_xlfn.XLOOKUP(A125,bcg_coords_compare!A:A,bcg_coords_compare!A:A,"--",0)</f>
        <v>ABELL_S0463</v>
      </c>
      <c r="C125" t="str">
        <f>_xlfn.XLOOKUP(A125,'From full BCG'!A:A,'From full BCG'!A:A,0,0)</f>
        <v>ABELL_S0463</v>
      </c>
      <c r="E125">
        <f>_xlfn.XLOOKUP(A125,'Table 2 new'!A:A,'Table 2 new'!B:B)</f>
        <v>3.9E-2</v>
      </c>
    </row>
    <row r="126" spans="1:7" x14ac:dyDescent="0.2">
      <c r="A126" t="s">
        <v>353</v>
      </c>
      <c r="B126" t="str">
        <f>_xlfn.XLOOKUP(A126,bcg_coords_compare!A:A,bcg_coords_compare!A:A,"--",0)</f>
        <v>MACS_J0429.6-0253</v>
      </c>
      <c r="C126" t="str">
        <f>_xlfn.XLOOKUP(A126,'From full BCG'!A:A,'From full BCG'!A:A,0,0)</f>
        <v>MACS_J0429.6-0253</v>
      </c>
      <c r="E126">
        <f>_xlfn.XLOOKUP(A126,'Table 2 new'!A:A,'Table 2 new'!B:B)</f>
        <v>0.39900000000000002</v>
      </c>
    </row>
    <row r="127" spans="1:7" x14ac:dyDescent="0.2">
      <c r="A127" t="s">
        <v>518</v>
      </c>
      <c r="B127" t="str">
        <f>_xlfn.XLOOKUP(A127,bcg_coords_compare!A:A,bcg_coords_compare!A:A,"--",0)</f>
        <v>--</v>
      </c>
      <c r="C127">
        <f>_xlfn.XLOOKUP(A127,'From full BCG'!A:A,'From full BCG'!A:A,0,0)</f>
        <v>0</v>
      </c>
      <c r="E127">
        <f>_xlfn.XLOOKUP(A127,'Table 2 new'!A:A,'Table 2 new'!B:B)</f>
        <v>5.8900000000000001E-2</v>
      </c>
      <c r="F127">
        <v>5.8999999999999997E-2</v>
      </c>
      <c r="G127" t="s">
        <v>617</v>
      </c>
    </row>
    <row r="128" spans="1:7" x14ac:dyDescent="0.2">
      <c r="A128" t="s">
        <v>519</v>
      </c>
      <c r="B128" t="str">
        <f>_xlfn.XLOOKUP(A128,bcg_coords_compare!A:A,bcg_coords_compare!A:A,"--",0)</f>
        <v>--</v>
      </c>
      <c r="C128">
        <f>_xlfn.XLOOKUP(A128,'From full BCG'!A:A,'From full BCG'!A:A,0,0)</f>
        <v>0</v>
      </c>
      <c r="E128">
        <f>_xlfn.XLOOKUP(A128,'Table 2 new'!A:A,'Table 2 new'!B:B)</f>
        <v>3.2899999999999999E-2</v>
      </c>
      <c r="F128">
        <v>3.3000000000000002E-2</v>
      </c>
      <c r="G128" t="s">
        <v>617</v>
      </c>
    </row>
    <row r="129" spans="1:5" x14ac:dyDescent="0.2">
      <c r="A129" t="s">
        <v>205</v>
      </c>
      <c r="B129" t="str">
        <f>_xlfn.XLOOKUP(A129,bcg_coords_compare!A:A,bcg_coords_compare!A:A,"--",0)</f>
        <v>MCXC_J0437.1+0043</v>
      </c>
      <c r="C129" t="str">
        <f>_xlfn.XLOOKUP(A129,'From full BCG'!A:A,'From full BCG'!A:A,0,0)</f>
        <v>MCXC_J0437.1+0043</v>
      </c>
      <c r="E129">
        <f>_xlfn.XLOOKUP(A129,'Table 2 new'!A:A,'Table 2 new'!B:B)</f>
        <v>0.28499999999999998</v>
      </c>
    </row>
    <row r="130" spans="1:5" x14ac:dyDescent="0.2">
      <c r="A130" t="s">
        <v>259</v>
      </c>
      <c r="B130" t="str">
        <f>_xlfn.XLOOKUP(A130,bcg_coords_compare!A:A,bcg_coords_compare!A:A,"--",0)</f>
        <v>MCXC_J0439.0+0715</v>
      </c>
      <c r="C130" t="str">
        <f>_xlfn.XLOOKUP(A130,'From full BCG'!A:A,'From full BCG'!A:A,0,0)</f>
        <v>MCXC_J0439.0+0715</v>
      </c>
      <c r="E130">
        <f>_xlfn.XLOOKUP(A130,'Table 2 new'!A:A,'Table 2 new'!B:B)</f>
        <v>0.23</v>
      </c>
    </row>
    <row r="131" spans="1:5" x14ac:dyDescent="0.2">
      <c r="A131" t="s">
        <v>321</v>
      </c>
      <c r="B131" t="str">
        <f>_xlfn.XLOOKUP(A131,bcg_coords_compare!A:A,bcg_coords_compare!A:A,"--",0)</f>
        <v>MCXC_J0439.0+0520</v>
      </c>
      <c r="C131" t="str">
        <f>_xlfn.XLOOKUP(A131,'From full BCG'!A:A,'From full BCG'!A:A,0,0)</f>
        <v>MCXC_J0439.0+0520</v>
      </c>
      <c r="E131">
        <f>_xlfn.XLOOKUP(A131,'Table 2 new'!A:A,'Table 2 new'!B:B)</f>
        <v>0.20799999999999999</v>
      </c>
    </row>
    <row r="132" spans="1:5" x14ac:dyDescent="0.2">
      <c r="A132" t="s">
        <v>450</v>
      </c>
      <c r="B132" t="str">
        <f>_xlfn.XLOOKUP(A132,bcg_coords_compare!A:A,bcg_coords_compare!A:A,"--",0)</f>
        <v>MCXC_J0443.1+0210</v>
      </c>
      <c r="C132" t="str">
        <f>_xlfn.XLOOKUP(A132,'From full BCG'!A:A,'From full BCG'!A:A,0,0)</f>
        <v>MCXC_J0443.1+0210</v>
      </c>
      <c r="E132">
        <f>_xlfn.XLOOKUP(A132,'Table 2 new'!A:A,'Table 2 new'!B:B)</f>
        <v>0.19</v>
      </c>
    </row>
    <row r="133" spans="1:5" x14ac:dyDescent="0.2">
      <c r="A133" t="s">
        <v>31</v>
      </c>
      <c r="B133" t="str">
        <f>_xlfn.XLOOKUP(A133,bcg_coords_compare!A:A,bcg_coords_compare!A:A,"--",0)</f>
        <v>ABELL_0514</v>
      </c>
      <c r="C133" t="str">
        <f>_xlfn.XLOOKUP(A133,'From full BCG'!A:A,'From full BCG'!A:A,0,0)</f>
        <v>ABELL_0514</v>
      </c>
      <c r="E133">
        <f>_xlfn.XLOOKUP(A133,'Table 2 new'!A:A,'Table 2 new'!B:B)</f>
        <v>7.0999999999999994E-2</v>
      </c>
    </row>
    <row r="134" spans="1:5" x14ac:dyDescent="0.2">
      <c r="A134" t="s">
        <v>206</v>
      </c>
      <c r="B134" t="str">
        <f>_xlfn.XLOOKUP(A134,bcg_coords_compare!A:A,bcg_coords_compare!A:A,"--",0)</f>
        <v>ABELL_3292</v>
      </c>
      <c r="C134" t="str">
        <f>_xlfn.XLOOKUP(A134,'From full BCG'!A:A,'From full BCG'!A:A,0,0)</f>
        <v>ABELL_3292</v>
      </c>
      <c r="E134">
        <f>_xlfn.XLOOKUP(A134,'Table 2 new'!A:A,'Table 2 new'!B:B)</f>
        <v>0.17199999999999999</v>
      </c>
    </row>
    <row r="135" spans="1:5" x14ac:dyDescent="0.2">
      <c r="A135" t="s">
        <v>427</v>
      </c>
      <c r="B135" t="str">
        <f>_xlfn.XLOOKUP(A135,bcg_coords_compare!A:A,bcg_coords_compare!A:A,"--",0)</f>
        <v>WEIN_051</v>
      </c>
      <c r="C135" t="str">
        <f>_xlfn.XLOOKUP(A135,'From full BCG'!A:A,'From full BCG'!A:A,0,0)</f>
        <v>WEIN_051</v>
      </c>
      <c r="E135">
        <f>_xlfn.XLOOKUP(A135,'Table 2 new'!A:A,'Table 2 new'!B:B)</f>
        <v>2.1999999999999999E-2</v>
      </c>
    </row>
    <row r="136" spans="1:5" x14ac:dyDescent="0.2">
      <c r="A136" t="s">
        <v>164</v>
      </c>
      <c r="B136" t="str">
        <f>_xlfn.XLOOKUP(A136,bcg_coords_compare!A:A,bcg_coords_compare!A:A,"--",0)</f>
        <v>MACS_J0451.9+0006</v>
      </c>
      <c r="C136" t="str">
        <f>_xlfn.XLOOKUP(A136,'From full BCG'!A:A,'From full BCG'!A:A,0,0)</f>
        <v>MACS_J0451.9+0006</v>
      </c>
      <c r="E136">
        <f>_xlfn.XLOOKUP(A136,'Table 2 new'!A:A,'Table 2 new'!B:B)</f>
        <v>0.43</v>
      </c>
    </row>
    <row r="137" spans="1:5" x14ac:dyDescent="0.2">
      <c r="A137" t="s">
        <v>107</v>
      </c>
      <c r="B137" t="str">
        <f>_xlfn.XLOOKUP(A137,bcg_coords_compare!A:A,bcg_coords_compare!A:A,"--",0)</f>
        <v>MCXC_J0454.1-0300</v>
      </c>
      <c r="C137" t="str">
        <f>_xlfn.XLOOKUP(A137,'From full BCG'!A:A,'From full BCG'!A:A,0,0)</f>
        <v>MCXC_J0454.1-0300</v>
      </c>
      <c r="E137">
        <f>_xlfn.XLOOKUP(A137,'Table 2 new'!A:A,'Table 2 new'!B:B)</f>
        <v>0.55000000000000004</v>
      </c>
    </row>
    <row r="138" spans="1:5" x14ac:dyDescent="0.2">
      <c r="A138" t="s">
        <v>272</v>
      </c>
      <c r="B138" t="str">
        <f>_xlfn.XLOOKUP(A138,bcg_coords_compare!A:A,bcg_coords_compare!A:A,"--",0)</f>
        <v>ESO_552-_G_020</v>
      </c>
      <c r="C138" t="str">
        <f>_xlfn.XLOOKUP(A138,'From full BCG'!A:A,'From full BCG'!A:A,0,0)</f>
        <v>ESO_552-_G_020</v>
      </c>
      <c r="E138">
        <f>_xlfn.XLOOKUP(A138,'Table 2 new'!A:A,'Table 2 new'!B:B)</f>
        <v>3.1E-2</v>
      </c>
    </row>
    <row r="139" spans="1:5" x14ac:dyDescent="0.2">
      <c r="A139" t="s">
        <v>248</v>
      </c>
      <c r="B139" t="str">
        <f>_xlfn.XLOOKUP(A139,bcg_coords_compare!A:A,bcg_coords_compare!A:A,"--",0)</f>
        <v>MACS_J0455.2+0657</v>
      </c>
      <c r="C139" t="str">
        <f>_xlfn.XLOOKUP(A139,'From full BCG'!A:A,'From full BCG'!A:A,0,0)</f>
        <v>MACS_J0455.2+0657</v>
      </c>
      <c r="E139">
        <f>_xlfn.XLOOKUP(A139,'Table 2 new'!A:A,'Table 2 new'!B:B)</f>
        <v>0.42499999999999999</v>
      </c>
    </row>
    <row r="140" spans="1:5" x14ac:dyDescent="0.2">
      <c r="A140" t="s">
        <v>79</v>
      </c>
      <c r="B140" t="str">
        <f>_xlfn.XLOOKUP(A140,bcg_coords_compare!A:A,bcg_coords_compare!A:A,"--",0)</f>
        <v>SPT-CLJ0456-5116</v>
      </c>
      <c r="C140" t="str">
        <f>_xlfn.XLOOKUP(A140,'From full BCG'!A:A,'From full BCG'!A:A,0,0)</f>
        <v>SPT-CLJ0456-5116</v>
      </c>
      <c r="E140">
        <f>_xlfn.XLOOKUP(A140,'Table 2 new'!A:A,'Table 2 new'!B:B)</f>
        <v>0.56200000000000006</v>
      </c>
    </row>
    <row r="141" spans="1:5" x14ac:dyDescent="0.2">
      <c r="A141" t="s">
        <v>244</v>
      </c>
      <c r="B141" t="str">
        <f>_xlfn.XLOOKUP(A141,bcg_coords_compare!A:A,bcg_coords_compare!A:A,"--",0)</f>
        <v>SPT-CL_J0509-5342</v>
      </c>
      <c r="C141" t="str">
        <f>_xlfn.XLOOKUP(A141,'From full BCG'!A:A,'From full BCG'!A:A,0,0)</f>
        <v>SPT-CL_J0509-5342</v>
      </c>
      <c r="E141">
        <f>_xlfn.XLOOKUP(A141,'Table 2 new'!A:A,'Table 2 new'!B:B)</f>
        <v>0.46300000000000002</v>
      </c>
    </row>
    <row r="142" spans="1:5" x14ac:dyDescent="0.2">
      <c r="A142" t="s">
        <v>226</v>
      </c>
      <c r="B142" t="str">
        <f>_xlfn.XLOOKUP(A142,bcg_coords_compare!A:A,bcg_coords_compare!A:A,"--",0)</f>
        <v>ABELL_3322</v>
      </c>
      <c r="C142" t="str">
        <f>_xlfn.XLOOKUP(A142,'From full BCG'!A:A,'From full BCG'!A:A,0,0)</f>
        <v>ABELL_3322</v>
      </c>
      <c r="E142">
        <f>_xlfn.XLOOKUP(A142,'Table 2 new'!A:A,'Table 2 new'!B:B)</f>
        <v>0.2</v>
      </c>
    </row>
    <row r="143" spans="1:5" x14ac:dyDescent="0.2">
      <c r="A143" t="s">
        <v>165</v>
      </c>
      <c r="B143" t="str">
        <f>_xlfn.XLOOKUP(A143,bcg_coords_compare!A:A,bcg_coords_compare!A:A,"--",0)</f>
        <v>MCXC_J0510.7-0801</v>
      </c>
      <c r="C143" t="str">
        <f>_xlfn.XLOOKUP(A143,'From full BCG'!A:A,'From full BCG'!A:A,0,0)</f>
        <v>MCXC_J0510.7-0801</v>
      </c>
      <c r="E143">
        <f>_xlfn.XLOOKUP(A143,'Table 2 new'!A:A,'Table 2 new'!B:B)</f>
        <v>0.22</v>
      </c>
    </row>
    <row r="144" spans="1:5" x14ac:dyDescent="0.2">
      <c r="A144" t="s">
        <v>439</v>
      </c>
      <c r="B144" t="str">
        <f>_xlfn.XLOOKUP(A144,bcg_coords_compare!A:A,bcg_coords_compare!A:A,"--",0)</f>
        <v>ABELL_3330</v>
      </c>
      <c r="C144" t="str">
        <f>_xlfn.XLOOKUP(A144,'From full BCG'!A:A,'From full BCG'!A:A,0,0)</f>
        <v>ABELL_3330</v>
      </c>
      <c r="E144">
        <f>_xlfn.XLOOKUP(A144,'Table 2 new'!A:A,'Table 2 new'!B:B)</f>
        <v>9.1999999999999998E-2</v>
      </c>
    </row>
    <row r="145" spans="1:5" x14ac:dyDescent="0.2">
      <c r="A145" t="s">
        <v>213</v>
      </c>
      <c r="B145" t="str">
        <f>_xlfn.XLOOKUP(A145,bcg_coords_compare!A:A,bcg_coords_compare!A:A,"--",0)</f>
        <v>ABELL_0539</v>
      </c>
      <c r="C145" t="str">
        <f>_xlfn.XLOOKUP(A145,'From full BCG'!A:A,'From full BCG'!A:A,0,0)</f>
        <v>ABELL_0539</v>
      </c>
      <c r="E145">
        <f>_xlfn.XLOOKUP(A145,'Table 2 new'!A:A,'Table 2 new'!B:B)</f>
        <v>2.8000000000000001E-2</v>
      </c>
    </row>
    <row r="146" spans="1:5" x14ac:dyDescent="0.2">
      <c r="A146" t="s">
        <v>22</v>
      </c>
      <c r="B146" t="str">
        <f>_xlfn.XLOOKUP(A146,bcg_coords_compare!A:A,bcg_coords_compare!A:A,"--",0)</f>
        <v>ABELL_S0520</v>
      </c>
      <c r="C146" t="str">
        <f>_xlfn.XLOOKUP(A146,'From full BCG'!A:A,'From full BCG'!A:A,0,0)</f>
        <v>ABELL_S0520</v>
      </c>
      <c r="E146">
        <f>_xlfn.XLOOKUP(A146,'Table 2 new'!A:A,'Table 2 new'!B:B)</f>
        <v>0.29499999999999998</v>
      </c>
    </row>
    <row r="147" spans="1:5" x14ac:dyDescent="0.2">
      <c r="A147" t="s">
        <v>277</v>
      </c>
      <c r="B147" t="str">
        <f>_xlfn.XLOOKUP(A147,bcg_coords_compare!A:A,bcg_coords_compare!A:A,"--",0)</f>
        <v>MCXC_J0520.7-1328</v>
      </c>
      <c r="C147" t="str">
        <f>_xlfn.XLOOKUP(A147,'From full BCG'!A:A,'From full BCG'!A:A,0,0)</f>
        <v>MCXC_J0520.7-1328</v>
      </c>
      <c r="E147">
        <f>_xlfn.XLOOKUP(A147,'Table 2 new'!A:A,'Table 2 new'!B:B)</f>
        <v>0.34</v>
      </c>
    </row>
    <row r="148" spans="1:5" x14ac:dyDescent="0.2">
      <c r="A148" t="s">
        <v>209</v>
      </c>
      <c r="B148" t="str">
        <f>_xlfn.XLOOKUP(A148,bcg_coords_compare!A:A,bcg_coords_compare!A:A,"--",0)</f>
        <v>CXOU_J052215-481816</v>
      </c>
      <c r="C148" t="str">
        <f>_xlfn.XLOOKUP(A148,'From full BCG'!A:A,'From full BCG'!A:A,0,0)</f>
        <v>CXOU_J052215-481816</v>
      </c>
      <c r="E148">
        <f>_xlfn.XLOOKUP(A148,'Table 2 new'!A:A,'Table 2 new'!B:B)</f>
        <v>0.29599999999999999</v>
      </c>
    </row>
    <row r="149" spans="1:5" x14ac:dyDescent="0.2">
      <c r="A149" t="s">
        <v>175</v>
      </c>
      <c r="B149" t="str">
        <f>_xlfn.XLOOKUP(A149,bcg_coords_compare!A:A,bcg_coords_compare!A:A,"--",0)</f>
        <v>ABELL_3343</v>
      </c>
      <c r="C149" t="str">
        <f>_xlfn.XLOOKUP(A149,'From full BCG'!A:A,'From full BCG'!A:A,0,0)</f>
        <v>ABELL_3343</v>
      </c>
      <c r="E149">
        <f>_xlfn.XLOOKUP(A149,'Table 2 new'!A:A,'Table 2 new'!B:B)</f>
        <v>0.191</v>
      </c>
    </row>
    <row r="150" spans="1:5" x14ac:dyDescent="0.2">
      <c r="A150" t="s">
        <v>111</v>
      </c>
      <c r="B150" t="str">
        <f>_xlfn.XLOOKUP(A150,bcg_coords_compare!A:A,bcg_coords_compare!A:A,"--",0)</f>
        <v>MCXC_J0528.2-2942</v>
      </c>
      <c r="C150" t="str">
        <f>_xlfn.XLOOKUP(A150,'From full BCG'!A:A,'From full BCG'!A:A,0,0)</f>
        <v>MCXC_J0528.2-2942</v>
      </c>
      <c r="E150">
        <f>_xlfn.XLOOKUP(A150,'Table 2 new'!A:A,'Table 2 new'!B:B)</f>
        <v>0.158</v>
      </c>
    </row>
    <row r="151" spans="1:5" x14ac:dyDescent="0.2">
      <c r="A151" t="s">
        <v>193</v>
      </c>
      <c r="B151" t="str">
        <f>_xlfn.XLOOKUP(A151,bcg_coords_compare!A:A,bcg_coords_compare!A:A,"--",0)</f>
        <v>RBS_0653</v>
      </c>
      <c r="C151" t="str">
        <f>_xlfn.XLOOKUP(A151,'From full BCG'!A:A,'From full BCG'!A:A,0,0)</f>
        <v>RBS_0653</v>
      </c>
      <c r="E151">
        <f>_xlfn.XLOOKUP(A151,'Table 2 new'!A:A,'Table 2 new'!B:B)</f>
        <v>0.28399999999999997</v>
      </c>
    </row>
    <row r="152" spans="1:5" x14ac:dyDescent="0.2">
      <c r="A152" t="s">
        <v>62</v>
      </c>
      <c r="B152" t="str">
        <f>_xlfn.XLOOKUP(A152,bcg_coords_compare!A:A,bcg_coords_compare!A:A,"--",0)</f>
        <v>PLCKESZ_G286.58-31.25</v>
      </c>
      <c r="C152" t="str">
        <f>_xlfn.XLOOKUP(A152,'From full BCG'!A:A,'From full BCG'!A:A,0,0)</f>
        <v>PLCKESZ_G286.58-31.25</v>
      </c>
      <c r="E152">
        <f>_xlfn.XLOOKUP(A152,'Table 2 new'!A:A,'Table 2 new'!B:B)</f>
        <v>0.21</v>
      </c>
    </row>
    <row r="153" spans="1:5" x14ac:dyDescent="0.2">
      <c r="A153" t="s">
        <v>177</v>
      </c>
      <c r="B153" t="str">
        <f>_xlfn.XLOOKUP(A153,bcg_coords_compare!A:A,bcg_coords_compare!A:A,"--",0)</f>
        <v>ABELL_0545</v>
      </c>
      <c r="C153" t="str">
        <f>_xlfn.XLOOKUP(A153,'From full BCG'!A:A,'From full BCG'!A:A,0,0)</f>
        <v>ABELL_0545</v>
      </c>
      <c r="E153">
        <f>_xlfn.XLOOKUP(A153,'Table 2 new'!A:A,'Table 2 new'!B:B)</f>
        <v>0.154</v>
      </c>
    </row>
    <row r="154" spans="1:5" x14ac:dyDescent="0.2">
      <c r="A154" t="s">
        <v>270</v>
      </c>
      <c r="B154" t="str">
        <f>_xlfn.XLOOKUP(A154,bcg_coords_compare!A:A,bcg_coords_compare!A:A,"--",0)</f>
        <v>MCXC_J0532.9-3701</v>
      </c>
      <c r="C154" t="str">
        <f>_xlfn.XLOOKUP(A154,'From full BCG'!A:A,'From full BCG'!A:A,0,0)</f>
        <v>MCXC_J0532.9-3701</v>
      </c>
      <c r="E154">
        <f>_xlfn.XLOOKUP(A154,'Table 2 new'!A:A,'Table 2 new'!B:B)</f>
        <v>0.27500000000000002</v>
      </c>
    </row>
    <row r="155" spans="1:5" x14ac:dyDescent="0.2">
      <c r="A155" t="s">
        <v>457</v>
      </c>
      <c r="B155" t="str">
        <f>_xlfn.XLOOKUP(A155,bcg_coords_compare!A:A,bcg_coords_compare!A:A,"--",0)</f>
        <v>ESO3060170-A</v>
      </c>
      <c r="C155" t="str">
        <f>_xlfn.XLOOKUP(A155,'From full BCG'!A:A,'From full BCG'!A:A,0,0)</f>
        <v>ESO3060170-A</v>
      </c>
      <c r="E155">
        <f>_xlfn.XLOOKUP(A155,'Table 2 new'!A:A,'Table 2 new'!B:B)</f>
        <v>3.5999999999999997E-2</v>
      </c>
    </row>
    <row r="156" spans="1:5" x14ac:dyDescent="0.2">
      <c r="A156" t="s">
        <v>207</v>
      </c>
      <c r="B156" t="str">
        <f>_xlfn.XLOOKUP(A156,bcg_coords_compare!A:A,bcg_coords_compare!A:A,"--",0)</f>
        <v>RDCS_J0542-4100</v>
      </c>
      <c r="C156" t="str">
        <f>_xlfn.XLOOKUP(A156,'From full BCG'!A:A,'From full BCG'!A:A,0,0)</f>
        <v>RDCS_J0542-4100</v>
      </c>
      <c r="E156">
        <f>_xlfn.XLOOKUP(A156,'Table 2 new'!A:A,'Table 2 new'!B:B)</f>
        <v>0.64</v>
      </c>
    </row>
    <row r="157" spans="1:5" x14ac:dyDescent="0.2">
      <c r="A157" t="s">
        <v>415</v>
      </c>
      <c r="B157" t="str">
        <f>_xlfn.XLOOKUP(A157,bcg_coords_compare!A:A,bcg_coords_compare!A:A,"--",0)</f>
        <v>MCXC_J0547.0-3904</v>
      </c>
      <c r="C157" t="str">
        <f>_xlfn.XLOOKUP(A157,'From full BCG'!A:A,'From full BCG'!A:A,0,0)</f>
        <v>MCXC_J0547.0-3904</v>
      </c>
      <c r="E157">
        <f>_xlfn.XLOOKUP(A157,'Table 2 new'!A:A,'Table 2 new'!B:B)</f>
        <v>0.21</v>
      </c>
    </row>
    <row r="158" spans="1:5" x14ac:dyDescent="0.2">
      <c r="A158" t="s">
        <v>52</v>
      </c>
      <c r="B158" t="str">
        <f>_xlfn.XLOOKUP(A158,bcg_coords_compare!A:A,bcg_coords_compare!A:A,"--",0)</f>
        <v>ABELL_3364</v>
      </c>
      <c r="C158" t="str">
        <f>_xlfn.XLOOKUP(A158,'From full BCG'!A:A,'From full BCG'!A:A,0,0)</f>
        <v>ABELL_3364</v>
      </c>
      <c r="E158">
        <f>_xlfn.XLOOKUP(A158,'Table 2 new'!A:A,'Table 2 new'!B:B)</f>
        <v>0.14799999999999999</v>
      </c>
    </row>
    <row r="159" spans="1:5" x14ac:dyDescent="0.2">
      <c r="A159" t="s">
        <v>222</v>
      </c>
      <c r="B159" t="str">
        <f>_xlfn.XLOOKUP(A159,bcg_coords_compare!A:A,bcg_coords_compare!A:A,"--",0)</f>
        <v>ABELL_0548A</v>
      </c>
      <c r="C159" t="str">
        <f>_xlfn.XLOOKUP(A159,'From full BCG'!A:A,'From full BCG'!A:A,0,0)</f>
        <v>ABELL_0548A</v>
      </c>
      <c r="E159">
        <f>_xlfn.XLOOKUP(A159,'Table 2 new'!A:A,'Table 2 new'!B:B)</f>
        <v>0.04</v>
      </c>
    </row>
    <row r="160" spans="1:5" x14ac:dyDescent="0.2">
      <c r="A160" t="s">
        <v>60</v>
      </c>
      <c r="B160" t="str">
        <f>_xlfn.XLOOKUP(A160,bcg_coords_compare!A:A,bcg_coords_compare!A:A,"--",0)</f>
        <v>SPT-CL_J0551-5709</v>
      </c>
      <c r="C160" t="str">
        <f>_xlfn.XLOOKUP(A160,'From full BCG'!A:A,'From full BCG'!A:A,0,0)</f>
        <v>SPT-CL_J0551-5709</v>
      </c>
      <c r="E160">
        <f>_xlfn.XLOOKUP(A160,'Table 2 new'!A:A,'Table 2 new'!B:B)</f>
        <v>0.42299999999999999</v>
      </c>
    </row>
    <row r="161" spans="1:7" x14ac:dyDescent="0.2">
      <c r="A161" t="s">
        <v>174</v>
      </c>
      <c r="B161" t="str">
        <f>_xlfn.XLOOKUP(A161,bcg_coords_compare!A:A,bcg_coords_compare!A:A,"--",0)</f>
        <v>ABELL_0550</v>
      </c>
      <c r="C161" t="str">
        <f>_xlfn.XLOOKUP(A161,'From full BCG'!A:A,'From full BCG'!A:A,0,0)</f>
        <v>ABELL_0550</v>
      </c>
      <c r="E161">
        <f>_xlfn.XLOOKUP(A161,'Table 2 new'!A:A,'Table 2 new'!B:B)</f>
        <v>9.9000000000000005E-2</v>
      </c>
    </row>
    <row r="162" spans="1:7" x14ac:dyDescent="0.2">
      <c r="A162" t="s">
        <v>6</v>
      </c>
      <c r="B162" t="str">
        <f>_xlfn.XLOOKUP(A162,bcg_coords_compare!A:A,bcg_coords_compare!A:A,"--",0)</f>
        <v>MACS_J0553.4-3342</v>
      </c>
      <c r="C162" t="str">
        <f>_xlfn.XLOOKUP(A162,'From full BCG'!A:A,'From full BCG'!A:A,0,0)</f>
        <v>MACS_J0553.4-3342</v>
      </c>
      <c r="E162">
        <f>_xlfn.XLOOKUP(A162,'Table 2 new'!A:A,'Table 2 new'!B:B)</f>
        <v>0.40699999999999997</v>
      </c>
    </row>
    <row r="163" spans="1:7" x14ac:dyDescent="0.2">
      <c r="A163" t="s">
        <v>30</v>
      </c>
      <c r="B163" t="str">
        <f>_xlfn.XLOOKUP(A163,bcg_coords_compare!A:A,bcg_coords_compare!A:A,"--",0)</f>
        <v>SPT-CL_J0559-5249</v>
      </c>
      <c r="C163" t="str">
        <f>_xlfn.XLOOKUP(A163,'From full BCG'!A:A,'From full BCG'!A:A,0,0)</f>
        <v>SPT-CL_J0559-5249</v>
      </c>
      <c r="E163">
        <f>_xlfn.XLOOKUP(A163,'Table 2 new'!A:A,'Table 2 new'!B:B)</f>
        <v>0.61099999999999999</v>
      </c>
    </row>
    <row r="164" spans="1:7" x14ac:dyDescent="0.2">
      <c r="A164" t="s">
        <v>190</v>
      </c>
      <c r="B164" t="str">
        <f>_xlfn.XLOOKUP(A164,bcg_coords_compare!A:A,bcg_coords_compare!A:A,"--",0)</f>
        <v>ABELL_3376</v>
      </c>
      <c r="C164" t="str">
        <f>_xlfn.XLOOKUP(A164,'From full BCG'!A:A,'From full BCG'!A:A,0,0)</f>
        <v>ABELL_3376</v>
      </c>
      <c r="E164">
        <f>_xlfn.XLOOKUP(A164,'Table 2 new'!A:A,'Table 2 new'!B:B)</f>
        <v>4.5999999999999999E-2</v>
      </c>
    </row>
    <row r="165" spans="1:7" x14ac:dyDescent="0.2">
      <c r="A165" t="s">
        <v>426</v>
      </c>
      <c r="B165" t="str">
        <f>_xlfn.XLOOKUP(A165,bcg_coords_compare!A:A,bcg_coords_compare!A:A,"--",0)</f>
        <v>ABELL_3378</v>
      </c>
      <c r="C165" t="str">
        <f>_xlfn.XLOOKUP(A165,'From full BCG'!A:A,'From full BCG'!A:A,0,0)</f>
        <v>ABELL_3378</v>
      </c>
      <c r="E165">
        <f>_xlfn.XLOOKUP(A165,'Table 2 new'!A:A,'Table 2 new'!B:B)</f>
        <v>0.14099999999999999</v>
      </c>
    </row>
    <row r="166" spans="1:7" x14ac:dyDescent="0.2">
      <c r="A166" t="s">
        <v>520</v>
      </c>
      <c r="B166" t="str">
        <f>_xlfn.XLOOKUP(A166,bcg_coords_compare!A:A,bcg_coords_compare!A:A,"--",0)</f>
        <v>--</v>
      </c>
      <c r="C166">
        <f>_xlfn.XLOOKUP(A166,'From full BCG'!A:A,'From full BCG'!A:A,0,0)</f>
        <v>0</v>
      </c>
      <c r="E166">
        <f>_xlfn.XLOOKUP(A166,'Table 2 new'!A:A,'Table 2 new'!B:B)</f>
        <v>0.97199999999999998</v>
      </c>
      <c r="F166">
        <v>0.9718</v>
      </c>
      <c r="G166" t="s">
        <v>617</v>
      </c>
    </row>
    <row r="167" spans="1:7" x14ac:dyDescent="0.2">
      <c r="A167" t="s">
        <v>172</v>
      </c>
      <c r="B167" t="str">
        <f>_xlfn.XLOOKUP(A167,bcg_coords_compare!A:A,bcg_coords_compare!A:A,"--",0)</f>
        <v>CIZA_J0616.3-2156</v>
      </c>
      <c r="C167" t="str">
        <f>_xlfn.XLOOKUP(A167,'From full BCG'!A:A,'From full BCG'!A:A,0,0)</f>
        <v>CIZA_J0616.3-2156</v>
      </c>
      <c r="E167">
        <f>_xlfn.XLOOKUP(A167,'Table 2 new'!A:A,'Table 2 new'!B:B)</f>
        <v>0.17100000000000001</v>
      </c>
    </row>
    <row r="168" spans="1:7" x14ac:dyDescent="0.2">
      <c r="A168" t="s">
        <v>104</v>
      </c>
      <c r="B168" t="str">
        <f>_xlfn.XLOOKUP(A168,bcg_coords_compare!A:A,bcg_coords_compare!A:A,"--",0)</f>
        <v>ABELL_S0579</v>
      </c>
      <c r="C168" t="str">
        <f>_xlfn.XLOOKUP(A168,'From full BCG'!A:A,'From full BCG'!A:A,0,0)</f>
        <v>ABELL_S0579</v>
      </c>
      <c r="E168">
        <f>_xlfn.XLOOKUP(A168,'Table 2 new'!A:A,'Table 2 new'!B:B)</f>
        <v>0.152</v>
      </c>
    </row>
    <row r="169" spans="1:7" x14ac:dyDescent="0.2">
      <c r="A169" t="s">
        <v>124</v>
      </c>
      <c r="B169" t="str">
        <f>_xlfn.XLOOKUP(A169,bcg_coords_compare!A:A,bcg_coords_compare!A:A,"--",0)</f>
        <v>ACT-CL_J0616-5227</v>
      </c>
      <c r="C169" t="str">
        <f>_xlfn.XLOOKUP(A169,'From full BCG'!A:A,'From full BCG'!A:A,0,0)</f>
        <v>ACT-CL_J0616-5227</v>
      </c>
      <c r="E169">
        <f>_xlfn.XLOOKUP(A169,'Table 2 new'!A:A,'Table 2 new'!B:B)</f>
        <v>0.71</v>
      </c>
    </row>
    <row r="170" spans="1:7" x14ac:dyDescent="0.2">
      <c r="A170" t="s">
        <v>311</v>
      </c>
      <c r="B170" t="str">
        <f>_xlfn.XLOOKUP(A170,bcg_coords_compare!A:A,bcg_coords_compare!A:A,"--",0)</f>
        <v>G139.59+24.18</v>
      </c>
      <c r="C170" t="str">
        <f>_xlfn.XLOOKUP(A170,'From full BCG'!A:A,'From full BCG'!A:A,0,0)</f>
        <v>G139.59+24.18</v>
      </c>
      <c r="E170">
        <f>_xlfn.XLOOKUP(A170,'Table 2 new'!A:A,'Table 2 new'!B:B)</f>
        <v>0.27</v>
      </c>
    </row>
    <row r="171" spans="1:7" x14ac:dyDescent="0.2">
      <c r="A171" t="s">
        <v>218</v>
      </c>
      <c r="B171" t="str">
        <f>_xlfn.XLOOKUP(A171,bcg_coords_compare!A:A,bcg_coords_compare!A:A,"--",0)</f>
        <v>ABELL_3391</v>
      </c>
      <c r="C171" t="str">
        <f>_xlfn.XLOOKUP(A171,'From full BCG'!A:A,'From full BCG'!A:A,0,0)</f>
        <v>ABELL_3391</v>
      </c>
      <c r="E171">
        <f>_xlfn.XLOOKUP(A171,'Table 2 new'!A:A,'Table 2 new'!B:B)</f>
        <v>5.0999999999999997E-2</v>
      </c>
    </row>
    <row r="172" spans="1:7" x14ac:dyDescent="0.2">
      <c r="A172" t="s">
        <v>103</v>
      </c>
      <c r="B172" t="str">
        <f>_xlfn.XLOOKUP(A172,bcg_coords_compare!A:A,bcg_coords_compare!A:A,"--",0)</f>
        <v>ABELL_3395_SW</v>
      </c>
      <c r="C172" t="str">
        <f>_xlfn.XLOOKUP(A172,'From full BCG'!A:A,'From full BCG'!A:A,0,0)</f>
        <v>ABELL_3395_SW</v>
      </c>
      <c r="E172">
        <f>_xlfn.XLOOKUP(A172,'Table 2 new'!A:A,'Table 2 new'!B:B)</f>
        <v>5.0999999999999997E-2</v>
      </c>
    </row>
    <row r="173" spans="1:7" x14ac:dyDescent="0.2">
      <c r="A173" t="s">
        <v>187</v>
      </c>
      <c r="B173" t="str">
        <f>_xlfn.XLOOKUP(A173,bcg_coords_compare!A:A,bcg_coords_compare!A:A,"--",0)</f>
        <v>ABELL_3399</v>
      </c>
      <c r="C173" t="str">
        <f>_xlfn.XLOOKUP(A173,'From full BCG'!A:A,'From full BCG'!A:A,0,0)</f>
        <v>ABELL_3399</v>
      </c>
      <c r="E173">
        <f>_xlfn.XLOOKUP(A173,'Table 2 new'!A:A,'Table 2 new'!B:B)</f>
        <v>0.20300000000000001</v>
      </c>
    </row>
    <row r="174" spans="1:7" x14ac:dyDescent="0.2">
      <c r="A174" t="s">
        <v>348</v>
      </c>
      <c r="B174" t="str">
        <f>_xlfn.XLOOKUP(A174,bcg_coords_compare!A:A,bcg_coords_compare!A:A,"--",0)</f>
        <v>PLCKESZ_G167.65+17.64</v>
      </c>
      <c r="C174" t="str">
        <f>_xlfn.XLOOKUP(A174,'From full BCG'!A:A,'From full BCG'!A:A,0,0)</f>
        <v>PLCKESZ_G167.65+17.64</v>
      </c>
      <c r="E174">
        <f>_xlfn.XLOOKUP(A174,'Table 2 new'!A:A,'Table 2 new'!B:B)</f>
        <v>0.17399999999999999</v>
      </c>
    </row>
    <row r="175" spans="1:7" x14ac:dyDescent="0.2">
      <c r="A175" t="s">
        <v>54</v>
      </c>
      <c r="B175" t="str">
        <f>_xlfn.XLOOKUP(A175,bcg_coords_compare!A:A,bcg_coords_compare!A:A,"--",0)</f>
        <v>ABELL_S0592</v>
      </c>
      <c r="C175" t="str">
        <f>_xlfn.XLOOKUP(A175,'From full BCG'!A:A,'From full BCG'!A:A,0,0)</f>
        <v>ABELL_S0592</v>
      </c>
      <c r="E175">
        <f>_xlfn.XLOOKUP(A175,'Table 2 new'!A:A,'Table 2 new'!B:B)</f>
        <v>0.222</v>
      </c>
    </row>
    <row r="176" spans="1:7" x14ac:dyDescent="0.2">
      <c r="A176" t="s">
        <v>37</v>
      </c>
      <c r="B176" t="str">
        <f>_xlfn.XLOOKUP(A176,bcg_coords_compare!A:A,bcg_coords_compare!A:A,"--",0)</f>
        <v>ABELL_3402</v>
      </c>
      <c r="C176" t="str">
        <f>_xlfn.XLOOKUP(A176,'From full BCG'!A:A,'From full BCG'!A:A,0,0)</f>
        <v>ABELL_3402</v>
      </c>
      <c r="E176">
        <f>_xlfn.XLOOKUP(A176,'Table 2 new'!A:A,'Table 2 new'!B:B)</f>
        <v>0.14599999999999999</v>
      </c>
    </row>
    <row r="177" spans="1:7" x14ac:dyDescent="0.2">
      <c r="A177" t="s">
        <v>167</v>
      </c>
      <c r="B177" t="str">
        <f>_xlfn.XLOOKUP(A177,bcg_coords_compare!A:A,bcg_coords_compare!A:A,"--",0)</f>
        <v>ABELL_3404</v>
      </c>
      <c r="C177" t="str">
        <f>_xlfn.XLOOKUP(A177,'From full BCG'!A:A,'From full BCG'!A:A,0,0)</f>
        <v>ABELL_3404</v>
      </c>
      <c r="E177">
        <f>_xlfn.XLOOKUP(A177,'Table 2 new'!A:A,'Table 2 new'!B:B)</f>
        <v>0.16700000000000001</v>
      </c>
    </row>
    <row r="178" spans="1:7" x14ac:dyDescent="0.2">
      <c r="A178" t="s">
        <v>410</v>
      </c>
      <c r="B178" t="str">
        <f>_xlfn.XLOOKUP(A178,bcg_coords_compare!A:A,bcg_coords_compare!A:A,"--",0)</f>
        <v>ABELL_0562</v>
      </c>
      <c r="C178" t="str">
        <f>_xlfn.XLOOKUP(A178,'From full BCG'!A:A,'From full BCG'!A:A,0,0)</f>
        <v>ABELL_0562</v>
      </c>
      <c r="E178">
        <f>_xlfn.XLOOKUP(A178,'Table 2 new'!A:A,'Table 2 new'!B:B)</f>
        <v>0.11</v>
      </c>
    </row>
    <row r="179" spans="1:7" x14ac:dyDescent="0.2">
      <c r="A179" t="s">
        <v>7</v>
      </c>
      <c r="B179" t="str">
        <f>_xlfn.XLOOKUP(A179,bcg_coords_compare!A:A,bcg_coords_compare!A:A,"--",0)</f>
        <v>Bullet_Cluster</v>
      </c>
      <c r="C179" t="str">
        <f>_xlfn.XLOOKUP(A179,'From full BCG'!A:A,'From full BCG'!A:A,0,0)</f>
        <v>Bullet_Cluster</v>
      </c>
      <c r="E179">
        <f>_xlfn.XLOOKUP(A179,'Table 2 new'!A:A,'Table 2 new'!B:B)</f>
        <v>0.29599999999999999</v>
      </c>
    </row>
    <row r="180" spans="1:7" x14ac:dyDescent="0.2">
      <c r="A180" t="s">
        <v>521</v>
      </c>
      <c r="B180" t="str">
        <f>_xlfn.XLOOKUP(A180,bcg_coords_compare!A:A,bcg_coords_compare!A:A,"--",0)</f>
        <v>--</v>
      </c>
      <c r="C180">
        <f>_xlfn.XLOOKUP(A180,'From full BCG'!A:A,'From full BCG'!A:A,0,0)</f>
        <v>0</v>
      </c>
      <c r="E180">
        <f>_xlfn.XLOOKUP(A180,'Table 2 new'!A:A,'Table 2 new'!B:B)</f>
        <v>0.29599999999999999</v>
      </c>
      <c r="F180">
        <v>0.43</v>
      </c>
      <c r="G180" t="s">
        <v>622</v>
      </c>
    </row>
    <row r="181" spans="1:7" x14ac:dyDescent="0.2">
      <c r="A181" t="s">
        <v>263</v>
      </c>
      <c r="B181" t="str">
        <f>_xlfn.XLOOKUP(A181,bcg_coords_compare!A:A,bcg_coords_compare!A:A,"--",0)</f>
        <v>MACS_J0712.3+5931</v>
      </c>
      <c r="C181" t="str">
        <f>_xlfn.XLOOKUP(A181,'From full BCG'!A:A,'From full BCG'!A:A,0,0)</f>
        <v>MACS_J0712.3+5931</v>
      </c>
      <c r="E181">
        <f>_xlfn.XLOOKUP(A181,'Table 2 new'!A:A,'Table 2 new'!B:B)</f>
        <v>0.32800000000000001</v>
      </c>
    </row>
    <row r="182" spans="1:7" x14ac:dyDescent="0.2">
      <c r="A182" t="s">
        <v>178</v>
      </c>
      <c r="B182" t="str">
        <f>_xlfn.XLOOKUP(A182,bcg_coords_compare!A:A,bcg_coords_compare!A:A,"--",0)</f>
        <v>MACS_J0717+3745</v>
      </c>
      <c r="C182" t="str">
        <f>_xlfn.XLOOKUP(A182,'From full BCG'!A:A,'From full BCG'!A:A,0,0)</f>
        <v>MACS_J0717+3745</v>
      </c>
      <c r="E182">
        <f>_xlfn.XLOOKUP(A182,'Table 2 new'!A:A,'Table 2 new'!B:B)</f>
        <v>0.54600000000000004</v>
      </c>
    </row>
    <row r="183" spans="1:7" x14ac:dyDescent="0.2">
      <c r="A183" t="s">
        <v>317</v>
      </c>
      <c r="B183" t="str">
        <f>_xlfn.XLOOKUP(A183,bcg_coords_compare!A:A,bcg_coords_compare!A:A,"--",0)</f>
        <v>400d_J0720+7108</v>
      </c>
      <c r="C183" t="str">
        <f>_xlfn.XLOOKUP(A183,'From full BCG'!A:A,'From full BCG'!A:A,0,0)</f>
        <v>400d_J0720+7108</v>
      </c>
      <c r="E183">
        <f>_xlfn.XLOOKUP(A183,'Table 2 new'!A:A,'Table 2 new'!B:B)</f>
        <v>0.23100000000000001</v>
      </c>
    </row>
    <row r="184" spans="1:7" x14ac:dyDescent="0.2">
      <c r="A184" t="s">
        <v>522</v>
      </c>
      <c r="B184" t="str">
        <f>_xlfn.XLOOKUP(A184,bcg_coords_compare!A:A,bcg_coords_compare!A:A,"--",0)</f>
        <v>--</v>
      </c>
      <c r="C184">
        <f>_xlfn.XLOOKUP(A184,'From full BCG'!A:A,'From full BCG'!A:A,0,0)</f>
        <v>0</v>
      </c>
      <c r="E184">
        <f>_xlfn.XLOOKUP(A184,'Table 2 new'!A:A,'Table 2 new'!B:B)</f>
        <v>3.8899999999999997E-2</v>
      </c>
      <c r="F184">
        <v>3.8199999999999998E-2</v>
      </c>
      <c r="G184" t="s">
        <v>617</v>
      </c>
    </row>
    <row r="185" spans="1:7" x14ac:dyDescent="0.2">
      <c r="A185" t="s">
        <v>271</v>
      </c>
      <c r="B185" t="str">
        <f>_xlfn.XLOOKUP(A185,bcg_coords_compare!A:A,bcg_coords_compare!A:A,"--",0)</f>
        <v>ABELL_0578</v>
      </c>
      <c r="C185" t="str">
        <f>_xlfn.XLOOKUP(A185,'From full BCG'!A:A,'From full BCG'!A:A,0,0)</f>
        <v>ABELL_0578</v>
      </c>
      <c r="E185">
        <f>_xlfn.XLOOKUP(A185,'Table 2 new'!A:A,'Table 2 new'!B:B)</f>
        <v>8.6999999999999994E-2</v>
      </c>
    </row>
    <row r="186" spans="1:7" x14ac:dyDescent="0.2">
      <c r="A186" t="s">
        <v>235</v>
      </c>
      <c r="B186" t="str">
        <f>_xlfn.XLOOKUP(A186,bcg_coords_compare!A:A,bcg_coords_compare!A:A,"--",0)</f>
        <v>ABELL_0586</v>
      </c>
      <c r="C186" t="str">
        <f>_xlfn.XLOOKUP(A186,'From full BCG'!A:A,'From full BCG'!A:A,0,0)</f>
        <v>ABELL_0586</v>
      </c>
      <c r="E186">
        <f>_xlfn.XLOOKUP(A186,'Table 2 new'!A:A,'Table 2 new'!B:B)</f>
        <v>0.17100000000000001</v>
      </c>
    </row>
    <row r="187" spans="1:7" x14ac:dyDescent="0.2">
      <c r="A187" t="s">
        <v>331</v>
      </c>
      <c r="B187" t="str">
        <f>_xlfn.XLOOKUP(A187,bcg_coords_compare!A:A,bcg_coords_compare!A:A,"--",0)</f>
        <v>ZwCl_0735.7+7421</v>
      </c>
      <c r="C187" t="str">
        <f>_xlfn.XLOOKUP(A187,'From full BCG'!A:A,'From full BCG'!A:A,0,0)</f>
        <v>ZwCl_0735.7+7421</v>
      </c>
      <c r="E187">
        <f>_xlfn.XLOOKUP(A187,'Table 2 new'!A:A,'Table 2 new'!B:B)</f>
        <v>0.216</v>
      </c>
    </row>
    <row r="188" spans="1:7" x14ac:dyDescent="0.2">
      <c r="A188" t="s">
        <v>523</v>
      </c>
      <c r="B188" t="str">
        <f>_xlfn.XLOOKUP(A188,bcg_coords_compare!A:A,bcg_coords_compare!A:A,"--",0)</f>
        <v>--</v>
      </c>
      <c r="C188">
        <f>_xlfn.XLOOKUP(A188,'From full BCG'!A:A,'From full BCG'!A:A,0,0)</f>
        <v>0</v>
      </c>
      <c r="E188">
        <f>_xlfn.XLOOKUP(A188,'Table 2 new'!A:A,'Table 2 new'!B:B)</f>
        <v>1.0686</v>
      </c>
      <c r="F188">
        <v>1.0654999999999999</v>
      </c>
      <c r="G188" t="s">
        <v>617</v>
      </c>
    </row>
    <row r="189" spans="1:7" x14ac:dyDescent="0.2">
      <c r="A189" t="s">
        <v>298</v>
      </c>
      <c r="B189" t="str">
        <f>_xlfn.XLOOKUP(A189,bcg_coords_compare!A:A,bcg_coords_compare!A:A,"--",0)</f>
        <v>MACS_J0744.9+3927</v>
      </c>
      <c r="C189" t="str">
        <f>_xlfn.XLOOKUP(A189,'From full BCG'!A:A,'From full BCG'!A:A,0,0)</f>
        <v>MACS_J0744.9+3927</v>
      </c>
      <c r="E189">
        <f>_xlfn.XLOOKUP(A189,'Table 2 new'!A:A,'Table 2 new'!B:B)</f>
        <v>0.69799999999999995</v>
      </c>
    </row>
    <row r="190" spans="1:7" x14ac:dyDescent="0.2">
      <c r="A190" t="s">
        <v>304</v>
      </c>
      <c r="B190" t="str">
        <f>_xlfn.XLOOKUP(A190,bcg_coords_compare!A:A,bcg_coords_compare!A:A,"--",0)</f>
        <v>PKS_0745-19</v>
      </c>
      <c r="C190" t="str">
        <f>_xlfn.XLOOKUP(A190,'From full BCG'!A:A,'From full BCG'!A:A,0,0)</f>
        <v>PKS_0745-19</v>
      </c>
      <c r="E190">
        <f>_xlfn.XLOOKUP(A190,'Table 2 new'!A:A,'Table 2 new'!B:B)</f>
        <v>0.10299999999999999</v>
      </c>
    </row>
    <row r="191" spans="1:7" x14ac:dyDescent="0.2">
      <c r="A191" t="s">
        <v>343</v>
      </c>
      <c r="B191" t="str">
        <f>_xlfn.XLOOKUP(A191,bcg_coords_compare!A:A,bcg_coords_compare!A:A,"--",0)</f>
        <v>WBL_154</v>
      </c>
      <c r="C191" t="str">
        <f>_xlfn.XLOOKUP(A191,'From full BCG'!A:A,'From full BCG'!A:A,0,0)</f>
        <v>WBL_154</v>
      </c>
      <c r="E191">
        <f>_xlfn.XLOOKUP(A191,'Table 2 new'!A:A,'Table 2 new'!B:B)</f>
        <v>2.1999999999999999E-2</v>
      </c>
    </row>
    <row r="192" spans="1:7" x14ac:dyDescent="0.2">
      <c r="A192" t="s">
        <v>302</v>
      </c>
      <c r="B192" t="str">
        <f>_xlfn.XLOOKUP(A192,bcg_coords_compare!A:A,bcg_coords_compare!A:A,"--",0)</f>
        <v>ABELL_0598</v>
      </c>
      <c r="C192" t="str">
        <f>_xlfn.XLOOKUP(A192,'From full BCG'!A:A,'From full BCG'!A:A,0,0)</f>
        <v>ABELL_0598</v>
      </c>
      <c r="E192">
        <f>_xlfn.XLOOKUP(A192,'Table 2 new'!A:A,'Table 2 new'!B:B)</f>
        <v>0.189</v>
      </c>
    </row>
    <row r="193" spans="1:7" x14ac:dyDescent="0.2">
      <c r="A193" t="s">
        <v>351</v>
      </c>
      <c r="B193" t="str">
        <f>_xlfn.XLOOKUP(A193,bcg_coords_compare!A:A,bcg_coords_compare!A:A,"--",0)</f>
        <v>ABELL_0611</v>
      </c>
      <c r="C193" t="str">
        <f>_xlfn.XLOOKUP(A193,'From full BCG'!A:A,'From full BCG'!A:A,0,0)</f>
        <v>ABELL_0611</v>
      </c>
      <c r="E193">
        <f>_xlfn.XLOOKUP(A193,'Table 2 new'!A:A,'Table 2 new'!B:B)</f>
        <v>0.28799999999999998</v>
      </c>
    </row>
    <row r="194" spans="1:7" x14ac:dyDescent="0.2">
      <c r="A194" t="s">
        <v>25</v>
      </c>
      <c r="B194" t="str">
        <f>_xlfn.XLOOKUP(A194,bcg_coords_compare!A:A,bcg_coords_compare!A:A,"--",0)</f>
        <v>ZwCl_0806.5+2822</v>
      </c>
      <c r="C194" t="str">
        <f>_xlfn.XLOOKUP(A194,'From full BCG'!A:A,'From full BCG'!A:A,0,0)</f>
        <v>ZwCl_0806.5+2822</v>
      </c>
      <c r="E194">
        <f>_xlfn.XLOOKUP(A194,'Table 2 new'!A:A,'Table 2 new'!B:B)</f>
        <v>0.3</v>
      </c>
    </row>
    <row r="195" spans="1:7" x14ac:dyDescent="0.2">
      <c r="A195" t="s">
        <v>412</v>
      </c>
      <c r="B195" t="str">
        <f>_xlfn.XLOOKUP(A195,bcg_coords_compare!A:A,bcg_coords_compare!A:A,"--",0)</f>
        <v>SDSS-C4_3062</v>
      </c>
      <c r="C195" t="str">
        <f>_xlfn.XLOOKUP(A195,'From full BCG'!A:A,'From full BCG'!A:A,0,0)</f>
        <v>SDSS-C4_3062</v>
      </c>
      <c r="E195">
        <f>_xlfn.XLOOKUP(A195,'Table 2 new'!A:A,'Table 2 new'!B:B)</f>
        <v>6.4000000000000001E-2</v>
      </c>
    </row>
    <row r="196" spans="1:7" x14ac:dyDescent="0.2">
      <c r="A196" t="s">
        <v>184</v>
      </c>
      <c r="B196" t="str">
        <f>_xlfn.XLOOKUP(A196,bcg_coords_compare!A:A,bcg_coords_compare!A:A,"--",0)</f>
        <v>ABELL_0644</v>
      </c>
      <c r="C196" t="str">
        <f>_xlfn.XLOOKUP(A196,'From full BCG'!A:A,'From full BCG'!A:A,0,0)</f>
        <v>ABELL_0644</v>
      </c>
      <c r="E196">
        <f>_xlfn.XLOOKUP(A196,'Table 2 new'!A:A,'Table 2 new'!B:B)</f>
        <v>7.0000000000000007E-2</v>
      </c>
    </row>
    <row r="197" spans="1:7" x14ac:dyDescent="0.2">
      <c r="A197" t="s">
        <v>440</v>
      </c>
      <c r="B197" t="str">
        <f>_xlfn.XLOOKUP(A197,bcg_coords_compare!A:A,bcg_coords_compare!A:A,"--",0)</f>
        <v>MCXC_J0819.6+6336</v>
      </c>
      <c r="C197" t="str">
        <f>_xlfn.XLOOKUP(A197,'From full BCG'!A:A,'From full BCG'!A:A,0,0)</f>
        <v>MCXC_J0819.6+6336</v>
      </c>
      <c r="E197">
        <f>_xlfn.XLOOKUP(A197,'Table 2 new'!A:A,'Table 2 new'!B:B)</f>
        <v>0.11899999999999999</v>
      </c>
    </row>
    <row r="198" spans="1:7" x14ac:dyDescent="0.2">
      <c r="A198" t="s">
        <v>524</v>
      </c>
      <c r="B198" t="str">
        <f>_xlfn.XLOOKUP(A198,bcg_coords_compare!A:A,bcg_coords_compare!A:A,"--",0)</f>
        <v>--</v>
      </c>
      <c r="C198">
        <f>_xlfn.XLOOKUP(A198,'From full BCG'!A:A,'From full BCG'!A:A,0,0)</f>
        <v>0</v>
      </c>
      <c r="E198">
        <f>_xlfn.XLOOKUP(A198,'Table 2 new'!A:A,'Table 2 new'!B:B)</f>
        <v>1.6299999999999999E-2</v>
      </c>
      <c r="F198">
        <v>1.4999999999999999E-2</v>
      </c>
      <c r="G198" t="s">
        <v>617</v>
      </c>
    </row>
    <row r="199" spans="1:7" x14ac:dyDescent="0.2">
      <c r="A199" t="s">
        <v>455</v>
      </c>
      <c r="B199" t="str">
        <f>_xlfn.XLOOKUP(A199,bcg_coords_compare!A:A,bcg_coords_compare!A:A,"--",0)</f>
        <v>UGCl_120</v>
      </c>
      <c r="C199" t="str">
        <f>_xlfn.XLOOKUP(A199,'From full BCG'!A:A,'From full BCG'!A:A,0,0)</f>
        <v>UGCl_120</v>
      </c>
      <c r="E199">
        <f>_xlfn.XLOOKUP(A199,'Table 2 new'!A:A,'Table 2 new'!B:B)</f>
        <v>2.9000000000000001E-2</v>
      </c>
    </row>
    <row r="200" spans="1:7" x14ac:dyDescent="0.2">
      <c r="A200" t="s">
        <v>320</v>
      </c>
      <c r="B200" t="str">
        <f>_xlfn.XLOOKUP(A200,bcg_coords_compare!A:A,bcg_coords_compare!A:A,"--",0)</f>
        <v>ZwCl_0823.2+0425</v>
      </c>
      <c r="C200" t="str">
        <f>_xlfn.XLOOKUP(A200,'From full BCG'!A:A,'From full BCG'!A:A,0,0)</f>
        <v>ZwCl_0823.2+0425</v>
      </c>
      <c r="E200">
        <f>_xlfn.XLOOKUP(A200,'Table 2 new'!A:A,'Table 2 new'!B:B)</f>
        <v>0.22500000000000001</v>
      </c>
    </row>
    <row r="201" spans="1:7" x14ac:dyDescent="0.2">
      <c r="A201" t="s">
        <v>115</v>
      </c>
      <c r="B201" t="str">
        <f>_xlfn.XLOOKUP(A201,bcg_coords_compare!A:A,bcg_coords_compare!A:A,"--",0)</f>
        <v>ABELL_0665</v>
      </c>
      <c r="C201" t="str">
        <f>_xlfn.XLOOKUP(A201,'From full BCG'!A:A,'From full BCG'!A:A,0,0)</f>
        <v>ABELL_0665</v>
      </c>
      <c r="E201">
        <f>_xlfn.XLOOKUP(A201,'Table 2 new'!A:A,'Table 2 new'!B:B)</f>
        <v>0.182</v>
      </c>
    </row>
    <row r="202" spans="1:7" x14ac:dyDescent="0.2">
      <c r="A202" t="s">
        <v>315</v>
      </c>
      <c r="B202" t="str">
        <f>_xlfn.XLOOKUP(A202,bcg_coords_compare!A:A,bcg_coords_compare!A:A,"--",0)</f>
        <v>2MFGC_06756</v>
      </c>
      <c r="C202" t="str">
        <f>_xlfn.XLOOKUP(A202,'From full BCG'!A:A,'From full BCG'!A:A,0,0)</f>
        <v>2MFGC_06756</v>
      </c>
      <c r="E202">
        <f>_xlfn.XLOOKUP(A202,'Table 2 new'!A:A,'Table 2 new'!B:B)</f>
        <v>0.24099999999999999</v>
      </c>
    </row>
    <row r="203" spans="1:7" x14ac:dyDescent="0.2">
      <c r="A203" t="s">
        <v>366</v>
      </c>
      <c r="B203" t="str">
        <f>_xlfn.XLOOKUP(A203,bcg_coords_compare!A:A,bcg_coords_compare!A:A,"--",0)</f>
        <v>400d_J0838+1948</v>
      </c>
      <c r="C203" t="str">
        <f>_xlfn.XLOOKUP(A203,'From full BCG'!A:A,'From full BCG'!A:A,0,0)</f>
        <v>400d_J0838+1948</v>
      </c>
      <c r="E203">
        <f>_xlfn.XLOOKUP(A203,'Table 2 new'!A:A,'Table 2 new'!B:B)</f>
        <v>0.123</v>
      </c>
    </row>
    <row r="204" spans="1:7" x14ac:dyDescent="0.2">
      <c r="A204" t="s">
        <v>81</v>
      </c>
      <c r="B204" t="str">
        <f>_xlfn.XLOOKUP(A204,bcg_coords_compare!A:A,bcg_coords_compare!A:A,"--",0)</f>
        <v>ABELL_3411</v>
      </c>
      <c r="C204" t="str">
        <f>_xlfn.XLOOKUP(A204,'From full BCG'!A:A,'From full BCG'!A:A,0,0)</f>
        <v>ABELL_3411</v>
      </c>
      <c r="E204">
        <f>_xlfn.XLOOKUP(A204,'Table 2 new'!A:A,'Table 2 new'!B:B)</f>
        <v>0.16900000000000001</v>
      </c>
    </row>
    <row r="205" spans="1:7" x14ac:dyDescent="0.2">
      <c r="A205" t="s">
        <v>398</v>
      </c>
      <c r="B205" t="str">
        <f>_xlfn.XLOOKUP(A205,bcg_coords_compare!A:A,bcg_coords_compare!A:A,"--",0)</f>
        <v>NSC_J084254+292723</v>
      </c>
      <c r="C205" t="str">
        <f>_xlfn.XLOOKUP(A205,'From full BCG'!A:A,'From full BCG'!A:A,0,0)</f>
        <v>NSC_J084254+292723</v>
      </c>
      <c r="E205">
        <f>_xlfn.XLOOKUP(A205,'Table 2 new'!A:A,'Table 2 new'!B:B)</f>
        <v>0.19400000000000001</v>
      </c>
    </row>
    <row r="206" spans="1:7" x14ac:dyDescent="0.2">
      <c r="A206" t="s">
        <v>400</v>
      </c>
      <c r="B206" t="str">
        <f>_xlfn.XLOOKUP(A206,bcg_coords_compare!A:A,bcg_coords_compare!A:A,"--",0)</f>
        <v>ABELL_0697</v>
      </c>
      <c r="C206" t="str">
        <f>_xlfn.XLOOKUP(A206,'From full BCG'!A:A,'From full BCG'!A:A,0,0)</f>
        <v>ABELL_0697</v>
      </c>
      <c r="E206">
        <f>_xlfn.XLOOKUP(A206,'Table 2 new'!A:A,'Table 2 new'!B:B)</f>
        <v>0.28199999999999997</v>
      </c>
    </row>
    <row r="207" spans="1:7" x14ac:dyDescent="0.2">
      <c r="A207" t="s">
        <v>82</v>
      </c>
      <c r="B207" t="str">
        <f>_xlfn.XLOOKUP(A207,bcg_coords_compare!A:A,bcg_coords_compare!A:A,"--",0)</f>
        <v>RX_J0848.8+4455</v>
      </c>
      <c r="C207" t="str">
        <f>_xlfn.XLOOKUP(A207,'From full BCG'!A:A,'From full BCG'!A:A,0,0)</f>
        <v>RX_J0848.8+4455</v>
      </c>
      <c r="E207">
        <f>_xlfn.XLOOKUP(A207,'Table 2 new'!A:A,'Table 2 new'!B:B)</f>
        <v>0.54300000000000004</v>
      </c>
    </row>
    <row r="208" spans="1:7" x14ac:dyDescent="0.2">
      <c r="A208" t="s">
        <v>261</v>
      </c>
      <c r="B208" t="str">
        <f>_xlfn.XLOOKUP(A208,bcg_coords_compare!A:A,bcg_coords_compare!A:A,"--",0)</f>
        <v>ZwCl_0848.5+3341</v>
      </c>
      <c r="C208" t="str">
        <f>_xlfn.XLOOKUP(A208,'From full BCG'!A:A,'From full BCG'!A:A,0,0)</f>
        <v>ZwCl_0848.5+3341</v>
      </c>
      <c r="E208">
        <f>_xlfn.XLOOKUP(A208,'Table 2 new'!A:A,'Table 2 new'!B:B)</f>
        <v>0.371</v>
      </c>
    </row>
    <row r="209" spans="1:7" x14ac:dyDescent="0.2">
      <c r="A209" t="s">
        <v>370</v>
      </c>
      <c r="B209" t="str">
        <f>_xlfn.XLOOKUP(A209,bcg_coords_compare!A:A,bcg_coords_compare!A:A,"--",0)</f>
        <v>ZwCl_0857.9+2107</v>
      </c>
      <c r="C209" t="str">
        <f>_xlfn.XLOOKUP(A209,'From full BCG'!A:A,'From full BCG'!A:A,0,0)</f>
        <v>ZwCl_0857.9+2107</v>
      </c>
      <c r="E209">
        <f>_xlfn.XLOOKUP(A209,'Table 2 new'!A:A,'Table 2 new'!B:B)</f>
        <v>0.23</v>
      </c>
    </row>
    <row r="210" spans="1:7" x14ac:dyDescent="0.2">
      <c r="A210" t="s">
        <v>417</v>
      </c>
      <c r="B210" t="str">
        <f>_xlfn.XLOOKUP(A210,bcg_coords_compare!A:A,bcg_coords_compare!A:A,"--",0)</f>
        <v>ABELL_0744</v>
      </c>
      <c r="C210" t="str">
        <f>_xlfn.XLOOKUP(A210,'From full BCG'!A:A,'From full BCG'!A:A,0,0)</f>
        <v>ABELL_0744</v>
      </c>
      <c r="E210">
        <f>_xlfn.XLOOKUP(A210,'Table 2 new'!A:A,'Table 2 new'!B:B)</f>
        <v>7.2999999999999995E-2</v>
      </c>
    </row>
    <row r="211" spans="1:7" x14ac:dyDescent="0.2">
      <c r="A211" t="s">
        <v>432</v>
      </c>
      <c r="B211" t="str">
        <f>_xlfn.XLOOKUP(A211,bcg_coords_compare!A:A,bcg_coords_compare!A:A,"--",0)</f>
        <v>SDSS_+137.3+11.0+0.18</v>
      </c>
      <c r="C211" t="str">
        <f>_xlfn.XLOOKUP(A211,'From full BCG'!A:A,'From full BCG'!A:A,0,0)</f>
        <v>SDSS_+137.3+11.0+0.18</v>
      </c>
      <c r="E211">
        <f>_xlfn.XLOOKUP(A211,'Table 2 new'!A:A,'Table 2 new'!B:B)</f>
        <v>0.18</v>
      </c>
    </row>
    <row r="212" spans="1:7" x14ac:dyDescent="0.2">
      <c r="A212" t="s">
        <v>525</v>
      </c>
      <c r="B212" t="str">
        <f>_xlfn.XLOOKUP(A212,bcg_coords_compare!A:A,bcg_coords_compare!A:A,"--",0)</f>
        <v>--</v>
      </c>
      <c r="C212">
        <f>_xlfn.XLOOKUP(A212,'From full BCG'!A:A,'From full BCG'!A:A,0,0)</f>
        <v>0</v>
      </c>
      <c r="E212">
        <f>_xlfn.XLOOKUP(A212,'Table 2 new'!A:A,'Table 2 new'!B:B)</f>
        <v>5.4199999999999998E-2</v>
      </c>
      <c r="F212">
        <v>5.4315000000000002E-2</v>
      </c>
      <c r="G212" t="s">
        <v>617</v>
      </c>
    </row>
    <row r="213" spans="1:7" x14ac:dyDescent="0.2">
      <c r="A213" t="s">
        <v>153</v>
      </c>
      <c r="B213" t="str">
        <f>_xlfn.XLOOKUP(A213,bcg_coords_compare!A:A,bcg_coords_compare!A:A,"--",0)</f>
        <v>MACS_J0911.2+1746</v>
      </c>
      <c r="C213" t="str">
        <f>_xlfn.XLOOKUP(A213,'From full BCG'!A:A,'From full BCG'!A:A,0,0)</f>
        <v>MACS_J0911.2+1746</v>
      </c>
      <c r="E213">
        <f>_xlfn.XLOOKUP(A213,'Table 2 new'!A:A,'Table 2 new'!B:B)</f>
        <v>0.505</v>
      </c>
    </row>
    <row r="214" spans="1:7" x14ac:dyDescent="0.2">
      <c r="A214" t="s">
        <v>453</v>
      </c>
      <c r="B214" t="str">
        <f>_xlfn.XLOOKUP(A214,bcg_coords_compare!A:A,bcg_coords_compare!A:A,"--",0)</f>
        <v>HCG_037</v>
      </c>
      <c r="C214" t="str">
        <f>_xlfn.XLOOKUP(A214,'From full BCG'!A:A,'From full BCG'!A:A,0,0)</f>
        <v>HCG_037</v>
      </c>
      <c r="E214">
        <f>_xlfn.XLOOKUP(A214,'Table 2 new'!A:A,'Table 2 new'!B:B)</f>
        <v>2.1999999999999999E-2</v>
      </c>
    </row>
    <row r="215" spans="1:7" x14ac:dyDescent="0.2">
      <c r="A215" t="s">
        <v>362</v>
      </c>
      <c r="B215" t="str">
        <f>_xlfn.XLOOKUP(A215,bcg_coords_compare!A:A,bcg_coords_compare!A:A,"--",0)</f>
        <v>2MASSi_J0913454+405628</v>
      </c>
      <c r="C215" t="str">
        <f>_xlfn.XLOOKUP(A215,'From full BCG'!A:A,'From full BCG'!A:A,0,0)</f>
        <v>2MASSi_J0913454+405628</v>
      </c>
      <c r="E215">
        <f>_xlfn.XLOOKUP(A215,'Table 2 new'!A:A,'Table 2 new'!B:B)</f>
        <v>0.442</v>
      </c>
    </row>
    <row r="216" spans="1:7" x14ac:dyDescent="0.2">
      <c r="A216" t="s">
        <v>201</v>
      </c>
      <c r="B216" t="str">
        <f>_xlfn.XLOOKUP(A216,bcg_coords_compare!A:A,bcg_coords_compare!A:A,"--",0)</f>
        <v>ABELL_0773</v>
      </c>
      <c r="C216" t="str">
        <f>_xlfn.XLOOKUP(A216,'From full BCG'!A:A,'From full BCG'!A:A,0,0)</f>
        <v>ABELL_0773</v>
      </c>
      <c r="E216">
        <f>_xlfn.XLOOKUP(A216,'Table 2 new'!A:A,'Table 2 new'!B:B)</f>
        <v>0.217</v>
      </c>
    </row>
    <row r="217" spans="1:7" x14ac:dyDescent="0.2">
      <c r="A217" t="s">
        <v>335</v>
      </c>
      <c r="B217" t="str">
        <f>_xlfn.XLOOKUP(A217,bcg_coords_compare!A:A,bcg_coords_compare!A:A,"--",0)</f>
        <v>Hydra_A</v>
      </c>
      <c r="C217" t="str">
        <f>_xlfn.XLOOKUP(A217,'From full BCG'!A:A,'From full BCG'!A:A,0,0)</f>
        <v>Hydra_A</v>
      </c>
      <c r="E217">
        <f>_xlfn.XLOOKUP(A217,'Table 2 new'!A:A,'Table 2 new'!B:B)</f>
        <v>5.5E-2</v>
      </c>
    </row>
    <row r="218" spans="1:7" x14ac:dyDescent="0.2">
      <c r="A218" t="s">
        <v>59</v>
      </c>
      <c r="B218" t="str">
        <f>_xlfn.XLOOKUP(A218,bcg_coords_compare!A:A,bcg_coords_compare!A:A,"--",0)</f>
        <v>WHL_J091834.3+295318</v>
      </c>
      <c r="C218" t="str">
        <f>_xlfn.XLOOKUP(A218,'From full BCG'!A:A,'From full BCG'!A:A,0,0)</f>
        <v>WHL_J091834.3+295318</v>
      </c>
      <c r="E218">
        <f>_xlfn.XLOOKUP(A218,'Table 2 new'!A:A,'Table 2 new'!B:B)</f>
        <v>0.28899999999999998</v>
      </c>
    </row>
    <row r="219" spans="1:7" x14ac:dyDescent="0.2">
      <c r="A219" t="s">
        <v>97</v>
      </c>
      <c r="B219" t="str">
        <f>_xlfn.XLOOKUP(A219,bcg_coords_compare!A:A,bcg_coords_compare!A:A,"--",0)</f>
        <v>NSC_J092017+303027</v>
      </c>
      <c r="C219" t="str">
        <f>_xlfn.XLOOKUP(A219,'From full BCG'!A:A,'From full BCG'!A:A,0,0)</f>
        <v>NSC_J092017+303027</v>
      </c>
      <c r="E219">
        <f>_xlfn.XLOOKUP(A219,'Table 2 new'!A:A,'Table 2 new'!B:B)</f>
        <v>0.25800000000000001</v>
      </c>
      <c r="F219" s="3">
        <v>0.29899999999999999</v>
      </c>
      <c r="G219" s="16" t="s">
        <v>604</v>
      </c>
    </row>
    <row r="220" spans="1:7" x14ac:dyDescent="0.2">
      <c r="A220" t="s">
        <v>16</v>
      </c>
      <c r="B220" t="str">
        <f>_xlfn.XLOOKUP(A220,bcg_coords_compare!A:A,bcg_coords_compare!A:A,"--",0)</f>
        <v>WHL_J092207.6+034558</v>
      </c>
      <c r="C220" t="str">
        <f>_xlfn.XLOOKUP(A220,'From full BCG'!A:A,'From full BCG'!A:A,0,0)</f>
        <v>WHL_J092207.6+034558</v>
      </c>
      <c r="E220">
        <f>_xlfn.XLOOKUP(A220,'Table 2 new'!A:A,'Table 2 new'!B:B)</f>
        <v>0.28000000000000003</v>
      </c>
    </row>
    <row r="221" spans="1:7" x14ac:dyDescent="0.2">
      <c r="A221" t="s">
        <v>186</v>
      </c>
      <c r="B221" t="str">
        <f>_xlfn.XLOOKUP(A221,bcg_coords_compare!A:A,bcg_coords_compare!A:A,"--",0)</f>
        <v>ABELL_0795</v>
      </c>
      <c r="C221" t="str">
        <f>_xlfn.XLOOKUP(A221,'From full BCG'!A:A,'From full BCG'!A:A,0,0)</f>
        <v>ABELL_0795</v>
      </c>
      <c r="E221">
        <f>_xlfn.XLOOKUP(A221,'Table 2 new'!A:A,'Table 2 new'!B:B)</f>
        <v>0.13600000000000001</v>
      </c>
    </row>
    <row r="222" spans="1:7" x14ac:dyDescent="0.2">
      <c r="A222" t="s">
        <v>268</v>
      </c>
      <c r="B222" t="str">
        <f>_xlfn.XLOOKUP(A222,bcg_coords_compare!A:A,bcg_coords_compare!A:A,"--",0)</f>
        <v>400d_J0926+1242</v>
      </c>
      <c r="C222" t="str">
        <f>_xlfn.XLOOKUP(A222,'From full BCG'!A:A,'From full BCG'!A:A,0,0)</f>
        <v>400d_J0926+1242</v>
      </c>
      <c r="E222">
        <f>_xlfn.XLOOKUP(A222,'Table 2 new'!A:A,'Table 2 new'!B:B)</f>
        <v>0.48899999999999999</v>
      </c>
    </row>
    <row r="223" spans="1:7" x14ac:dyDescent="0.2">
      <c r="A223" t="s">
        <v>454</v>
      </c>
      <c r="B223" t="str">
        <f>_xlfn.XLOOKUP(A223,bcg_coords_compare!A:A,bcg_coords_compare!A:A,"--",0)</f>
        <v>UGC_05088_GROUP</v>
      </c>
      <c r="C223" t="str">
        <f>_xlfn.XLOOKUP(A223,'From full BCG'!A:A,'From full BCG'!A:A,0,0)</f>
        <v>UGC_05088_GROUP</v>
      </c>
      <c r="E223">
        <f>_xlfn.XLOOKUP(A223,'Table 2 new'!A:A,'Table 2 new'!B:B)</f>
        <v>2.7E-2</v>
      </c>
    </row>
    <row r="224" spans="1:7" x14ac:dyDescent="0.2">
      <c r="A224" t="s">
        <v>94</v>
      </c>
      <c r="B224" t="str">
        <f>_xlfn.XLOOKUP(A224,bcg_coords_compare!A:A,bcg_coords_compare!A:A,"--",0)</f>
        <v>WHL_J093820.9+520243</v>
      </c>
      <c r="C224" t="str">
        <f>_xlfn.XLOOKUP(A224,'From full BCG'!A:A,'From full BCG'!A:A,0,0)</f>
        <v>WHL_J093820.9+520243</v>
      </c>
      <c r="E224">
        <f>_xlfn.XLOOKUP(A224,'Table 2 new'!A:A,'Table 2 new'!B:B)</f>
        <v>0.36</v>
      </c>
    </row>
    <row r="225" spans="1:7" x14ac:dyDescent="0.2">
      <c r="A225" t="s">
        <v>230</v>
      </c>
      <c r="B225" t="str">
        <f>_xlfn.XLOOKUP(A225,bcg_coords_compare!A:A,bcg_coords_compare!A:A,"--",0)</f>
        <v>ABELL_0853</v>
      </c>
      <c r="C225" t="str">
        <f>_xlfn.XLOOKUP(A225,'From full BCG'!A:A,'From full BCG'!A:A,0,0)</f>
        <v>ABELL_0853</v>
      </c>
      <c r="E225">
        <f>_xlfn.XLOOKUP(A225,'Table 2 new'!A:A,'Table 2 new'!B:B)</f>
        <v>0.16600000000000001</v>
      </c>
    </row>
    <row r="226" spans="1:7" x14ac:dyDescent="0.2">
      <c r="A226" t="s">
        <v>112</v>
      </c>
      <c r="B226" t="str">
        <f>_xlfn.XLOOKUP(A226,bcg_coords_compare!A:A,bcg_coords_compare!A:A,"--",0)</f>
        <v>ABELL_0868</v>
      </c>
      <c r="C226" t="str">
        <f>_xlfn.XLOOKUP(A226,'From full BCG'!A:A,'From full BCG'!A:A,0,0)</f>
        <v>ABELL_0868</v>
      </c>
      <c r="E226">
        <f>_xlfn.XLOOKUP(A226,'Table 2 new'!A:A,'Table 2 new'!B:B)</f>
        <v>0.153</v>
      </c>
    </row>
    <row r="227" spans="1:7" x14ac:dyDescent="0.2">
      <c r="A227" t="s">
        <v>388</v>
      </c>
      <c r="B227" t="str">
        <f>_xlfn.XLOOKUP(A227,bcg_coords_compare!A:A,bcg_coords_compare!A:A,"--",0)</f>
        <v>GALEX_J094712.4+762313</v>
      </c>
      <c r="C227" t="str">
        <f>_xlfn.XLOOKUP(A227,'From full BCG'!A:A,'From full BCG'!A:A,0,0)</f>
        <v>GALEX_J094712.4+762313</v>
      </c>
      <c r="E227">
        <f>_xlfn.XLOOKUP(A227,'Table 2 new'!A:A,'Table 2 new'!B:B)</f>
        <v>0.35399999999999998</v>
      </c>
    </row>
    <row r="228" spans="1:7" x14ac:dyDescent="0.2">
      <c r="A228" t="s">
        <v>180</v>
      </c>
      <c r="B228" t="str">
        <f>_xlfn.XLOOKUP(A228,bcg_coords_compare!A:A,bcg_coords_compare!A:A,"--",0)</f>
        <v>MACS_J0949.8+1708</v>
      </c>
      <c r="C228" t="str">
        <f>_xlfn.XLOOKUP(A228,'From full BCG'!A:A,'From full BCG'!A:A,0,0)</f>
        <v>MACS_J0949.8+1708</v>
      </c>
      <c r="E228">
        <f>_xlfn.XLOOKUP(A228,'Table 2 new'!A:A,'Table 2 new'!B:B)</f>
        <v>0.38300000000000001</v>
      </c>
    </row>
    <row r="229" spans="1:7" x14ac:dyDescent="0.2">
      <c r="A229" t="s">
        <v>262</v>
      </c>
      <c r="B229" t="str">
        <f>_xlfn.XLOOKUP(A229,bcg_coords_compare!A:A,bcg_coords_compare!A:A,"--",0)</f>
        <v>ZwCl_0949.6+5207</v>
      </c>
      <c r="C229" t="str">
        <f>_xlfn.XLOOKUP(A229,'From full BCG'!A:A,'From full BCG'!A:A,0,0)</f>
        <v>ZwCl_0949.6+5207</v>
      </c>
      <c r="E229">
        <f>_xlfn.XLOOKUP(A229,'Table 2 new'!A:A,'Table 2 new'!B:B)</f>
        <v>0.214</v>
      </c>
    </row>
    <row r="230" spans="1:7" x14ac:dyDescent="0.2">
      <c r="A230" t="s">
        <v>117</v>
      </c>
      <c r="B230" t="str">
        <f>_xlfn.XLOOKUP(A230,bcg_coords_compare!A:A,bcg_coords_compare!A:A,"--",0)</f>
        <v>XMMU_J0954+1738</v>
      </c>
      <c r="C230" t="str">
        <f>_xlfn.XLOOKUP(A230,'From full BCG'!A:A,'From full BCG'!A:A,0,0)</f>
        <v>XMMU_J0954+1738</v>
      </c>
      <c r="E230">
        <f>_xlfn.XLOOKUP(A230,'Table 2 new'!A:A,'Table 2 new'!B:B)</f>
        <v>0.82799999999999996</v>
      </c>
    </row>
    <row r="231" spans="1:7" x14ac:dyDescent="0.2">
      <c r="A231" t="s">
        <v>223</v>
      </c>
      <c r="B231" t="str">
        <f>_xlfn.XLOOKUP(A231,bcg_coords_compare!A:A,bcg_coords_compare!A:A,"--",0)</f>
        <v>400d_J0956+4107</v>
      </c>
      <c r="C231" t="str">
        <f>_xlfn.XLOOKUP(A231,'From full BCG'!A:A,'From full BCG'!A:A,0,0)</f>
        <v>400d_J0956+4107</v>
      </c>
      <c r="E231">
        <f>_xlfn.XLOOKUP(A231,'Table 2 new'!A:A,'Table 2 new'!B:B)</f>
        <v>0.58699999999999997</v>
      </c>
    </row>
    <row r="232" spans="1:7" x14ac:dyDescent="0.2">
      <c r="A232" t="s">
        <v>408</v>
      </c>
      <c r="B232" t="str">
        <f>_xlfn.XLOOKUP(A232,bcg_coords_compare!A:A,bcg_coords_compare!A:A,"--",0)</f>
        <v>ABELL_0907</v>
      </c>
      <c r="C232" t="str">
        <f>_xlfn.XLOOKUP(A232,'From full BCG'!A:A,'From full BCG'!A:A,0,0)</f>
        <v>ABELL_0907</v>
      </c>
      <c r="E232">
        <f>_xlfn.XLOOKUP(A232,'Table 2 new'!A:A,'Table 2 new'!B:B)</f>
        <v>0.153</v>
      </c>
    </row>
    <row r="233" spans="1:7" x14ac:dyDescent="0.2">
      <c r="A233" t="s">
        <v>204</v>
      </c>
      <c r="B233" t="str">
        <f>_xlfn.XLOOKUP(A233,bcg_coords_compare!A:A,bcg_coords_compare!A:A,"--",0)</f>
        <v>PLCKESZ_G264.41+19.48</v>
      </c>
      <c r="C233" t="str">
        <f>_xlfn.XLOOKUP(A233,'From full BCG'!A:A,'From full BCG'!A:A,0,0)</f>
        <v>PLCKESZ_G264.41+19.48</v>
      </c>
      <c r="E233">
        <f>_xlfn.XLOOKUP(A233,'Table 2 new'!A:A,'Table 2 new'!B:B)</f>
        <v>0.24</v>
      </c>
    </row>
    <row r="234" spans="1:7" x14ac:dyDescent="0.2">
      <c r="A234" t="s">
        <v>526</v>
      </c>
      <c r="B234" t="str">
        <f>_xlfn.XLOOKUP(A234,bcg_coords_compare!A:A,bcg_coords_compare!A:A,"--",0)</f>
        <v>--</v>
      </c>
      <c r="C234">
        <f>_xlfn.XLOOKUP(A234,'From full BCG'!A:A,'From full BCG'!A:A,0,0)</f>
        <v>0</v>
      </c>
      <c r="E234">
        <f>_xlfn.XLOOKUP(A234,'Table 2 new'!A:A,'Table 2 new'!B:B)</f>
        <v>1.3299999999999999E-2</v>
      </c>
      <c r="F234">
        <v>1.2775999999999999E-2</v>
      </c>
      <c r="G234" t="s">
        <v>617</v>
      </c>
    </row>
    <row r="235" spans="1:7" x14ac:dyDescent="0.2">
      <c r="A235" t="s">
        <v>231</v>
      </c>
      <c r="B235" t="str">
        <f>_xlfn.XLOOKUP(A235,bcg_coords_compare!A:A,bcg_coords_compare!A:A,"--",0)</f>
        <v>MCXC_J1000.5+4409</v>
      </c>
      <c r="C235" t="str">
        <f>_xlfn.XLOOKUP(A235,'From full BCG'!A:A,'From full BCG'!A:A,0,0)</f>
        <v>MCXC_J1000.5+4409</v>
      </c>
      <c r="E235">
        <f>_xlfn.XLOOKUP(A235,'Table 2 new'!A:A,'Table 2 new'!B:B)</f>
        <v>0.154</v>
      </c>
    </row>
    <row r="236" spans="1:7" x14ac:dyDescent="0.2">
      <c r="A236" t="s">
        <v>99</v>
      </c>
      <c r="B236" t="str">
        <f>_xlfn.XLOOKUP(A236,bcg_coords_compare!A:A,bcg_coords_compare!A:A,"--",0)</f>
        <v>MACS_J1006.9+3200</v>
      </c>
      <c r="C236" t="str">
        <f>_xlfn.XLOOKUP(A236,'From full BCG'!A:A,'From full BCG'!A:A,0,0)</f>
        <v>MACS_J1006.9+3200</v>
      </c>
      <c r="E236">
        <f>_xlfn.XLOOKUP(A236,'Table 2 new'!A:A,'Table 2 new'!B:B)</f>
        <v>0.35899999999999999</v>
      </c>
    </row>
    <row r="237" spans="1:7" x14ac:dyDescent="0.2">
      <c r="A237" t="s">
        <v>127</v>
      </c>
      <c r="B237" t="str">
        <f>_xlfn.XLOOKUP(A237,bcg_coords_compare!A:A,bcg_coords_compare!A:A,"--",0)</f>
        <v>ZwCl_1006.1+1201</v>
      </c>
      <c r="C237" t="str">
        <f>_xlfn.XLOOKUP(A237,'From full BCG'!A:A,'From full BCG'!A:A,0,0)</f>
        <v>ZwCl_1006.1+1201</v>
      </c>
      <c r="E237">
        <f>_xlfn.XLOOKUP(A237,'Table 2 new'!A:A,'Table 2 new'!B:B)</f>
        <v>0.221</v>
      </c>
    </row>
    <row r="238" spans="1:7" x14ac:dyDescent="0.2">
      <c r="A238" t="s">
        <v>166</v>
      </c>
      <c r="B238" t="str">
        <f>_xlfn.XLOOKUP(A238,bcg_coords_compare!A:A,bcg_coords_compare!A:A,"--",0)</f>
        <v>MCXC_J1010.5-1239</v>
      </c>
      <c r="C238" t="str">
        <f>_xlfn.XLOOKUP(A238,'From full BCG'!A:A,'From full BCG'!A:A,0,0)</f>
        <v>MCXC_J1010.5-1239</v>
      </c>
      <c r="E238">
        <f>_xlfn.XLOOKUP(A238,'Table 2 new'!A:A,'Table 2 new'!B:B)</f>
        <v>0.30099999999999999</v>
      </c>
    </row>
    <row r="239" spans="1:7" x14ac:dyDescent="0.2">
      <c r="A239" t="s">
        <v>436</v>
      </c>
      <c r="B239" t="str">
        <f>_xlfn.XLOOKUP(A239,bcg_coords_compare!A:A,bcg_coords_compare!A:A,"--",0)</f>
        <v>ABELL_0963</v>
      </c>
      <c r="C239" t="str">
        <f>_xlfn.XLOOKUP(A239,'From full BCG'!A:A,'From full BCG'!A:A,0,0)</f>
        <v>ABELL_0963</v>
      </c>
      <c r="E239">
        <f>_xlfn.XLOOKUP(A239,'Table 2 new'!A:A,'Table 2 new'!B:B)</f>
        <v>0.20599999999999999</v>
      </c>
    </row>
    <row r="240" spans="1:7" x14ac:dyDescent="0.2">
      <c r="A240" t="s">
        <v>129</v>
      </c>
      <c r="B240" t="str">
        <f>_xlfn.XLOOKUP(A240,bcg_coords_compare!A:A,bcg_coords_compare!A:A,"--",0)</f>
        <v>ABELL_0970</v>
      </c>
      <c r="C240" t="str">
        <f>_xlfn.XLOOKUP(A240,'From full BCG'!A:A,'From full BCG'!A:A,0,0)</f>
        <v>ABELL_0970</v>
      </c>
      <c r="E240">
        <f>_xlfn.XLOOKUP(A240,'Table 2 new'!A:A,'Table 2 new'!B:B)</f>
        <v>5.8999999999999997E-2</v>
      </c>
    </row>
    <row r="241" spans="1:7" x14ac:dyDescent="0.2">
      <c r="A241" t="s">
        <v>194</v>
      </c>
      <c r="B241" t="str">
        <f>_xlfn.XLOOKUP(A241,bcg_coords_compare!A:A,bcg_coords_compare!A:A,"--",0)</f>
        <v>MCXC_J1022.0+3830</v>
      </c>
      <c r="C241" t="str">
        <f>_xlfn.XLOOKUP(A241,'From full BCG'!A:A,'From full BCG'!A:A,0,0)</f>
        <v>MCXC_J1022.0+3830</v>
      </c>
      <c r="E241">
        <f>_xlfn.XLOOKUP(A241,'Table 2 new'!A:A,'Table 2 new'!B:B)</f>
        <v>4.9000000000000002E-2</v>
      </c>
    </row>
    <row r="242" spans="1:7" x14ac:dyDescent="0.2">
      <c r="A242" t="s">
        <v>303</v>
      </c>
      <c r="B242" t="str">
        <f>_xlfn.XLOOKUP(A242,bcg_coords_compare!A:A,bcg_coords_compare!A:A,"--",0)</f>
        <v>ABELL_0980</v>
      </c>
      <c r="C242" t="str">
        <f>_xlfn.XLOOKUP(A242,'From full BCG'!A:A,'From full BCG'!A:A,0,0)</f>
        <v>ABELL_0980</v>
      </c>
      <c r="E242">
        <f>_xlfn.XLOOKUP(A242,'Table 2 new'!A:A,'Table 2 new'!B:B)</f>
        <v>0.158</v>
      </c>
    </row>
    <row r="243" spans="1:7" x14ac:dyDescent="0.2">
      <c r="A243" t="s">
        <v>352</v>
      </c>
      <c r="B243" t="str">
        <f>_xlfn.XLOOKUP(A243,bcg_coords_compare!A:A,bcg_coords_compare!A:A,"--",0)</f>
        <v>BLOX_J1023.6+0411.1</v>
      </c>
      <c r="C243" t="str">
        <f>_xlfn.XLOOKUP(A243,'From full BCG'!A:A,'From full BCG'!A:A,0,0)</f>
        <v>BLOX_J1023.6+0411.1</v>
      </c>
      <c r="E243">
        <f>_xlfn.XLOOKUP(A243,'Table 2 new'!A:A,'Table 2 new'!B:B)</f>
        <v>0.29099999999999998</v>
      </c>
    </row>
    <row r="244" spans="1:7" x14ac:dyDescent="0.2">
      <c r="A244" t="s">
        <v>327</v>
      </c>
      <c r="B244" t="str">
        <f>_xlfn.XLOOKUP(A244,bcg_coords_compare!A:A,bcg_coords_compare!A:A,"--",0)</f>
        <v>WHL_J102339.9+490838</v>
      </c>
      <c r="C244" t="str">
        <f>_xlfn.XLOOKUP(A244,'From full BCG'!A:A,'From full BCG'!A:A,0,0)</f>
        <v>WHL_J102339.9+490838</v>
      </c>
      <c r="E244">
        <f>_xlfn.XLOOKUP(A244,'Table 2 new'!A:A,'Table 2 new'!B:B)</f>
        <v>0.14399999999999999</v>
      </c>
    </row>
    <row r="245" spans="1:7" x14ac:dyDescent="0.2">
      <c r="A245" t="s">
        <v>405</v>
      </c>
      <c r="B245" t="str">
        <f>_xlfn.XLOOKUP(A245,bcg_coords_compare!A:A,bcg_coords_compare!A:A,"--",0)</f>
        <v>ABELL_3444</v>
      </c>
      <c r="C245" t="str">
        <f>_xlfn.XLOOKUP(A245,'From full BCG'!A:A,'From full BCG'!A:A,0,0)</f>
        <v>ABELL_3444</v>
      </c>
      <c r="E245">
        <f>_xlfn.XLOOKUP(A245,'Table 2 new'!A:A,'Table 2 new'!B:B)</f>
        <v>0.253</v>
      </c>
    </row>
    <row r="246" spans="1:7" x14ac:dyDescent="0.2">
      <c r="A246" t="s">
        <v>140</v>
      </c>
      <c r="B246" t="str">
        <f>_xlfn.XLOOKUP(A246,bcg_coords_compare!A:A,bcg_coords_compare!A:A,"--",0)</f>
        <v>SDSS_J1029+2623</v>
      </c>
      <c r="C246" t="str">
        <f>_xlfn.XLOOKUP(A246,'From full BCG'!A:A,'From full BCG'!A:A,0,0)</f>
        <v>SDSS_J1029+2623</v>
      </c>
      <c r="E246">
        <f>_xlfn.XLOOKUP(A246,'Table 2 new'!A:A,'Table 2 new'!B:B)</f>
        <v>0.58399999999999996</v>
      </c>
    </row>
    <row r="247" spans="1:7" x14ac:dyDescent="0.2">
      <c r="A247" t="s">
        <v>225</v>
      </c>
      <c r="B247" t="str">
        <f>_xlfn.XLOOKUP(A247,bcg_coords_compare!A:A,bcg_coords_compare!A:A,"--",0)</f>
        <v>ABELL_1033</v>
      </c>
      <c r="C247" t="str">
        <f>_xlfn.XLOOKUP(A247,'From full BCG'!A:A,'From full BCG'!A:A,0,0)</f>
        <v>ABELL_1033</v>
      </c>
      <c r="E247">
        <f>_xlfn.XLOOKUP(A247,'Table 2 new'!A:A,'Table 2 new'!B:B)</f>
        <v>0.126</v>
      </c>
    </row>
    <row r="248" spans="1:7" x14ac:dyDescent="0.2">
      <c r="A248" t="s">
        <v>527</v>
      </c>
      <c r="B248" t="str">
        <f>_xlfn.XLOOKUP(A248,bcg_coords_compare!A:A,bcg_coords_compare!A:A,"--",0)</f>
        <v>--</v>
      </c>
      <c r="C248">
        <f>_xlfn.XLOOKUP(A248,'From full BCG'!A:A,'From full BCG'!A:A,0,0)</f>
        <v>0</v>
      </c>
      <c r="E248">
        <f>_xlfn.XLOOKUP(A248,'Table 2 new'!A:A,'Table 2 new'!B:B)</f>
        <v>1.26E-2</v>
      </c>
      <c r="F248">
        <v>1.3299999999999999E-2</v>
      </c>
      <c r="G248" t="s">
        <v>617</v>
      </c>
    </row>
    <row r="249" spans="1:7" x14ac:dyDescent="0.2">
      <c r="A249" t="s">
        <v>120</v>
      </c>
      <c r="B249" t="str">
        <f>_xlfn.XLOOKUP(A249,bcg_coords_compare!A:A,bcg_coords_compare!A:A,"--",0)</f>
        <v>SDSSCGB_08842</v>
      </c>
      <c r="C249" t="str">
        <f>_xlfn.XLOOKUP(A249,'From full BCG'!A:A,'From full BCG'!A:A,0,0)</f>
        <v>SDSSCGB_08842</v>
      </c>
      <c r="E249">
        <f>_xlfn.XLOOKUP(A249,'Table 2 new'!A:A,'Table 2 new'!B:B)</f>
        <v>0.42599999999999999</v>
      </c>
    </row>
    <row r="250" spans="1:7" x14ac:dyDescent="0.2">
      <c r="A250" t="s">
        <v>420</v>
      </c>
      <c r="B250" t="str">
        <f>_xlfn.XLOOKUP(A250,bcg_coords_compare!A:A,bcg_coords_compare!A:A,"--",0)</f>
        <v>_EAD2007__188</v>
      </c>
      <c r="C250" t="str">
        <f>_xlfn.XLOOKUP(A250,'From full BCG'!A:A,'From full BCG'!A:A,0,0)</f>
        <v>_EAD2007__188</v>
      </c>
      <c r="E250">
        <f>_xlfn.XLOOKUP(A250,'Table 2 new'!A:A,'Table 2 new'!B:B)</f>
        <v>7.1999999999999995E-2</v>
      </c>
    </row>
    <row r="251" spans="1:7" x14ac:dyDescent="0.2">
      <c r="A251" t="s">
        <v>381</v>
      </c>
      <c r="B251" t="str">
        <f>_xlfn.XLOOKUP(A251,bcg_coords_compare!A:A,bcg_coords_compare!A:A,"--",0)</f>
        <v>ABELL_1068</v>
      </c>
      <c r="C251" t="str">
        <f>_xlfn.XLOOKUP(A251,'From full BCG'!A:A,'From full BCG'!A:A,0,0)</f>
        <v>ABELL_1068</v>
      </c>
      <c r="E251">
        <f>_xlfn.XLOOKUP(A251,'Table 2 new'!A:A,'Table 2 new'!B:B)</f>
        <v>0.13800000000000001</v>
      </c>
    </row>
    <row r="252" spans="1:7" x14ac:dyDescent="0.2">
      <c r="A252" t="s">
        <v>465</v>
      </c>
      <c r="B252" t="str">
        <f>_xlfn.XLOOKUP(A252,bcg_coords_compare!A:A,bcg_coords_compare!A:A,"--",0)</f>
        <v>NGC_3402_GROUP</v>
      </c>
      <c r="C252" t="str">
        <f>_xlfn.XLOOKUP(A252,'From full BCG'!A:A,'From full BCG'!A:A,0,0)</f>
        <v>NGC_3402_GROUP</v>
      </c>
      <c r="E252">
        <f>_xlfn.XLOOKUP(A252,'Table 2 new'!A:A,'Table 2 new'!B:B)</f>
        <v>1.4999999999999999E-2</v>
      </c>
    </row>
    <row r="253" spans="1:7" x14ac:dyDescent="0.2">
      <c r="A253" t="s">
        <v>86</v>
      </c>
      <c r="B253" t="str">
        <f>_xlfn.XLOOKUP(A253,bcg_coords_compare!A:A,bcg_coords_compare!A:A,"--",0)</f>
        <v>MCXC_J1053.7+5452</v>
      </c>
      <c r="C253" t="str">
        <f>_xlfn.XLOOKUP(A253,'From full BCG'!A:A,'From full BCG'!A:A,0,0)</f>
        <v>MCXC_J1053.7+5452</v>
      </c>
      <c r="E253">
        <f>_xlfn.XLOOKUP(A253,'Table 2 new'!A:A,'Table 2 new'!B:B)</f>
        <v>7.0000000000000007E-2</v>
      </c>
    </row>
    <row r="254" spans="1:7" x14ac:dyDescent="0.2">
      <c r="A254" t="s">
        <v>4</v>
      </c>
      <c r="B254" t="str">
        <f>_xlfn.XLOOKUP(A254,bcg_coords_compare!A:A,bcg_coords_compare!A:A,"--",0)</f>
        <v>BLOX_J1056.9-0337.3</v>
      </c>
      <c r="C254" t="str">
        <f>_xlfn.XLOOKUP(A254,'From full BCG'!A:A,'From full BCG'!A:A,0,0)</f>
        <v>BLOX_J1056.9-0337.3</v>
      </c>
      <c r="E254">
        <f>_xlfn.XLOOKUP(A254,'Table 2 new'!A:A,'Table 2 new'!B:B)</f>
        <v>0.82299999999999995</v>
      </c>
    </row>
    <row r="255" spans="1:7" x14ac:dyDescent="0.2">
      <c r="A255" t="s">
        <v>196</v>
      </c>
      <c r="B255" t="str">
        <f>_xlfn.XLOOKUP(A255,bcg_coords_compare!A:A,bcg_coords_compare!A:A,"--",0)</f>
        <v>ABELL_1142</v>
      </c>
      <c r="C255" t="str">
        <f>_xlfn.XLOOKUP(A255,'From full BCG'!A:A,'From full BCG'!A:A,0,0)</f>
        <v>ABELL_1142</v>
      </c>
      <c r="E255">
        <f>_xlfn.XLOOKUP(A255,'Table 2 new'!A:A,'Table 2 new'!B:B)</f>
        <v>3.5000000000000003E-2</v>
      </c>
    </row>
    <row r="256" spans="1:7" x14ac:dyDescent="0.2">
      <c r="A256" t="s">
        <v>100</v>
      </c>
      <c r="B256" t="str">
        <f>_xlfn.XLOOKUP(A256,bcg_coords_compare!A:A,bcg_coords_compare!A:A,"--",0)</f>
        <v>MACS_J1105.7-1014</v>
      </c>
      <c r="C256" t="str">
        <f>_xlfn.XLOOKUP(A256,'From full BCG'!A:A,'From full BCG'!A:A,0,0)</f>
        <v>MACS_J1105.7-1014</v>
      </c>
      <c r="E256">
        <f>_xlfn.XLOOKUP(A256,'Table 2 new'!A:A,'Table 2 new'!B:B)</f>
        <v>0.46600000000000003</v>
      </c>
    </row>
    <row r="257" spans="1:7" x14ac:dyDescent="0.2">
      <c r="A257" t="s">
        <v>141</v>
      </c>
      <c r="B257" t="str">
        <f>_xlfn.XLOOKUP(A257,bcg_coords_compare!A:A,bcg_coords_compare!A:A,"--",0)</f>
        <v>MACS_J1108.9+0906</v>
      </c>
      <c r="C257" t="str">
        <f>_xlfn.XLOOKUP(A257,'From full BCG'!A:A,'From full BCG'!A:A,0,0)</f>
        <v>MACS_J1108.9+0906</v>
      </c>
      <c r="E257">
        <f>_xlfn.XLOOKUP(A257,'Table 2 new'!A:A,'Table 2 new'!B:B)</f>
        <v>0.44900000000000001</v>
      </c>
    </row>
    <row r="258" spans="1:7" x14ac:dyDescent="0.2">
      <c r="A258" t="s">
        <v>448</v>
      </c>
      <c r="B258" t="str">
        <f>_xlfn.XLOOKUP(A258,bcg_coords_compare!A:A,bcg_coords_compare!A:A,"--",0)</f>
        <v>NGC_3551</v>
      </c>
      <c r="C258" t="str">
        <f>_xlfn.XLOOKUP(A258,'From full BCG'!A:A,'From full BCG'!A:A,0,0)</f>
        <v>NGC_3551</v>
      </c>
      <c r="E258">
        <f>_xlfn.XLOOKUP(A258,'Table 2 new'!A:A,'Table 2 new'!B:B)</f>
        <v>3.2000000000000001E-2</v>
      </c>
    </row>
    <row r="259" spans="1:7" x14ac:dyDescent="0.2">
      <c r="A259" t="s">
        <v>528</v>
      </c>
      <c r="B259" t="str">
        <f>_xlfn.XLOOKUP(A259,bcg_coords_compare!A:A,bcg_coords_compare!A:A,"--",0)</f>
        <v>--</v>
      </c>
      <c r="C259">
        <f>_xlfn.XLOOKUP(A259,'From full BCG'!A:A,'From full BCG'!A:A,0,0)</f>
        <v>0</v>
      </c>
      <c r="E259">
        <f>_xlfn.XLOOKUP(A259,'Table 2 new'!A:A,'Table 2 new'!B:B)</f>
        <v>2.1999999999999999E-2</v>
      </c>
      <c r="F259">
        <v>2.1999999999999999E-2</v>
      </c>
      <c r="G259" t="s">
        <v>617</v>
      </c>
    </row>
    <row r="260" spans="1:7" x14ac:dyDescent="0.2">
      <c r="A260" t="s">
        <v>47</v>
      </c>
      <c r="B260" t="str">
        <f>_xlfn.XLOOKUP(A260,bcg_coords_compare!A:A,bcg_coords_compare!A:A,"--",0)</f>
        <v>ABELL_1190</v>
      </c>
      <c r="C260" t="str">
        <f>_xlfn.XLOOKUP(A260,'From full BCG'!A:A,'From full BCG'!A:A,0,0)</f>
        <v>ABELL_1190</v>
      </c>
      <c r="E260">
        <f>_xlfn.XLOOKUP(A260,'Table 2 new'!A:A,'Table 2 new'!B:B)</f>
        <v>7.4999999999999997E-2</v>
      </c>
    </row>
    <row r="261" spans="1:7" x14ac:dyDescent="0.2">
      <c r="A261" t="s">
        <v>182</v>
      </c>
      <c r="B261" t="str">
        <f>_xlfn.XLOOKUP(A261,bcg_coords_compare!A:A,bcg_coords_compare!A:A,"--",0)</f>
        <v>ABELL_1201</v>
      </c>
      <c r="C261" t="str">
        <f>_xlfn.XLOOKUP(A261,'From full BCG'!A:A,'From full BCG'!A:A,0,0)</f>
        <v>ABELL_1201</v>
      </c>
      <c r="E261">
        <f>_xlfn.XLOOKUP(A261,'Table 2 new'!A:A,'Table 2 new'!B:B)</f>
        <v>0.16900000000000001</v>
      </c>
    </row>
    <row r="262" spans="1:7" x14ac:dyDescent="0.2">
      <c r="A262" t="s">
        <v>198</v>
      </c>
      <c r="B262" t="str">
        <f>_xlfn.XLOOKUP(A262,bcg_coords_compare!A:A,bcg_coords_compare!A:A,"--",0)</f>
        <v>WARP_J1113.0-2615</v>
      </c>
      <c r="C262" t="str">
        <f>_xlfn.XLOOKUP(A262,'From full BCG'!A:A,'From full BCG'!A:A,0,0)</f>
        <v>WARP_J1113.0-2615</v>
      </c>
      <c r="E262">
        <f>_xlfn.XLOOKUP(A262,'Table 2 new'!A:A,'Table 2 new'!B:B)</f>
        <v>0.72499999999999998</v>
      </c>
    </row>
    <row r="263" spans="1:7" x14ac:dyDescent="0.2">
      <c r="A263" t="s">
        <v>333</v>
      </c>
      <c r="B263" t="str">
        <f>_xlfn.XLOOKUP(A263,bcg_coords_compare!A:A,bcg_coords_compare!A:A,"--",0)</f>
        <v>ABELL_1204</v>
      </c>
      <c r="C263" t="str">
        <f>_xlfn.XLOOKUP(A263,'From full BCG'!A:A,'From full BCG'!A:A,0,0)</f>
        <v>ABELL_1204</v>
      </c>
      <c r="E263">
        <f>_xlfn.XLOOKUP(A263,'Table 2 new'!A:A,'Table 2 new'!B:B)</f>
        <v>0.17100000000000001</v>
      </c>
    </row>
    <row r="264" spans="1:7" x14ac:dyDescent="0.2">
      <c r="A264" t="s">
        <v>142</v>
      </c>
      <c r="B264" t="str">
        <f>_xlfn.XLOOKUP(A264,bcg_coords_compare!A:A,bcg_coords_compare!A:A,"--",0)</f>
        <v>SDSS_J1115+5319_CLUSTER</v>
      </c>
      <c r="C264" t="str">
        <f>_xlfn.XLOOKUP(A264,'From full BCG'!A:A,'From full BCG'!A:A,0,0)</f>
        <v>SDSS_J1115+5319_CLUSTER</v>
      </c>
      <c r="E264">
        <f>_xlfn.XLOOKUP(A264,'Table 2 new'!A:A,'Table 2 new'!B:B)</f>
        <v>0.46600000000000003</v>
      </c>
    </row>
    <row r="265" spans="1:7" x14ac:dyDescent="0.2">
      <c r="A265" t="s">
        <v>283</v>
      </c>
      <c r="B265" t="str">
        <f>_xlfn.XLOOKUP(A265,bcg_coords_compare!A:A,bcg_coords_compare!A:A,"--",0)</f>
        <v>MACS_J1115.8+0129</v>
      </c>
      <c r="C265" t="str">
        <f>_xlfn.XLOOKUP(A265,'From full BCG'!A:A,'From full BCG'!A:A,0,0)</f>
        <v>MACS_J1115.8+0129</v>
      </c>
      <c r="E265">
        <f>_xlfn.XLOOKUP(A265,'Table 2 new'!A:A,'Table 2 new'!B:B)</f>
        <v>0.35199999999999998</v>
      </c>
    </row>
    <row r="266" spans="1:7" x14ac:dyDescent="0.2">
      <c r="A266" t="s">
        <v>50</v>
      </c>
      <c r="B266" t="str">
        <f>_xlfn.XLOOKUP(A266,bcg_coords_compare!A:A,bcg_coords_compare!A:A,"--",0)</f>
        <v>WARP_J1120.1+4318</v>
      </c>
      <c r="C266" t="str">
        <f>_xlfn.XLOOKUP(A266,'From full BCG'!A:A,'From full BCG'!A:A,0,0)</f>
        <v>WARP_J1120.1+4318</v>
      </c>
      <c r="E266">
        <f>_xlfn.XLOOKUP(A266,'Table 2 new'!A:A,'Table 2 new'!B:B)</f>
        <v>0.6</v>
      </c>
    </row>
    <row r="267" spans="1:7" x14ac:dyDescent="0.2">
      <c r="A267" t="s">
        <v>137</v>
      </c>
      <c r="B267" t="str">
        <f>_xlfn.XLOOKUP(A267,bcg_coords_compare!A:A,bcg_coords_compare!A:A,"--",0)</f>
        <v>400d_J1120+2326</v>
      </c>
      <c r="C267" t="str">
        <f>_xlfn.XLOOKUP(A267,'From full BCG'!A:A,'From full BCG'!A:A,0,0)</f>
        <v>400d_J1120+2326</v>
      </c>
      <c r="E267">
        <f>_xlfn.XLOOKUP(A267,'Table 2 new'!A:A,'Table 2 new'!B:B)</f>
        <v>0.56200000000000006</v>
      </c>
    </row>
    <row r="268" spans="1:7" x14ac:dyDescent="0.2">
      <c r="A268" t="s">
        <v>429</v>
      </c>
      <c r="B268" t="str">
        <f>_xlfn.XLOOKUP(A268,bcg_coords_compare!A:A,bcg_coords_compare!A:A,"--",0)</f>
        <v>HCG_051</v>
      </c>
      <c r="C268" t="str">
        <f>_xlfn.XLOOKUP(A268,'From full BCG'!A:A,'From full BCG'!A:A,0,0)</f>
        <v>HCG_051</v>
      </c>
      <c r="E268">
        <f>_xlfn.XLOOKUP(A268,'Table 2 new'!A:A,'Table 2 new'!B:B)</f>
        <v>2.5999999999999999E-2</v>
      </c>
    </row>
    <row r="269" spans="1:7" x14ac:dyDescent="0.2">
      <c r="A269" t="s">
        <v>68</v>
      </c>
      <c r="B269" t="str">
        <f>_xlfn.XLOOKUP(A269,bcg_coords_compare!A:A,bcg_coords_compare!A:A,"--",0)</f>
        <v>SDSS_CE_J170.688583+01.106133</v>
      </c>
      <c r="C269" t="str">
        <f>_xlfn.XLOOKUP(A269,'From full BCG'!A:A,'From full BCG'!A:A,0,0)</f>
        <v>SDSS_CE_J170.688583+01.106133</v>
      </c>
      <c r="E269">
        <f>_xlfn.XLOOKUP(A269,'Table 2 new'!A:A,'Table 2 new'!B:B)</f>
        <v>7.1999999999999995E-2</v>
      </c>
    </row>
    <row r="270" spans="1:7" x14ac:dyDescent="0.2">
      <c r="A270" t="s">
        <v>9</v>
      </c>
      <c r="B270" t="str">
        <f>_xlfn.XLOOKUP(A270,bcg_coords_compare!A:A,bcg_coords_compare!A:A,"--",0)</f>
        <v>ABELL_1240</v>
      </c>
      <c r="C270" t="str">
        <f>_xlfn.XLOOKUP(A270,'From full BCG'!A:A,'From full BCG'!A:A,0,0)</f>
        <v>ABELL_1240</v>
      </c>
      <c r="E270">
        <f>_xlfn.XLOOKUP(A270,'Table 2 new'!A:A,'Table 2 new'!B:B)</f>
        <v>0.159</v>
      </c>
      <c r="F270" s="3">
        <v>0.19573499999999999</v>
      </c>
      <c r="G270" s="15" t="s">
        <v>599</v>
      </c>
    </row>
    <row r="271" spans="1:7" x14ac:dyDescent="0.2">
      <c r="A271" t="s">
        <v>407</v>
      </c>
      <c r="B271" t="str">
        <f>_xlfn.XLOOKUP(A271,bcg_coords_compare!A:A,bcg_coords_compare!A:A,"--",0)</f>
        <v>MCXC_J1130.0+3637</v>
      </c>
      <c r="C271" t="str">
        <f>_xlfn.XLOOKUP(A271,'From full BCG'!A:A,'From full BCG'!A:A,0,0)</f>
        <v>MCXC_J1130.0+3637</v>
      </c>
      <c r="E271">
        <f>_xlfn.XLOOKUP(A271,'Table 2 new'!A:A,'Table 2 new'!B:B)</f>
        <v>0.06</v>
      </c>
    </row>
    <row r="272" spans="1:7" x14ac:dyDescent="0.2">
      <c r="A272" t="s">
        <v>125</v>
      </c>
      <c r="B272" t="str">
        <f>_xlfn.XLOOKUP(A272,bcg_coords_compare!A:A,bcg_coords_compare!A:A,"--",0)</f>
        <v>ABELL_1285</v>
      </c>
      <c r="C272" t="str">
        <f>_xlfn.XLOOKUP(A272,'From full BCG'!A:A,'From full BCG'!A:A,0,0)</f>
        <v>ABELL_1285</v>
      </c>
      <c r="E272">
        <f>_xlfn.XLOOKUP(A272,'Table 2 new'!A:A,'Table 2 new'!B:B)</f>
        <v>0.106</v>
      </c>
    </row>
    <row r="273" spans="1:7" x14ac:dyDescent="0.2">
      <c r="A273" t="s">
        <v>130</v>
      </c>
      <c r="B273" t="str">
        <f>_xlfn.XLOOKUP(A273,bcg_coords_compare!A:A,bcg_coords_compare!A:A,"--",0)</f>
        <v>ABELL_1300</v>
      </c>
      <c r="C273" t="str">
        <f>_xlfn.XLOOKUP(A273,'From full BCG'!A:A,'From full BCG'!A:A,0,0)</f>
        <v>ABELL_1300</v>
      </c>
      <c r="E273">
        <f>_xlfn.XLOOKUP(A273,'Table 2 new'!A:A,'Table 2 new'!B:B)</f>
        <v>0.307</v>
      </c>
    </row>
    <row r="274" spans="1:7" x14ac:dyDescent="0.2">
      <c r="A274" t="s">
        <v>267</v>
      </c>
      <c r="B274" t="str">
        <f>_xlfn.XLOOKUP(A274,bcg_coords_compare!A:A,bcg_coords_compare!A:A,"--",0)</f>
        <v>ClG_1137.5+6625</v>
      </c>
      <c r="C274" t="str">
        <f>_xlfn.XLOOKUP(A274,'From full BCG'!A:A,'From full BCG'!A:A,0,0)</f>
        <v>ClG_1137.5+6625</v>
      </c>
      <c r="E274">
        <f>_xlfn.XLOOKUP(A274,'Table 2 new'!A:A,'Table 2 new'!B:B)</f>
        <v>0.78200000000000003</v>
      </c>
    </row>
    <row r="275" spans="1:7" x14ac:dyDescent="0.2">
      <c r="A275" t="s">
        <v>14</v>
      </c>
      <c r="B275" t="str">
        <f>_xlfn.XLOOKUP(A275,bcg_coords_compare!A:A,bcg_coords_compare!A:A,"--",0)</f>
        <v>WHL_J114224.8+583205</v>
      </c>
      <c r="C275" t="str">
        <f>_xlfn.XLOOKUP(A275,'From full BCG'!A:A,'From full BCG'!A:A,0,0)</f>
        <v>WHL_J114224.8+583205</v>
      </c>
      <c r="E275">
        <f>_xlfn.XLOOKUP(A275,'Table 2 new'!A:A,'Table 2 new'!B:B)</f>
        <v>0.311</v>
      </c>
    </row>
    <row r="276" spans="1:7" x14ac:dyDescent="0.2">
      <c r="A276" t="s">
        <v>529</v>
      </c>
      <c r="B276" t="str">
        <f>_xlfn.XLOOKUP(A276,bcg_coords_compare!A:A,bcg_coords_compare!A:A,"--",0)</f>
        <v>--</v>
      </c>
      <c r="C276">
        <f>_xlfn.XLOOKUP(A276,'From full BCG'!A:A,'From full BCG'!A:A,0,0)</f>
        <v>0</v>
      </c>
      <c r="E276">
        <f>_xlfn.XLOOKUP(A276,'Table 2 new'!A:A,'Table 2 new'!B:B)</f>
        <v>0.1171</v>
      </c>
      <c r="F276">
        <v>0.1171</v>
      </c>
      <c r="G276" t="s">
        <v>617</v>
      </c>
    </row>
    <row r="277" spans="1:7" x14ac:dyDescent="0.2">
      <c r="A277" t="s">
        <v>469</v>
      </c>
      <c r="B277" t="str">
        <f>_xlfn.XLOOKUP(A277,bcg_coords_compare!A:A,bcg_coords_compare!A:A,"--",0)</f>
        <v>SDSS-C4-DR3_3018</v>
      </c>
      <c r="C277" t="str">
        <f>_xlfn.XLOOKUP(A277,'From full BCG'!A:A,'From full BCG'!A:A,0,0)</f>
        <v>SDSS-C4-DR3_3018</v>
      </c>
      <c r="E277">
        <f>_xlfn.XLOOKUP(A277,'Table 2 new'!A:A,'Table 2 new'!B:B)</f>
        <v>5.0999999999999997E-2</v>
      </c>
    </row>
    <row r="278" spans="1:7" x14ac:dyDescent="0.2">
      <c r="A278" t="s">
        <v>530</v>
      </c>
      <c r="B278" t="str">
        <f>_xlfn.XLOOKUP(A278,bcg_coords_compare!A:A,bcg_coords_compare!A:A,"--",0)</f>
        <v>--</v>
      </c>
      <c r="C278">
        <f>_xlfn.XLOOKUP(A278,'From full BCG'!A:A,'From full BCG'!A:A,0,0)</f>
        <v>0</v>
      </c>
      <c r="E278">
        <f>_xlfn.XLOOKUP(A278,'Table 2 new'!A:A,'Table 2 new'!B:B)</f>
        <v>0.5444</v>
      </c>
      <c r="F278">
        <v>0.53551700000000002</v>
      </c>
      <c r="G278" t="s">
        <v>620</v>
      </c>
    </row>
    <row r="279" spans="1:7" x14ac:dyDescent="0.2">
      <c r="A279" t="s">
        <v>275</v>
      </c>
      <c r="B279" t="str">
        <f>_xlfn.XLOOKUP(A279,bcg_coords_compare!A:A,bcg_coords_compare!A:A,"--",0)</f>
        <v>ABELL_1413</v>
      </c>
      <c r="C279" t="str">
        <f>_xlfn.XLOOKUP(A279,'From full BCG'!A:A,'From full BCG'!A:A,0,0)</f>
        <v>ABELL_1413</v>
      </c>
      <c r="E279">
        <f>_xlfn.XLOOKUP(A279,'Table 2 new'!A:A,'Table 2 new'!B:B)</f>
        <v>0.14299999999999999</v>
      </c>
    </row>
    <row r="280" spans="1:7" x14ac:dyDescent="0.2">
      <c r="A280" t="s">
        <v>336</v>
      </c>
      <c r="B280" t="str">
        <f>_xlfn.XLOOKUP(A280,bcg_coords_compare!A:A,bcg_coords_compare!A:A,"--",0)</f>
        <v>ABELL_1423</v>
      </c>
      <c r="C280" t="str">
        <f>_xlfn.XLOOKUP(A280,'From full BCG'!A:A,'From full BCG'!A:A,0,0)</f>
        <v>ABELL_1423</v>
      </c>
      <c r="E280">
        <f>_xlfn.XLOOKUP(A280,'Table 2 new'!A:A,'Table 2 new'!B:B)</f>
        <v>0.21299999999999999</v>
      </c>
    </row>
    <row r="281" spans="1:7" x14ac:dyDescent="0.2">
      <c r="A281" t="s">
        <v>80</v>
      </c>
      <c r="B281" t="str">
        <f>_xlfn.XLOOKUP(A281,bcg_coords_compare!A:A,bcg_coords_compare!A:A,"--",0)</f>
        <v>GMBCG_J179.81192+49.79669</v>
      </c>
      <c r="C281" t="str">
        <f>_xlfn.XLOOKUP(A281,'From full BCG'!A:A,'From full BCG'!A:A,0,0)</f>
        <v>GMBCG_J179.81192+49.79669</v>
      </c>
      <c r="E281">
        <f>_xlfn.XLOOKUP(A281,'Table 2 new'!A:A,'Table 2 new'!B:B)</f>
        <v>0.38300000000000001</v>
      </c>
    </row>
    <row r="282" spans="1:7" x14ac:dyDescent="0.2">
      <c r="A282" t="s">
        <v>444</v>
      </c>
      <c r="B282" t="str">
        <f>_xlfn.XLOOKUP(A282,bcg_coords_compare!A:A,bcg_coords_compare!A:A,"--",0)</f>
        <v>SDSS-C4-DR3_3144</v>
      </c>
      <c r="C282" t="str">
        <f>_xlfn.XLOOKUP(A282,'From full BCG'!A:A,'From full BCG'!A:A,0,0)</f>
        <v>SDSS-C4-DR3_3144</v>
      </c>
      <c r="E282">
        <f>_xlfn.XLOOKUP(A282,'Table 2 new'!A:A,'Table 2 new'!B:B)</f>
        <v>8.1000000000000003E-2</v>
      </c>
    </row>
    <row r="283" spans="1:7" x14ac:dyDescent="0.2">
      <c r="A283" t="s">
        <v>159</v>
      </c>
      <c r="B283" t="str">
        <f>_xlfn.XLOOKUP(A283,bcg_coords_compare!A:A,bcg_coords_compare!A:A,"--",0)</f>
        <v>PLCKESZ_G292.51+21.98</v>
      </c>
      <c r="C283" t="str">
        <f>_xlfn.XLOOKUP(A283,'From full BCG'!A:A,'From full BCG'!A:A,0,0)</f>
        <v>PLCKESZ_G292.51+21.98</v>
      </c>
      <c r="E283">
        <f>_xlfn.XLOOKUP(A283,'Table 2 new'!A:A,'Table 2 new'!B:B)</f>
        <v>0.3</v>
      </c>
    </row>
    <row r="284" spans="1:7" x14ac:dyDescent="0.2">
      <c r="A284" t="s">
        <v>202</v>
      </c>
      <c r="B284" t="str">
        <f>_xlfn.XLOOKUP(A284,bcg_coords_compare!A:A,bcg_coords_compare!A:A,"--",0)</f>
        <v>ABELL_1446</v>
      </c>
      <c r="C284" t="str">
        <f>_xlfn.XLOOKUP(A284,'From full BCG'!A:A,'From full BCG'!A:A,0,0)</f>
        <v>ABELL_1446</v>
      </c>
      <c r="E284">
        <f>_xlfn.XLOOKUP(A284,'Table 2 new'!A:A,'Table 2 new'!B:B)</f>
        <v>0.10299999999999999</v>
      </c>
    </row>
    <row r="285" spans="1:7" x14ac:dyDescent="0.2">
      <c r="A285" t="s">
        <v>8</v>
      </c>
      <c r="B285" t="str">
        <f>_xlfn.XLOOKUP(A285,bcg_coords_compare!A:A,bcg_coords_compare!A:A,"--",0)</f>
        <v>400d_J1202+5751</v>
      </c>
      <c r="C285" t="str">
        <f>_xlfn.XLOOKUP(A285,'From full BCG'!A:A,'From full BCG'!A:A,0,0)</f>
        <v>400d_J1202+5751</v>
      </c>
      <c r="E285">
        <f>_xlfn.XLOOKUP(A285,'Table 2 new'!A:A,'Table 2 new'!B:B)</f>
        <v>0.67700000000000005</v>
      </c>
    </row>
    <row r="286" spans="1:7" x14ac:dyDescent="0.2">
      <c r="A286" t="s">
        <v>531</v>
      </c>
      <c r="B286" t="str">
        <f>_xlfn.XLOOKUP(A286,bcg_coords_compare!A:A,bcg_coords_compare!A:A,"--",0)</f>
        <v>--</v>
      </c>
      <c r="C286">
        <f>_xlfn.XLOOKUP(A286,'From full BCG'!A:A,'From full BCG'!A:A,0,0)</f>
        <v>0</v>
      </c>
      <c r="E286">
        <f>_xlfn.XLOOKUP(A286,'Table 2 new'!A:A,'Table 2 new'!B:B)</f>
        <v>0.02</v>
      </c>
      <c r="F286">
        <v>1.975E-2</v>
      </c>
      <c r="G286" t="s">
        <v>617</v>
      </c>
    </row>
    <row r="287" spans="1:7" x14ac:dyDescent="0.2">
      <c r="A287" t="s">
        <v>240</v>
      </c>
      <c r="B287" t="str">
        <f>_xlfn.XLOOKUP(A287,bcg_coords_compare!A:A,bcg_coords_compare!A:A,"--",0)</f>
        <v>MACS_J1206.2-0847</v>
      </c>
      <c r="C287" t="str">
        <f>_xlfn.XLOOKUP(A287,'From full BCG'!A:A,'From full BCG'!A:A,0,0)</f>
        <v>MACS_J1206.2-0847</v>
      </c>
      <c r="E287">
        <f>_xlfn.XLOOKUP(A287,'Table 2 new'!A:A,'Table 2 new'!B:B)</f>
        <v>0.44</v>
      </c>
    </row>
    <row r="288" spans="1:7" x14ac:dyDescent="0.2">
      <c r="A288" t="s">
        <v>433</v>
      </c>
      <c r="B288" t="str">
        <f>_xlfn.XLOOKUP(A288,bcg_coords_compare!A:A,bcg_coords_compare!A:A,"--",0)</f>
        <v>400d_J1206-0744</v>
      </c>
      <c r="C288" t="str">
        <f>_xlfn.XLOOKUP(A288,'From full BCG'!A:A,'From full BCG'!A:A,0,0)</f>
        <v>400d_J1206-0744</v>
      </c>
      <c r="E288">
        <f>_xlfn.XLOOKUP(A288,'Table 2 new'!A:A,'Table 2 new'!B:B)</f>
        <v>6.8000000000000005E-2</v>
      </c>
    </row>
    <row r="289" spans="1:7" x14ac:dyDescent="0.2">
      <c r="A289" t="s">
        <v>428</v>
      </c>
      <c r="B289" t="str">
        <f>_xlfn.XLOOKUP(A289,bcg_coords_compare!A:A,bcg_coords_compare!A:A,"--",0)</f>
        <v>NGC_4104_GROUP</v>
      </c>
      <c r="C289" t="str">
        <f>_xlfn.XLOOKUP(A289,'From full BCG'!A:A,'From full BCG'!A:A,0,0)</f>
        <v>NGC_4104_GROUP</v>
      </c>
      <c r="E289">
        <f>_xlfn.XLOOKUP(A289,'Table 2 new'!A:A,'Table 2 new'!B:B)</f>
        <v>2.8000000000000001E-2</v>
      </c>
    </row>
    <row r="290" spans="1:7" x14ac:dyDescent="0.2">
      <c r="A290" t="s">
        <v>76</v>
      </c>
      <c r="B290" t="str">
        <f>_xlfn.XLOOKUP(A290,bcg_coords_compare!A:A,bcg_coords_compare!A:A,"--",0)</f>
        <v>MCXC_J1215.4-3900</v>
      </c>
      <c r="C290" t="str">
        <f>_xlfn.XLOOKUP(A290,'From full BCG'!A:A,'From full BCG'!A:A,0,0)</f>
        <v>MCXC_J1215.4-3900</v>
      </c>
      <c r="E290">
        <f>_xlfn.XLOOKUP(A290,'Table 2 new'!A:A,'Table 2 new'!B:B)</f>
        <v>0.11899999999999999</v>
      </c>
    </row>
    <row r="291" spans="1:7" x14ac:dyDescent="0.2">
      <c r="A291" t="s">
        <v>396</v>
      </c>
      <c r="B291" t="str">
        <f>_xlfn.XLOOKUP(A291,bcg_coords_compare!A:A,bcg_coords_compare!A:A,"--",0)</f>
        <v>NSC_J121733+033929</v>
      </c>
      <c r="C291" t="str">
        <f>_xlfn.XLOOKUP(A291,'From full BCG'!A:A,'From full BCG'!A:A,0,0)</f>
        <v>NSC_J121733+033929</v>
      </c>
      <c r="E291">
        <f>_xlfn.XLOOKUP(A291,'Table 2 new'!A:A,'Table 2 new'!B:B)</f>
        <v>7.6999999999999999E-2</v>
      </c>
    </row>
    <row r="292" spans="1:7" x14ac:dyDescent="0.2">
      <c r="A292" t="s">
        <v>95</v>
      </c>
      <c r="B292" t="str">
        <f>_xlfn.XLOOKUP(A292,bcg_coords_compare!A:A,bcg_coords_compare!A:A,"--",0)</f>
        <v>NSCS_J121831+401236</v>
      </c>
      <c r="C292" t="str">
        <f>_xlfn.XLOOKUP(A292,'From full BCG'!A:A,'From full BCG'!A:A,0,0)</f>
        <v>NSCS_J121831+401236</v>
      </c>
      <c r="E292">
        <f>_xlfn.XLOOKUP(A292,'Table 2 new'!A:A,'Table 2 new'!B:B)</f>
        <v>0.32</v>
      </c>
    </row>
    <row r="293" spans="1:7" x14ac:dyDescent="0.2">
      <c r="A293" t="s">
        <v>63</v>
      </c>
      <c r="B293" t="str">
        <f>_xlfn.XLOOKUP(A293,bcg_coords_compare!A:A,bcg_coords_compare!A:A,"--",0)</f>
        <v>400d_J1221+4918</v>
      </c>
      <c r="C293" t="str">
        <f>_xlfn.XLOOKUP(A293,'From full BCG'!A:A,'From full BCG'!A:A,0,0)</f>
        <v>400d_J1221+4918</v>
      </c>
      <c r="E293">
        <f>_xlfn.XLOOKUP(A293,'Table 2 new'!A:A,'Table 2 new'!B:B)</f>
        <v>0.7</v>
      </c>
    </row>
    <row r="294" spans="1:7" x14ac:dyDescent="0.2">
      <c r="A294" t="s">
        <v>445</v>
      </c>
      <c r="B294" t="str">
        <f>_xlfn.XLOOKUP(A294,bcg_coords_compare!A:A,bcg_coords_compare!A:A,"--",0)</f>
        <v>NGC_4325_GROUP</v>
      </c>
      <c r="C294" t="str">
        <f>_xlfn.XLOOKUP(A294,'From full BCG'!A:A,'From full BCG'!A:A,0,0)</f>
        <v>NGC_4325_GROUP</v>
      </c>
      <c r="E294">
        <f>_xlfn.XLOOKUP(A294,'Table 2 new'!A:A,'Table 2 new'!B:B)</f>
        <v>2.5000000000000001E-2</v>
      </c>
    </row>
    <row r="295" spans="1:7" x14ac:dyDescent="0.2">
      <c r="A295" t="s">
        <v>169</v>
      </c>
      <c r="B295" t="str">
        <f>_xlfn.XLOOKUP(A295,bcg_coords_compare!A:A,bcg_coords_compare!A:A,"--",0)</f>
        <v>NSCS_J122648+215157</v>
      </c>
      <c r="C295" t="str">
        <f>_xlfn.XLOOKUP(A295,'From full BCG'!A:A,'From full BCG'!A:A,0,0)</f>
        <v>NSCS_J122648+215157</v>
      </c>
      <c r="E295">
        <f>_xlfn.XLOOKUP(A295,'Table 2 new'!A:A,'Table 2 new'!B:B)</f>
        <v>0.37</v>
      </c>
    </row>
    <row r="296" spans="1:7" x14ac:dyDescent="0.2">
      <c r="A296" t="s">
        <v>199</v>
      </c>
      <c r="B296" t="str">
        <f>_xlfn.XLOOKUP(A296,bcg_coords_compare!A:A,bcg_coords_compare!A:A,"--",0)</f>
        <v>WARP_J1226.9+3332</v>
      </c>
      <c r="C296" t="str">
        <f>_xlfn.XLOOKUP(A296,'From full BCG'!A:A,'From full BCG'!A:A,0,0)</f>
        <v>WARP_J1226.9+3332</v>
      </c>
      <c r="E296">
        <f>_xlfn.XLOOKUP(A296,'Table 2 new'!A:A,'Table 2 new'!B:B)</f>
        <v>0.89</v>
      </c>
    </row>
    <row r="297" spans="1:7" x14ac:dyDescent="0.2">
      <c r="A297" t="s">
        <v>32</v>
      </c>
      <c r="B297" t="str">
        <f>_xlfn.XLOOKUP(A297,bcg_coords_compare!A:A,bcg_coords_compare!A:A,"--",0)</f>
        <v>XMMU_J1230.3+1339</v>
      </c>
      <c r="C297" t="str">
        <f>_xlfn.XLOOKUP(A297,'From full BCG'!A:A,'From full BCG'!A:A,0,0)</f>
        <v>XMMU_J1230.3+1339</v>
      </c>
      <c r="E297">
        <f>_xlfn.XLOOKUP(A297,'Table 2 new'!A:A,'Table 2 new'!B:B)</f>
        <v>0.97499999999999998</v>
      </c>
    </row>
    <row r="298" spans="1:7" x14ac:dyDescent="0.2">
      <c r="A298" t="s">
        <v>57</v>
      </c>
      <c r="B298" t="str">
        <f>_xlfn.XLOOKUP(A298,bcg_coords_compare!A:A,bcg_coords_compare!A:A,"--",0)</f>
        <v>ABELL_1553</v>
      </c>
      <c r="C298" t="str">
        <f>_xlfn.XLOOKUP(A298,'From full BCG'!A:A,'From full BCG'!A:A,0,0)</f>
        <v>ABELL_1553</v>
      </c>
      <c r="E298">
        <f>_xlfn.XLOOKUP(A298,'Table 2 new'!A:A,'Table 2 new'!B:B)</f>
        <v>0.16500000000000001</v>
      </c>
    </row>
    <row r="299" spans="1:7" x14ac:dyDescent="0.2">
      <c r="A299" t="s">
        <v>301</v>
      </c>
      <c r="B299" t="str">
        <f>_xlfn.XLOOKUP(A299,bcg_coords_compare!A:A,bcg_coords_compare!A:A,"--",0)</f>
        <v>MCXC_J1234.2+0947</v>
      </c>
      <c r="C299" t="str">
        <f>_xlfn.XLOOKUP(A299,'From full BCG'!A:A,'From full BCG'!A:A,0,0)</f>
        <v>MCXC_J1234.2+0947</v>
      </c>
      <c r="E299">
        <f>_xlfn.XLOOKUP(A299,'Table 2 new'!A:A,'Table 2 new'!B:B)</f>
        <v>0.22900000000000001</v>
      </c>
    </row>
    <row r="300" spans="1:7" x14ac:dyDescent="0.2">
      <c r="A300" t="s">
        <v>532</v>
      </c>
      <c r="B300" t="str">
        <f>_xlfn.XLOOKUP(A300,bcg_coords_compare!A:A,bcg_coords_compare!A:A,"--",0)</f>
        <v>--</v>
      </c>
      <c r="C300">
        <f>_xlfn.XLOOKUP(A300,'From full BCG'!A:A,'From full BCG'!A:A,0,0)</f>
        <v>0</v>
      </c>
      <c r="E300">
        <f>_xlfn.XLOOKUP(A300,'Table 2 new'!A:A,'Table 2 new'!B:B)</f>
        <v>1.1000000000000001E-3</v>
      </c>
      <c r="F300">
        <v>1.134E-3</v>
      </c>
      <c r="G300" t="s">
        <v>617</v>
      </c>
    </row>
    <row r="301" spans="1:7" x14ac:dyDescent="0.2">
      <c r="A301" t="s">
        <v>168</v>
      </c>
      <c r="B301" t="str">
        <f>_xlfn.XLOOKUP(A301,bcg_coords_compare!A:A,bcg_coords_compare!A:A,"--",0)</f>
        <v>ABELL_1569</v>
      </c>
      <c r="C301" t="str">
        <f>_xlfn.XLOOKUP(A301,'From full BCG'!A:A,'From full BCG'!A:A,0,0)</f>
        <v>ABELL_1569</v>
      </c>
      <c r="E301">
        <f>_xlfn.XLOOKUP(A301,'Table 2 new'!A:A,'Table 2 new'!B:B)</f>
        <v>7.2999999999999995E-2</v>
      </c>
    </row>
    <row r="302" spans="1:7" x14ac:dyDescent="0.2">
      <c r="A302" t="s">
        <v>281</v>
      </c>
      <c r="B302" t="str">
        <f>_xlfn.XLOOKUP(A302,bcg_coords_compare!A:A,bcg_coords_compare!A:A,"--",0)</f>
        <v>ABELL_1576</v>
      </c>
      <c r="C302" t="str">
        <f>_xlfn.XLOOKUP(A302,'From full BCG'!A:A,'From full BCG'!A:A,0,0)</f>
        <v>ABELL_1576</v>
      </c>
      <c r="E302">
        <f>_xlfn.XLOOKUP(A302,'Table 2 new'!A:A,'Table 2 new'!B:B)</f>
        <v>0.27900000000000003</v>
      </c>
    </row>
    <row r="303" spans="1:7" x14ac:dyDescent="0.2">
      <c r="A303" t="s">
        <v>533</v>
      </c>
      <c r="B303" t="str">
        <f>_xlfn.XLOOKUP(A303,bcg_coords_compare!A:A,bcg_coords_compare!A:A,"--",0)</f>
        <v>--</v>
      </c>
      <c r="C303">
        <f>_xlfn.XLOOKUP(A303,'From full BCG'!A:A,'From full BCG'!A:A,0,0)</f>
        <v>0</v>
      </c>
      <c r="E303">
        <f>_xlfn.XLOOKUP(A303,'Table 2 new'!A:A,'Table 2 new'!B:B)</f>
        <v>3.0999999999999999E-3</v>
      </c>
      <c r="F303">
        <v>3.1289999999999998E-3</v>
      </c>
      <c r="G303" t="s">
        <v>617</v>
      </c>
    </row>
    <row r="304" spans="1:7" x14ac:dyDescent="0.2">
      <c r="A304" t="s">
        <v>534</v>
      </c>
      <c r="B304" t="str">
        <f>_xlfn.XLOOKUP(A304,bcg_coords_compare!A:A,bcg_coords_compare!A:A,"--",0)</f>
        <v>--</v>
      </c>
      <c r="C304">
        <f>_xlfn.XLOOKUP(A304,'From full BCG'!A:A,'From full BCG'!A:A,0,0)</f>
        <v>0</v>
      </c>
      <c r="E304">
        <f>_xlfn.XLOOKUP(A304,'Table 2 new'!A:A,'Table 2 new'!B:B)</f>
        <v>1.14E-2</v>
      </c>
      <c r="F304">
        <v>1.0410000000000001E-2</v>
      </c>
      <c r="G304" t="s">
        <v>617</v>
      </c>
    </row>
    <row r="305" spans="1:7" x14ac:dyDescent="0.2">
      <c r="A305" t="s">
        <v>305</v>
      </c>
      <c r="B305" t="str">
        <f>_xlfn.XLOOKUP(A305,bcg_coords_compare!A:A,bcg_coords_compare!A:A,"--",0)</f>
        <v>MCXC_J1252.5-3116</v>
      </c>
      <c r="C305" t="str">
        <f>_xlfn.XLOOKUP(A305,'From full BCG'!A:A,'From full BCG'!A:A,0,0)</f>
        <v>MCXC_J1252.5-3116</v>
      </c>
      <c r="E305">
        <f>_xlfn.XLOOKUP(A305,'Table 2 new'!A:A,'Table 2 new'!B:B)</f>
        <v>5.2999999999999999E-2</v>
      </c>
    </row>
    <row r="306" spans="1:7" x14ac:dyDescent="0.2">
      <c r="A306" t="s">
        <v>535</v>
      </c>
      <c r="B306" t="str">
        <f>_xlfn.XLOOKUP(A306,bcg_coords_compare!A:A,bcg_coords_compare!A:A,"--",0)</f>
        <v>--</v>
      </c>
      <c r="C306">
        <f>_xlfn.XLOOKUP(A306,'From full BCG'!A:A,'From full BCG'!A:A,0,0)</f>
        <v>0</v>
      </c>
      <c r="E306">
        <f>_xlfn.XLOOKUP(A306,'Table 2 new'!A:A,'Table 2 new'!B:B)</f>
        <v>1.47E-2</v>
      </c>
      <c r="F306">
        <v>1.472E-2</v>
      </c>
      <c r="G306" t="s">
        <v>617</v>
      </c>
    </row>
    <row r="307" spans="1:7" x14ac:dyDescent="0.2">
      <c r="A307" t="s">
        <v>434</v>
      </c>
      <c r="B307" t="str">
        <f>_xlfn.XLOOKUP(A307,bcg_coords_compare!A:A,bcg_coords_compare!A:A,"--",0)</f>
        <v>ABELL_3528B</v>
      </c>
      <c r="C307" t="str">
        <f>_xlfn.XLOOKUP(A307,'From full BCG'!A:A,'From full BCG'!A:A,0,0)</f>
        <v>ABELL_3528B</v>
      </c>
      <c r="E307">
        <f>_xlfn.XLOOKUP(A307,'Table 2 new'!A:A,'Table 2 new'!B:B)</f>
        <v>5.2999999999999999E-2</v>
      </c>
    </row>
    <row r="308" spans="1:7" x14ac:dyDescent="0.2">
      <c r="A308" t="s">
        <v>536</v>
      </c>
      <c r="B308" t="str">
        <f>_xlfn.XLOOKUP(A308,bcg_coords_compare!A:A,bcg_coords_compare!A:A,"--",0)</f>
        <v>--</v>
      </c>
      <c r="C308">
        <f>_xlfn.XLOOKUP(A308,'From full BCG'!A:A,'From full BCG'!A:A,0,0)</f>
        <v>0</v>
      </c>
      <c r="E308">
        <f>_xlfn.XLOOKUP(A308,'Table 2 new'!A:A,'Table 2 new'!B:B)</f>
        <v>1.54E-2</v>
      </c>
      <c r="F308">
        <v>1.5436999999999999E-2</v>
      </c>
      <c r="G308" t="s">
        <v>617</v>
      </c>
    </row>
    <row r="309" spans="1:7" x14ac:dyDescent="0.2">
      <c r="A309" t="s">
        <v>243</v>
      </c>
      <c r="B309" t="str">
        <f>_xlfn.XLOOKUP(A309,bcg_coords_compare!A:A,bcg_coords_compare!A:A,"--",0)</f>
        <v>ABELL_1644</v>
      </c>
      <c r="C309" t="str">
        <f>_xlfn.XLOOKUP(A309,'From full BCG'!A:A,'From full BCG'!A:A,0,0)</f>
        <v>ABELL_1644</v>
      </c>
      <c r="E309">
        <f>_xlfn.XLOOKUP(A309,'Table 2 new'!A:A,'Table 2 new'!B:B)</f>
        <v>4.7E-2</v>
      </c>
    </row>
    <row r="310" spans="1:7" x14ac:dyDescent="0.2">
      <c r="A310" t="s">
        <v>404</v>
      </c>
      <c r="B310" t="str">
        <f>_xlfn.XLOOKUP(A310,bcg_coords_compare!A:A,bcg_coords_compare!A:A,"--",0)</f>
        <v>ABELL_3532</v>
      </c>
      <c r="C310" t="str">
        <f>_xlfn.XLOOKUP(A310,'From full BCG'!A:A,'From full BCG'!A:A,0,0)</f>
        <v>ABELL_3532</v>
      </c>
      <c r="E310">
        <f>_xlfn.XLOOKUP(A310,'Table 2 new'!A:A,'Table 2 new'!B:B)</f>
        <v>5.5E-2</v>
      </c>
    </row>
    <row r="311" spans="1:7" x14ac:dyDescent="0.2">
      <c r="A311" t="s">
        <v>537</v>
      </c>
      <c r="B311" t="str">
        <f>_xlfn.XLOOKUP(A311,bcg_coords_compare!A:A,bcg_coords_compare!A:A,"--",0)</f>
        <v>--</v>
      </c>
      <c r="C311">
        <f>_xlfn.XLOOKUP(A311,'From full BCG'!A:A,'From full BCG'!A:A,0,0)</f>
        <v>0</v>
      </c>
      <c r="E311">
        <f>_xlfn.XLOOKUP(A311,'Table 2 new'!A:A,'Table 2 new'!B:B)</f>
        <v>2.46E-2</v>
      </c>
      <c r="F311">
        <v>2.4476999999999999E-2</v>
      </c>
      <c r="G311" t="s">
        <v>617</v>
      </c>
    </row>
    <row r="312" spans="1:7" x14ac:dyDescent="0.2">
      <c r="A312" t="s">
        <v>360</v>
      </c>
      <c r="B312" t="str">
        <f>_xlfn.XLOOKUP(A312,bcg_coords_compare!A:A,bcg_coords_compare!A:A,"--",0)</f>
        <v>ABELL_1650</v>
      </c>
      <c r="C312" t="str">
        <f>_xlfn.XLOOKUP(A312,'From full BCG'!A:A,'From full BCG'!A:A,0,0)</f>
        <v>ABELL_1650</v>
      </c>
      <c r="E312">
        <f>_xlfn.XLOOKUP(A312,'Table 2 new'!A:A,'Table 2 new'!B:B)</f>
        <v>8.4000000000000005E-2</v>
      </c>
    </row>
    <row r="313" spans="1:7" x14ac:dyDescent="0.2">
      <c r="A313" t="s">
        <v>282</v>
      </c>
      <c r="B313" t="str">
        <f>_xlfn.XLOOKUP(A313,bcg_coords_compare!A:A,bcg_coords_compare!A:A,"--",0)</f>
        <v>ABELL_1651</v>
      </c>
      <c r="C313" t="str">
        <f>_xlfn.XLOOKUP(A313,'From full BCG'!A:A,'From full BCG'!A:A,0,0)</f>
        <v>ABELL_1651</v>
      </c>
      <c r="E313">
        <f>_xlfn.XLOOKUP(A313,'Table 2 new'!A:A,'Table 2 new'!B:B)</f>
        <v>8.5000000000000006E-2</v>
      </c>
    </row>
    <row r="314" spans="1:7" x14ac:dyDescent="0.2">
      <c r="A314" t="s">
        <v>239</v>
      </c>
      <c r="B314" t="str">
        <f>_xlfn.XLOOKUP(A314,bcg_coords_compare!A:A,bcg_coords_compare!A:A,"--",0)</f>
        <v>WHL_J125933.4+600409</v>
      </c>
      <c r="C314" t="str">
        <f>_xlfn.XLOOKUP(A314,'From full BCG'!A:A,'From full BCG'!A:A,0,0)</f>
        <v>WHL_J125933.4+600409</v>
      </c>
      <c r="E314">
        <f>_xlfn.XLOOKUP(A314,'Table 2 new'!A:A,'Table 2 new'!B:B)</f>
        <v>0.33</v>
      </c>
    </row>
    <row r="315" spans="1:7" x14ac:dyDescent="0.2">
      <c r="A315" t="s">
        <v>414</v>
      </c>
      <c r="B315" t="str">
        <f>_xlfn.XLOOKUP(A315,bcg_coords_compare!A:A,bcg_coords_compare!A:A,"--",0)</f>
        <v>NSC_J125947+312215</v>
      </c>
      <c r="C315" t="str">
        <f>_xlfn.XLOOKUP(A315,'From full BCG'!A:A,'From full BCG'!A:A,0,0)</f>
        <v>NSC_J125947+312215</v>
      </c>
      <c r="E315">
        <f>_xlfn.XLOOKUP(A315,'Table 2 new'!A:A,'Table 2 new'!B:B)</f>
        <v>5.8999999999999997E-2</v>
      </c>
    </row>
    <row r="316" spans="1:7" x14ac:dyDescent="0.2">
      <c r="A316" t="s">
        <v>430</v>
      </c>
      <c r="B316" t="str">
        <f>_xlfn.XLOOKUP(A316,bcg_coords_compare!A:A,bcg_coords_compare!A:A,"--",0)</f>
        <v>ABELL_1664</v>
      </c>
      <c r="C316" t="str">
        <f>_xlfn.XLOOKUP(A316,'From full BCG'!A:A,'From full BCG'!A:A,0,0)</f>
        <v>ABELL_1664</v>
      </c>
      <c r="E316">
        <f>_xlfn.XLOOKUP(A316,'Table 2 new'!A:A,'Table 2 new'!B:B)</f>
        <v>0.128</v>
      </c>
    </row>
    <row r="317" spans="1:7" x14ac:dyDescent="0.2">
      <c r="A317" t="s">
        <v>306</v>
      </c>
      <c r="B317" t="str">
        <f>_xlfn.XLOOKUP(A317,bcg_coords_compare!A:A,bcg_coords_compare!A:A,"--",0)</f>
        <v>ABELL_1668</v>
      </c>
      <c r="C317" t="str">
        <f>_xlfn.XLOOKUP(A317,'From full BCG'!A:A,'From full BCG'!A:A,0,0)</f>
        <v>ABELL_1668</v>
      </c>
      <c r="E317">
        <f>_xlfn.XLOOKUP(A317,'Table 2 new'!A:A,'Table 2 new'!B:B)</f>
        <v>6.3E-2</v>
      </c>
    </row>
    <row r="318" spans="1:7" x14ac:dyDescent="0.2">
      <c r="A318" t="s">
        <v>538</v>
      </c>
      <c r="B318" t="str">
        <f>_xlfn.XLOOKUP(A318,bcg_coords_compare!A:A,bcg_coords_compare!A:A,"--",0)</f>
        <v>--</v>
      </c>
      <c r="C318">
        <f>_xlfn.XLOOKUP(A318,'From full BCG'!A:A,'From full BCG'!A:A,0,0)</f>
        <v>0</v>
      </c>
      <c r="E318">
        <f>_xlfn.XLOOKUP(A318,'Table 2 new'!A:A,'Table 2 new'!B:B)</f>
        <v>1.03E-2</v>
      </c>
      <c r="F318">
        <v>1.0397E-2</v>
      </c>
      <c r="G318" t="s">
        <v>617</v>
      </c>
    </row>
    <row r="319" spans="1:7" x14ac:dyDescent="0.2">
      <c r="A319" t="s">
        <v>102</v>
      </c>
      <c r="B319" t="str">
        <f>_xlfn.XLOOKUP(A319,bcg_coords_compare!A:A,bcg_coords_compare!A:A,"--",0)</f>
        <v>WHL_J130558.9+263048</v>
      </c>
      <c r="C319" t="str">
        <f>_xlfn.XLOOKUP(A319,'From full BCG'!A:A,'From full BCG'!A:A,0,0)</f>
        <v>WHL_J130558.9+263048</v>
      </c>
      <c r="E319">
        <f>_xlfn.XLOOKUP(A319,'Table 2 new'!A:A,'Table 2 new'!B:B)</f>
        <v>0.30499999999999999</v>
      </c>
    </row>
    <row r="320" spans="1:7" x14ac:dyDescent="0.2">
      <c r="A320" t="s">
        <v>371</v>
      </c>
      <c r="B320" t="str">
        <f>_xlfn.XLOOKUP(A320,bcg_coords_compare!A:A,bcg_coords_compare!A:A,"--",0)</f>
        <v>ABELL_1682</v>
      </c>
      <c r="C320" t="str">
        <f>_xlfn.XLOOKUP(A320,'From full BCG'!A:A,'From full BCG'!A:A,0,0)</f>
        <v>ABELL_1682</v>
      </c>
      <c r="E320">
        <f>_xlfn.XLOOKUP(A320,'Table 2 new'!A:A,'Table 2 new'!B:B)</f>
        <v>0.23400000000000001</v>
      </c>
    </row>
    <row r="321" spans="1:7" x14ac:dyDescent="0.2">
      <c r="A321" t="s">
        <v>247</v>
      </c>
      <c r="B321" t="str">
        <f>_xlfn.XLOOKUP(A321,bcg_coords_compare!A:A,bcg_coords_compare!A:A,"--",0)</f>
        <v>MACS_J1311.0-0311</v>
      </c>
      <c r="C321" t="str">
        <f>_xlfn.XLOOKUP(A321,'From full BCG'!A:A,'From full BCG'!A:A,0,0)</f>
        <v>MACS_J1311.0-0311</v>
      </c>
      <c r="E321">
        <f>_xlfn.XLOOKUP(A321,'Table 2 new'!A:A,'Table 2 new'!B:B)</f>
        <v>0.49399999999999999</v>
      </c>
    </row>
    <row r="322" spans="1:7" x14ac:dyDescent="0.2">
      <c r="A322" t="s">
        <v>413</v>
      </c>
      <c r="B322" t="str">
        <f>_xlfn.XLOOKUP(A322,bcg_coords_compare!A:A,bcg_coords_compare!A:A,"--",0)</f>
        <v>ABELL_1689</v>
      </c>
      <c r="C322" t="str">
        <f>_xlfn.XLOOKUP(A322,'From full BCG'!A:A,'From full BCG'!A:A,0,0)</f>
        <v>ABELL_1689</v>
      </c>
      <c r="E322">
        <f>_xlfn.XLOOKUP(A322,'Table 2 new'!A:A,'Table 2 new'!B:B)</f>
        <v>0.183</v>
      </c>
    </row>
    <row r="323" spans="1:7" x14ac:dyDescent="0.2">
      <c r="A323" t="s">
        <v>146</v>
      </c>
      <c r="B323" t="str">
        <f>_xlfn.XLOOKUP(A323,bcg_coords_compare!A:A,bcg_coords_compare!A:A,"--",0)</f>
        <v>400d_J1312+3900</v>
      </c>
      <c r="C323" t="str">
        <f>_xlfn.XLOOKUP(A323,'From full BCG'!A:A,'From full BCG'!A:A,0,0)</f>
        <v>400d_J1312+3900</v>
      </c>
      <c r="E323">
        <f>_xlfn.XLOOKUP(A323,'Table 2 new'!A:A,'Table 2 new'!B:B)</f>
        <v>0.40400000000000003</v>
      </c>
    </row>
    <row r="324" spans="1:7" x14ac:dyDescent="0.2">
      <c r="A324" t="s">
        <v>101</v>
      </c>
      <c r="B324" t="str">
        <f>_xlfn.XLOOKUP(A324,bcg_coords_compare!A:A,bcg_coords_compare!A:A,"--",0)</f>
        <v>WHL_J131505.2+514902</v>
      </c>
      <c r="C324" t="str">
        <f>_xlfn.XLOOKUP(A324,'From full BCG'!A:A,'From full BCG'!A:A,0,0)</f>
        <v>WHL_J131505.2+514902</v>
      </c>
      <c r="E324">
        <f>_xlfn.XLOOKUP(A324,'Table 2 new'!A:A,'Table 2 new'!B:B)</f>
        <v>0.29099999999999998</v>
      </c>
    </row>
    <row r="325" spans="1:7" x14ac:dyDescent="0.2">
      <c r="A325" t="s">
        <v>464</v>
      </c>
      <c r="B325" t="str">
        <f>_xlfn.XLOOKUP(A325,bcg_coords_compare!A:A,bcg_coords_compare!A:A,"--",0)</f>
        <v>NGC_5044</v>
      </c>
      <c r="C325" t="str">
        <f>_xlfn.XLOOKUP(A325,'From full BCG'!A:A,'From full BCG'!A:A,0,0)</f>
        <v>NGC_5044</v>
      </c>
      <c r="E325">
        <f>_xlfn.XLOOKUP(A325,'Table 2 new'!A:A,'Table 2 new'!B:B)</f>
        <v>8.9999999999999993E-3</v>
      </c>
    </row>
    <row r="326" spans="1:7" x14ac:dyDescent="0.2">
      <c r="A326" t="s">
        <v>212</v>
      </c>
      <c r="B326" t="str">
        <f>_xlfn.XLOOKUP(A326,bcg_coords_compare!A:A,bcg_coords_compare!A:A,"--",0)</f>
        <v>ABELL_1722</v>
      </c>
      <c r="C326" t="str">
        <f>_xlfn.XLOOKUP(A326,'From full BCG'!A:A,'From full BCG'!A:A,0,0)</f>
        <v>ABELL_1722</v>
      </c>
      <c r="E326">
        <f>_xlfn.XLOOKUP(A326,'Table 2 new'!A:A,'Table 2 new'!B:B)</f>
        <v>0.32800000000000001</v>
      </c>
    </row>
    <row r="327" spans="1:7" x14ac:dyDescent="0.2">
      <c r="A327" t="s">
        <v>418</v>
      </c>
      <c r="B327" t="str">
        <f>_xlfn.XLOOKUP(A327,bcg_coords_compare!A:A,bcg_coords_compare!A:A,"--",0)</f>
        <v>NGC_5098_GROUP</v>
      </c>
      <c r="C327" t="str">
        <f>_xlfn.XLOOKUP(A327,'From full BCG'!A:A,'From full BCG'!A:A,0,0)</f>
        <v>NGC_5098_GROUP</v>
      </c>
      <c r="E327">
        <f>_xlfn.XLOOKUP(A327,'Table 2 new'!A:A,'Table 2 new'!B:B)</f>
        <v>3.6999999999999998E-2</v>
      </c>
    </row>
    <row r="328" spans="1:7" x14ac:dyDescent="0.2">
      <c r="A328" t="s">
        <v>539</v>
      </c>
      <c r="B328" t="str">
        <f>_xlfn.XLOOKUP(A328,bcg_coords_compare!A:A,bcg_coords_compare!A:A,"--",0)</f>
        <v>--</v>
      </c>
      <c r="C328">
        <f>_xlfn.XLOOKUP(A328,'From full BCG'!A:A,'From full BCG'!A:A,0,0)</f>
        <v>0</v>
      </c>
      <c r="E328">
        <f>_xlfn.XLOOKUP(A328,'Table 2 new'!A:A,'Table 2 new'!B:B)</f>
        <v>2.3E-2</v>
      </c>
      <c r="F328">
        <v>2.2966E-2</v>
      </c>
      <c r="G328" t="s">
        <v>617</v>
      </c>
    </row>
    <row r="329" spans="1:7" x14ac:dyDescent="0.2">
      <c r="A329" t="s">
        <v>51</v>
      </c>
      <c r="B329" t="str">
        <f>_xlfn.XLOOKUP(A329,bcg_coords_compare!A:A,bcg_coords_compare!A:A,"--",0)</f>
        <v>ABELL_1736</v>
      </c>
      <c r="C329" t="str">
        <f>_xlfn.XLOOKUP(A329,'From full BCG'!A:A,'From full BCG'!A:A,0,0)</f>
        <v>ABELL_1736</v>
      </c>
      <c r="E329">
        <f>_xlfn.XLOOKUP(A329,'Table 2 new'!A:A,'Table 2 new'!B:B)</f>
        <v>4.5999999999999999E-2</v>
      </c>
    </row>
    <row r="330" spans="1:7" x14ac:dyDescent="0.2">
      <c r="A330" t="s">
        <v>540</v>
      </c>
      <c r="B330" t="str">
        <f>_xlfn.XLOOKUP(A330,bcg_coords_compare!A:A,bcg_coords_compare!A:A,"--",0)</f>
        <v>--</v>
      </c>
      <c r="C330">
        <f>_xlfn.XLOOKUP(A330,'From full BCG'!A:A,'From full BCG'!A:A,0,0)</f>
        <v>0</v>
      </c>
      <c r="E330">
        <f>_xlfn.XLOOKUP(A330,'Table 2 new'!A:A,'Table 2 new'!B:B)</f>
        <v>4.8000000000000001E-2</v>
      </c>
      <c r="F330">
        <v>4.8367E-2</v>
      </c>
      <c r="G330" t="s">
        <v>617</v>
      </c>
    </row>
    <row r="331" spans="1:7" x14ac:dyDescent="0.2">
      <c r="A331" t="s">
        <v>541</v>
      </c>
      <c r="B331" t="str">
        <f>_xlfn.XLOOKUP(A331,bcg_coords_compare!A:A,bcg_coords_compare!A:A,"--",0)</f>
        <v>--</v>
      </c>
      <c r="C331">
        <f>_xlfn.XLOOKUP(A331,'From full BCG'!A:A,'From full BCG'!A:A,0,0)</f>
        <v>0</v>
      </c>
      <c r="E331">
        <f>_xlfn.XLOOKUP(A331,'Table 2 new'!A:A,'Table 2 new'!B:B)</f>
        <v>2.29E-2</v>
      </c>
      <c r="F331">
        <v>2.2943000000000002E-2</v>
      </c>
      <c r="G331" t="s">
        <v>617</v>
      </c>
    </row>
    <row r="332" spans="1:7" x14ac:dyDescent="0.2">
      <c r="A332" t="s">
        <v>459</v>
      </c>
      <c r="B332" t="str">
        <f>_xlfn.XLOOKUP(A332,bcg_coords_compare!A:A,bcg_coords_compare!A:A,"--",0)</f>
        <v>SSGC_081</v>
      </c>
      <c r="C332" t="str">
        <f>_xlfn.XLOOKUP(A332,'From full BCG'!A:A,'From full BCG'!A:A,0,0)</f>
        <v>SSGC_081</v>
      </c>
      <c r="E332">
        <f>_xlfn.XLOOKUP(A332,'Table 2 new'!A:A,'Table 2 new'!B:B)</f>
        <v>0.05</v>
      </c>
    </row>
    <row r="333" spans="1:7" x14ac:dyDescent="0.2">
      <c r="A333" t="s">
        <v>110</v>
      </c>
      <c r="B333" t="str">
        <f>_xlfn.XLOOKUP(A333,bcg_coords_compare!A:A,bcg_coords_compare!A:A,"--",0)</f>
        <v>a1750ss</v>
      </c>
      <c r="C333" t="str">
        <f>_xlfn.XLOOKUP(A333,'From full BCG'!A:A,'From full BCG'!A:A,0,0)</f>
        <v>a1750ss</v>
      </c>
      <c r="E333">
        <f>_xlfn.XLOOKUP(A333,'Table 2 new'!A:A,'Table 2 new'!B:B)</f>
        <v>9.0999999999999998E-2</v>
      </c>
    </row>
    <row r="334" spans="1:7" x14ac:dyDescent="0.2">
      <c r="A334" t="s">
        <v>421</v>
      </c>
      <c r="B334" t="str">
        <f>_xlfn.XLOOKUP(A334,bcg_coords_compare!A:A,bcg_coords_compare!A:A,"--",0)</f>
        <v>ABELL_1750C</v>
      </c>
      <c r="C334" t="str">
        <f>_xlfn.XLOOKUP(A334,'From full BCG'!A:A,'From full BCG'!A:A,0,0)</f>
        <v>ABELL_1750C</v>
      </c>
      <c r="E334">
        <f>_xlfn.XLOOKUP(A334,'Table 2 new'!A:A,'Table 2 new'!B:B)</f>
        <v>6.8000000000000005E-2</v>
      </c>
    </row>
    <row r="335" spans="1:7" x14ac:dyDescent="0.2">
      <c r="A335" t="s">
        <v>228</v>
      </c>
      <c r="B335" t="str">
        <f>_xlfn.XLOOKUP(A335,bcg_coords_compare!A:A,bcg_coords_compare!A:A,"--",0)</f>
        <v>ABELL_1750N</v>
      </c>
      <c r="C335" t="str">
        <f>_xlfn.XLOOKUP(A335,'From full BCG'!A:A,'From full BCG'!A:A,0,0)</f>
        <v>ABELL_1750N</v>
      </c>
      <c r="E335">
        <f>_xlfn.XLOOKUP(A335,'Table 2 new'!A:A,'Table 2 new'!B:B)</f>
        <v>8.4000000000000005E-2</v>
      </c>
    </row>
    <row r="336" spans="1:7" x14ac:dyDescent="0.2">
      <c r="A336" t="s">
        <v>424</v>
      </c>
      <c r="B336" t="str">
        <f>_xlfn.XLOOKUP(A336,bcg_coords_compare!A:A,bcg_coords_compare!A:A,"--",0)</f>
        <v>2MASX_J13312961+1107566</v>
      </c>
      <c r="C336" t="str">
        <f>_xlfn.XLOOKUP(A336,'From full BCG'!A:A,'From full BCG'!A:A,0,0)</f>
        <v>2MASX_J13312961+1107566</v>
      </c>
      <c r="E336">
        <f>_xlfn.XLOOKUP(A336,'Table 2 new'!A:A,'Table 2 new'!B:B)</f>
        <v>7.9000000000000001E-2</v>
      </c>
    </row>
    <row r="337" spans="1:7" x14ac:dyDescent="0.2">
      <c r="A337" t="s">
        <v>109</v>
      </c>
      <c r="B337" t="str">
        <f>_xlfn.XLOOKUP(A337,bcg_coords_compare!A:A,bcg_coords_compare!A:A,"--",0)</f>
        <v>SC_1329-313</v>
      </c>
      <c r="C337" t="str">
        <f>_xlfn.XLOOKUP(A337,'From full BCG'!A:A,'From full BCG'!A:A,0,0)</f>
        <v>SC_1329-313</v>
      </c>
      <c r="E337">
        <f>_xlfn.XLOOKUP(A337,'Table 2 new'!A:A,'Table 2 new'!B:B)</f>
        <v>4.8000000000000001E-2</v>
      </c>
    </row>
    <row r="338" spans="1:7" x14ac:dyDescent="0.2">
      <c r="A338" t="s">
        <v>542</v>
      </c>
      <c r="B338" t="str">
        <f>_xlfn.XLOOKUP(A338,bcg_coords_compare!A:A,bcg_coords_compare!A:A,"--",0)</f>
        <v>--</v>
      </c>
      <c r="C338">
        <f>_xlfn.XLOOKUP(A338,'From full BCG'!A:A,'From full BCG'!A:A,0,0)</f>
        <v>0</v>
      </c>
      <c r="E338">
        <f>_xlfn.XLOOKUP(A338,'Table 2 new'!A:A,'Table 2 new'!B:B)</f>
        <v>4.8899999999999999E-2</v>
      </c>
      <c r="F338">
        <v>4.9163999999999999E-2</v>
      </c>
      <c r="G338" t="s">
        <v>617</v>
      </c>
    </row>
    <row r="339" spans="1:7" x14ac:dyDescent="0.2">
      <c r="A339" t="s">
        <v>543</v>
      </c>
      <c r="B339" t="str">
        <f>_xlfn.XLOOKUP(A339,bcg_coords_compare!A:A,bcg_coords_compare!A:A,"--",0)</f>
        <v>--</v>
      </c>
      <c r="C339">
        <f>_xlfn.XLOOKUP(A339,'From full BCG'!A:A,'From full BCG'!A:A,0,0)</f>
        <v>0</v>
      </c>
      <c r="E339">
        <f>_xlfn.XLOOKUP(A339,'Table 2 new'!A:A,'Table 2 new'!B:B)</f>
        <v>0.27900000000000003</v>
      </c>
      <c r="F339">
        <v>0.27900000000000003</v>
      </c>
      <c r="G339" t="s">
        <v>617</v>
      </c>
    </row>
    <row r="340" spans="1:7" x14ac:dyDescent="0.2">
      <c r="A340" t="s">
        <v>144</v>
      </c>
      <c r="B340" t="str">
        <f>_xlfn.XLOOKUP(A340,bcg_coords_compare!A:A,bcg_coords_compare!A:A,"--",0)</f>
        <v>ABELL_3562</v>
      </c>
      <c r="C340" t="str">
        <f>_xlfn.XLOOKUP(A340,'From full BCG'!A:A,'From full BCG'!A:A,0,0)</f>
        <v>ABELL_3562</v>
      </c>
      <c r="E340">
        <f>_xlfn.XLOOKUP(A340,'Table 2 new'!A:A,'Table 2 new'!B:B)</f>
        <v>4.9000000000000002E-2</v>
      </c>
    </row>
    <row r="341" spans="1:7" x14ac:dyDescent="0.2">
      <c r="A341" t="s">
        <v>250</v>
      </c>
      <c r="B341" t="str">
        <f>_xlfn.XLOOKUP(A341,bcg_coords_compare!A:A,bcg_coords_compare!A:A,"--",0)</f>
        <v>ABELL_1763</v>
      </c>
      <c r="C341" t="str">
        <f>_xlfn.XLOOKUP(A341,'From full BCG'!A:A,'From full BCG'!A:A,0,0)</f>
        <v>ABELL_1763</v>
      </c>
      <c r="E341">
        <f>_xlfn.XLOOKUP(A341,'Table 2 new'!A:A,'Table 2 new'!B:B)</f>
        <v>0.223</v>
      </c>
    </row>
    <row r="342" spans="1:7" x14ac:dyDescent="0.2">
      <c r="A342" t="s">
        <v>324</v>
      </c>
      <c r="B342" t="str">
        <f>_xlfn.XLOOKUP(A342,bcg_coords_compare!A:A,bcg_coords_compare!A:A,"--",0)</f>
        <v>ABELL_1767</v>
      </c>
      <c r="C342" t="str">
        <f>_xlfn.XLOOKUP(A342,'From full BCG'!A:A,'From full BCG'!A:A,0,0)</f>
        <v>ABELL_1767</v>
      </c>
      <c r="E342">
        <f>_xlfn.XLOOKUP(A342,'Table 2 new'!A:A,'Table 2 new'!B:B)</f>
        <v>7.0000000000000007E-2</v>
      </c>
    </row>
    <row r="343" spans="1:7" x14ac:dyDescent="0.2">
      <c r="A343" t="s">
        <v>369</v>
      </c>
      <c r="B343" t="str">
        <f>_xlfn.XLOOKUP(A343,bcg_coords_compare!A:A,bcg_coords_compare!A:A,"--",0)</f>
        <v>400d_J1340+4017</v>
      </c>
      <c r="C343" t="str">
        <f>_xlfn.XLOOKUP(A343,'From full BCG'!A:A,'From full BCG'!A:A,0,0)</f>
        <v>400d_J1340+4017</v>
      </c>
      <c r="E343">
        <f>_xlfn.XLOOKUP(A343,'Table 2 new'!A:A,'Table 2 new'!B:B)</f>
        <v>0.17100000000000001</v>
      </c>
    </row>
    <row r="344" spans="1:7" x14ac:dyDescent="0.2">
      <c r="A344" t="s">
        <v>192</v>
      </c>
      <c r="B344" t="str">
        <f>_xlfn.XLOOKUP(A344,bcg_coords_compare!A:A,bcg_coords_compare!A:A,"--",0)</f>
        <v>ABELL_1775</v>
      </c>
      <c r="C344" t="str">
        <f>_xlfn.XLOOKUP(A344,'From full BCG'!A:A,'From full BCG'!A:A,0,0)</f>
        <v>ABELL_1775</v>
      </c>
      <c r="E344">
        <f>_xlfn.XLOOKUP(A344,'Table 2 new'!A:A,'Table 2 new'!B:B)</f>
        <v>7.1999999999999995E-2</v>
      </c>
    </row>
    <row r="345" spans="1:7" x14ac:dyDescent="0.2">
      <c r="A345" t="s">
        <v>544</v>
      </c>
      <c r="B345" t="str">
        <f>_xlfn.XLOOKUP(A345,bcg_coords_compare!A:A,bcg_coords_compare!A:A,"--",0)</f>
        <v>--</v>
      </c>
      <c r="C345">
        <f>_xlfn.XLOOKUP(A345,'From full BCG'!A:A,'From full BCG'!A:A,0,0)</f>
        <v>0</v>
      </c>
      <c r="E345">
        <f>_xlfn.XLOOKUP(A345,'Table 2 new'!A:A,'Table 2 new'!B:B)</f>
        <v>3.9100000000000003E-2</v>
      </c>
      <c r="F345">
        <v>3.9026999999999999E-2</v>
      </c>
      <c r="G345" t="s">
        <v>617</v>
      </c>
    </row>
    <row r="346" spans="1:7" x14ac:dyDescent="0.2">
      <c r="A346" t="s">
        <v>293</v>
      </c>
      <c r="B346" t="str">
        <f>_xlfn.XLOOKUP(A346,bcg_coords_compare!A:A,bcg_coords_compare!A:A,"--",0)</f>
        <v>LCDCS_0829</v>
      </c>
      <c r="C346" t="str">
        <f>_xlfn.XLOOKUP(A346,'From full BCG'!A:A,'From full BCG'!A:A,0,0)</f>
        <v>LCDCS_0829</v>
      </c>
      <c r="E346">
        <f>_xlfn.XLOOKUP(A346,'Table 2 new'!A:A,'Table 2 new'!B:B)</f>
        <v>0.45100000000000001</v>
      </c>
    </row>
    <row r="347" spans="1:7" x14ac:dyDescent="0.2">
      <c r="A347" t="s">
        <v>545</v>
      </c>
      <c r="B347" t="str">
        <f>_xlfn.XLOOKUP(A347,bcg_coords_compare!A:A,bcg_coords_compare!A:A,"--",0)</f>
        <v>--</v>
      </c>
      <c r="C347">
        <f>_xlfn.XLOOKUP(A347,'From full BCG'!A:A,'From full BCG'!A:A,0,0)</f>
        <v>0</v>
      </c>
      <c r="E347">
        <f>_xlfn.XLOOKUP(A347,'Table 2 new'!A:A,'Table 2 new'!B:B)</f>
        <v>6.25E-2</v>
      </c>
      <c r="F347">
        <v>6.2475999999999997E-2</v>
      </c>
      <c r="G347" t="s">
        <v>617</v>
      </c>
    </row>
    <row r="348" spans="1:7" x14ac:dyDescent="0.2">
      <c r="A348" t="s">
        <v>323</v>
      </c>
      <c r="B348" t="str">
        <f>_xlfn.XLOOKUP(A348,bcg_coords_compare!A:A,bcg_coords_compare!A:A,"--",0)</f>
        <v>WHL_J134850.2+491801</v>
      </c>
      <c r="C348" t="str">
        <f>_xlfn.XLOOKUP(A348,'From full BCG'!A:A,'From full BCG'!A:A,0,0)</f>
        <v>WHL_J134850.2+491801</v>
      </c>
      <c r="E348">
        <f>_xlfn.XLOOKUP(A348,'Table 2 new'!A:A,'Table 2 new'!B:B)</f>
        <v>0.16200000000000001</v>
      </c>
    </row>
    <row r="349" spans="1:7" x14ac:dyDescent="0.2">
      <c r="A349" t="s">
        <v>309</v>
      </c>
      <c r="B349" t="str">
        <f>_xlfn.XLOOKUP(A349,bcg_coords_compare!A:A,bcg_coords_compare!A:A,"--",0)</f>
        <v>NSCS_J135021+094042</v>
      </c>
      <c r="C349" t="str">
        <f>_xlfn.XLOOKUP(A349,'From full BCG'!A:A,'From full BCG'!A:A,0,0)</f>
        <v>NSCS_J135021+094042</v>
      </c>
      <c r="E349">
        <f>_xlfn.XLOOKUP(A349,'Table 2 new'!A:A,'Table 2 new'!B:B)</f>
        <v>0.09</v>
      </c>
      <c r="F349" s="3">
        <v>0.13300000000000001</v>
      </c>
      <c r="G349" s="15" t="s">
        <v>590</v>
      </c>
    </row>
    <row r="350" spans="1:7" x14ac:dyDescent="0.2">
      <c r="A350" t="s">
        <v>162</v>
      </c>
      <c r="B350" t="str">
        <f>_xlfn.XLOOKUP(A350,bcg_coords_compare!A:A,bcg_coords_compare!A:A,"--",0)</f>
        <v>400d_J1354-0221</v>
      </c>
      <c r="C350" t="str">
        <f>_xlfn.XLOOKUP(A350,'From full BCG'!A:A,'From full BCG'!A:A,0,0)</f>
        <v>400d_J1354-0221</v>
      </c>
      <c r="E350">
        <f>_xlfn.XLOOKUP(A350,'Table 2 new'!A:A,'Table 2 new'!B:B)</f>
        <v>0.54600000000000004</v>
      </c>
    </row>
    <row r="351" spans="1:7" x14ac:dyDescent="0.2">
      <c r="A351" t="s">
        <v>147</v>
      </c>
      <c r="B351" t="str">
        <f>_xlfn.XLOOKUP(A351,bcg_coords_compare!A:A,bcg_coords_compare!A:A,"--",0)</f>
        <v>MACS_J1354.6+7715</v>
      </c>
      <c r="C351" t="str">
        <f>_xlfn.XLOOKUP(A351,'From full BCG'!A:A,'From full BCG'!A:A,0,0)</f>
        <v>MACS_J1354.6+7715</v>
      </c>
      <c r="E351">
        <f>_xlfn.XLOOKUP(A351,'Table 2 new'!A:A,'Table 2 new'!B:B)</f>
        <v>0.39700000000000002</v>
      </c>
    </row>
    <row r="352" spans="1:7" x14ac:dyDescent="0.2">
      <c r="A352" t="s">
        <v>300</v>
      </c>
      <c r="B352" t="str">
        <f>_xlfn.XLOOKUP(A352,bcg_coords_compare!A:A,bcg_coords_compare!A:A,"--",0)</f>
        <v>WHL_J135716.8+623249</v>
      </c>
      <c r="C352" t="str">
        <f>_xlfn.XLOOKUP(A352,'From full BCG'!A:A,'From full BCG'!A:A,0,0)</f>
        <v>WHL_J135716.8+623249</v>
      </c>
      <c r="E352">
        <f>_xlfn.XLOOKUP(A352,'Table 2 new'!A:A,'Table 2 new'!B:B)</f>
        <v>0.56299999999999994</v>
      </c>
    </row>
    <row r="353" spans="1:7" x14ac:dyDescent="0.2">
      <c r="A353" t="s">
        <v>253</v>
      </c>
      <c r="B353" t="str">
        <f>_xlfn.XLOOKUP(A353,bcg_coords_compare!A:A,bcg_coords_compare!A:A,"--",0)</f>
        <v>MACS_J1359.2-1929</v>
      </c>
      <c r="C353" t="str">
        <f>_xlfn.XLOOKUP(A353,'From full BCG'!A:A,'From full BCG'!A:A,0,0)</f>
        <v>MACS_J1359.2-1929</v>
      </c>
      <c r="E353">
        <f>_xlfn.XLOOKUP(A353,'Table 2 new'!A:A,'Table 2 new'!B:B)</f>
        <v>0.44700000000000001</v>
      </c>
    </row>
    <row r="354" spans="1:7" x14ac:dyDescent="0.2">
      <c r="A354" t="s">
        <v>234</v>
      </c>
      <c r="B354" t="str">
        <f>_xlfn.XLOOKUP(A354,bcg_coords_compare!A:A,bcg_coords_compare!A:A,"--",0)</f>
        <v>ABELL_1831</v>
      </c>
      <c r="C354" t="str">
        <f>_xlfn.XLOOKUP(A354,'From full BCG'!A:A,'From full BCG'!A:A,0,0)</f>
        <v>ABELL_1831</v>
      </c>
      <c r="E354">
        <f>_xlfn.XLOOKUP(A354,'Table 2 new'!A:A,'Table 2 new'!B:B)</f>
        <v>6.0999999999999999E-2</v>
      </c>
    </row>
    <row r="355" spans="1:7" x14ac:dyDescent="0.2">
      <c r="A355" t="s">
        <v>382</v>
      </c>
      <c r="B355" t="str">
        <f>_xlfn.XLOOKUP(A355,bcg_coords_compare!A:A,bcg_coords_compare!A:A,"--",0)</f>
        <v>WHL_J135949.5+623047</v>
      </c>
      <c r="C355" t="str">
        <f>_xlfn.XLOOKUP(A355,'From full BCG'!A:A,'From full BCG'!A:A,0,0)</f>
        <v>WHL_J135949.5+623047</v>
      </c>
      <c r="E355">
        <f>_xlfn.XLOOKUP(A355,'Table 2 new'!A:A,'Table 2 new'!B:B)</f>
        <v>0.32200000000000001</v>
      </c>
    </row>
    <row r="356" spans="1:7" x14ac:dyDescent="0.2">
      <c r="A356" t="s">
        <v>249</v>
      </c>
      <c r="B356" t="str">
        <f>_xlfn.XLOOKUP(A356,bcg_coords_compare!A:A,bcg_coords_compare!A:A,"--",0)</f>
        <v>ABELL_1835</v>
      </c>
      <c r="C356" t="str">
        <f>_xlfn.XLOOKUP(A356,'From full BCG'!A:A,'From full BCG'!A:A,0,0)</f>
        <v>ABELL_1835</v>
      </c>
      <c r="E356">
        <f>_xlfn.XLOOKUP(A356,'Table 2 new'!A:A,'Table 2 new'!B:B)</f>
        <v>0.253</v>
      </c>
    </row>
    <row r="357" spans="1:7" x14ac:dyDescent="0.2">
      <c r="A357" t="s">
        <v>546</v>
      </c>
      <c r="B357" t="str">
        <f>_xlfn.XLOOKUP(A357,bcg_coords_compare!A:A,bcg_coords_compare!A:A,"--",0)</f>
        <v>--</v>
      </c>
      <c r="C357">
        <f>_xlfn.XLOOKUP(A357,'From full BCG'!A:A,'From full BCG'!A:A,0,0)</f>
        <v>0</v>
      </c>
      <c r="E357">
        <f>_xlfn.XLOOKUP(A357,'Table 2 new'!A:A,'Table 2 new'!B:B)</f>
        <v>1.38E-2</v>
      </c>
      <c r="F357">
        <v>1.3762999999999999E-2</v>
      </c>
      <c r="G357" t="s">
        <v>617</v>
      </c>
    </row>
    <row r="358" spans="1:7" x14ac:dyDescent="0.2">
      <c r="A358" t="s">
        <v>547</v>
      </c>
      <c r="B358" t="str">
        <f>_xlfn.XLOOKUP(A358,bcg_coords_compare!A:A,bcg_coords_compare!A:A,"--",0)</f>
        <v>--</v>
      </c>
      <c r="C358">
        <f>_xlfn.XLOOKUP(A358,'From full BCG'!A:A,'From full BCG'!A:A,0,0)</f>
        <v>0</v>
      </c>
      <c r="E358">
        <f>_xlfn.XLOOKUP(A358,'Table 2 new'!A:A,'Table 2 new'!B:B)</f>
        <v>1.38E-2</v>
      </c>
      <c r="F358">
        <v>1.3762999999999999E-2</v>
      </c>
      <c r="G358" t="s">
        <v>617</v>
      </c>
    </row>
    <row r="359" spans="1:7" x14ac:dyDescent="0.2">
      <c r="A359" t="s">
        <v>548</v>
      </c>
      <c r="B359" t="str">
        <f>_xlfn.XLOOKUP(A359,bcg_coords_compare!A:A,bcg_coords_compare!A:A,"--",0)</f>
        <v>--</v>
      </c>
      <c r="C359">
        <f>_xlfn.XLOOKUP(A359,'From full BCG'!A:A,'From full BCG'!A:A,0,0)</f>
        <v>0</v>
      </c>
      <c r="E359">
        <f>_xlfn.XLOOKUP(A359,'Table 2 new'!A:A,'Table 2 new'!B:B)</f>
        <v>2.3E-2</v>
      </c>
      <c r="F359">
        <v>2.2599999999999999E-2</v>
      </c>
      <c r="G359" t="s">
        <v>617</v>
      </c>
    </row>
    <row r="360" spans="1:7" x14ac:dyDescent="0.2">
      <c r="A360" t="s">
        <v>284</v>
      </c>
      <c r="B360" t="str">
        <f>_xlfn.XLOOKUP(A360,bcg_coords_compare!A:A,bcg_coords_compare!A:A,"--",0)</f>
        <v>3C_295</v>
      </c>
      <c r="C360" t="str">
        <f>_xlfn.XLOOKUP(A360,'From full BCG'!A:A,'From full BCG'!A:A,0,0)</f>
        <v>3C_295</v>
      </c>
      <c r="E360">
        <f>_xlfn.XLOOKUP(A360,'Table 2 new'!A:A,'Table 2 new'!B:B)</f>
        <v>0.46400000000000002</v>
      </c>
    </row>
    <row r="361" spans="1:7" x14ac:dyDescent="0.2">
      <c r="A361" t="s">
        <v>61</v>
      </c>
      <c r="B361" t="str">
        <f>_xlfn.XLOOKUP(A361,bcg_coords_compare!A:A,bcg_coords_compare!A:A,"--",0)</f>
        <v>G113.82+44.35</v>
      </c>
      <c r="C361" t="str">
        <f>_xlfn.XLOOKUP(A361,'From full BCG'!A:A,'From full BCG'!A:A,0,0)</f>
        <v>G113.82+44.35</v>
      </c>
      <c r="E361">
        <f>_xlfn.XLOOKUP(A361,'Table 2 new'!A:A,'Table 2 new'!B:B)</f>
        <v>0.22600000000000001</v>
      </c>
    </row>
    <row r="362" spans="1:7" x14ac:dyDescent="0.2">
      <c r="A362" t="s">
        <v>93</v>
      </c>
      <c r="B362" t="str">
        <f>_xlfn.XLOOKUP(A362,bcg_coords_compare!A:A,bcg_coords_compare!A:A,"--",0)</f>
        <v>A1882a</v>
      </c>
      <c r="C362" t="str">
        <f>_xlfn.XLOOKUP(A362,'From full BCG'!A:A,'From full BCG'!A:A,0,0)</f>
        <v>A1882a</v>
      </c>
      <c r="E362">
        <f>_xlfn.XLOOKUP(A362,'Table 2 new'!A:A,'Table 2 new'!B:B)</f>
        <v>0.14099999999999999</v>
      </c>
    </row>
    <row r="363" spans="1:7" x14ac:dyDescent="0.2">
      <c r="A363" t="s">
        <v>549</v>
      </c>
      <c r="B363" t="str">
        <f>_xlfn.XLOOKUP(A363,bcg_coords_compare!A:A,bcg_coords_compare!A:A,"--",0)</f>
        <v>--</v>
      </c>
      <c r="C363">
        <f>_xlfn.XLOOKUP(A363,'From full BCG'!A:A,'From full BCG'!A:A,0,0)</f>
        <v>0</v>
      </c>
      <c r="E363">
        <f>_xlfn.XLOOKUP(A363,'Table 2 new'!A:A,'Table 2 new'!B:B)</f>
        <v>1.03</v>
      </c>
      <c r="F363">
        <v>1.0251999999999999</v>
      </c>
      <c r="G363" t="s">
        <v>617</v>
      </c>
    </row>
    <row r="364" spans="1:7" x14ac:dyDescent="0.2">
      <c r="A364" t="s">
        <v>312</v>
      </c>
      <c r="B364" t="str">
        <f>_xlfn.XLOOKUP(A364,bcg_coords_compare!A:A,bcg_coords_compare!A:A,"--",0)</f>
        <v>WHL_J141623.8+444528</v>
      </c>
      <c r="C364" t="str">
        <f>_xlfn.XLOOKUP(A364,'From full BCG'!A:A,'From full BCG'!A:A,0,0)</f>
        <v>WHL_J141623.8+444528</v>
      </c>
      <c r="E364">
        <f>_xlfn.XLOOKUP(A364,'Table 2 new'!A:A,'Table 2 new'!B:B)</f>
        <v>0.38600000000000001</v>
      </c>
    </row>
    <row r="365" spans="1:7" x14ac:dyDescent="0.2">
      <c r="A365" t="s">
        <v>126</v>
      </c>
      <c r="B365" t="str">
        <f>_xlfn.XLOOKUP(A365,bcg_coords_compare!A:A,bcg_coords_compare!A:A,"--",0)</f>
        <v>LCDCS_0954</v>
      </c>
      <c r="C365" t="str">
        <f>_xlfn.XLOOKUP(A365,'From full BCG'!A:A,'From full BCG'!A:A,0,0)</f>
        <v>LCDCS_0954</v>
      </c>
      <c r="E365">
        <f>_xlfn.XLOOKUP(A365,'Table 2 new'!A:A,'Table 2 new'!B:B)</f>
        <v>0.67</v>
      </c>
    </row>
    <row r="366" spans="1:7" x14ac:dyDescent="0.2">
      <c r="A366" t="s">
        <v>389</v>
      </c>
      <c r="B366" t="str">
        <f>_xlfn.XLOOKUP(A366,bcg_coords_compare!A:A,bcg_coords_compare!A:A,"--",0)</f>
        <v>GMBCG_J215.94948+24.07846</v>
      </c>
      <c r="C366" t="str">
        <f>_xlfn.XLOOKUP(A366,'From full BCG'!A:A,'From full BCG'!A:A,0,0)</f>
        <v>GMBCG_J215.94948+24.07846</v>
      </c>
      <c r="E366">
        <f>_xlfn.XLOOKUP(A366,'Table 2 new'!A:A,'Table 2 new'!B:B)</f>
        <v>0.54300000000000004</v>
      </c>
    </row>
    <row r="367" spans="1:7" x14ac:dyDescent="0.2">
      <c r="A367" t="s">
        <v>43</v>
      </c>
      <c r="B367" t="str">
        <f>_xlfn.XLOOKUP(A367,bcg_coords_compare!A:A,bcg_coords_compare!A:A,"--",0)</f>
        <v>ABELL_1914</v>
      </c>
      <c r="C367" t="str">
        <f>_xlfn.XLOOKUP(A367,'From full BCG'!A:A,'From full BCG'!A:A,0,0)</f>
        <v>ABELL_1914</v>
      </c>
      <c r="E367">
        <f>_xlfn.XLOOKUP(A367,'Table 2 new'!A:A,'Table 2 new'!B:B)</f>
        <v>0.17100000000000001</v>
      </c>
    </row>
    <row r="368" spans="1:7" x14ac:dyDescent="0.2">
      <c r="A368" t="s">
        <v>449</v>
      </c>
      <c r="B368" t="str">
        <f>_xlfn.XLOOKUP(A368,bcg_coords_compare!A:A,bcg_coords_compare!A:A,"--",0)</f>
        <v>WHL_J142716.1+440730</v>
      </c>
      <c r="C368" t="str">
        <f>_xlfn.XLOOKUP(A368,'From full BCG'!A:A,'From full BCG'!A:A,0,0)</f>
        <v>WHL_J142716.1+440730</v>
      </c>
      <c r="E368">
        <f>_xlfn.XLOOKUP(A368,'Table 2 new'!A:A,'Table 2 new'!B:B)</f>
        <v>0.498</v>
      </c>
    </row>
    <row r="369" spans="1:7" x14ac:dyDescent="0.2">
      <c r="A369" t="s">
        <v>329</v>
      </c>
      <c r="B369" t="str">
        <f>_xlfn.XLOOKUP(A369,bcg_coords_compare!A:A,bcg_coords_compare!A:A,"--",0)</f>
        <v>MACS_J1427.6-2521</v>
      </c>
      <c r="C369" t="str">
        <f>_xlfn.XLOOKUP(A369,'From full BCG'!A:A,'From full BCG'!A:A,0,0)</f>
        <v>MACS_J1427.6-2521</v>
      </c>
      <c r="E369">
        <f>_xlfn.XLOOKUP(A369,'Table 2 new'!A:A,'Table 2 new'!B:B)</f>
        <v>0.318</v>
      </c>
    </row>
    <row r="370" spans="1:7" x14ac:dyDescent="0.2">
      <c r="A370" t="s">
        <v>409</v>
      </c>
      <c r="B370" t="str">
        <f>_xlfn.XLOOKUP(A370,bcg_coords_compare!A:A,bcg_coords_compare!A:A,"--",0)</f>
        <v>ABELL_1930</v>
      </c>
      <c r="C370" t="str">
        <f>_xlfn.XLOOKUP(A370,'From full BCG'!A:A,'From full BCG'!A:A,0,0)</f>
        <v>ABELL_1930</v>
      </c>
      <c r="E370">
        <f>_xlfn.XLOOKUP(A370,'Table 2 new'!A:A,'Table 2 new'!B:B)</f>
        <v>0.13100000000000001</v>
      </c>
    </row>
    <row r="371" spans="1:7" x14ac:dyDescent="0.2">
      <c r="A371" t="s">
        <v>325</v>
      </c>
      <c r="B371" t="str">
        <f>_xlfn.XLOOKUP(A371,bcg_coords_compare!A:A,bcg_coords_compare!A:A,"--",0)</f>
        <v>ABELL_1942_AND_CLUMP</v>
      </c>
      <c r="C371" t="str">
        <f>_xlfn.XLOOKUP(A371,'From full BCG'!A:A,'From full BCG'!A:A,0,0)</f>
        <v>ABELL_1942_AND_CLUMP</v>
      </c>
      <c r="E371">
        <f>_xlfn.XLOOKUP(A371,'Table 2 new'!A:A,'Table 2 new'!B:B)</f>
        <v>0.224</v>
      </c>
    </row>
    <row r="372" spans="1:7" x14ac:dyDescent="0.2">
      <c r="A372" t="s">
        <v>154</v>
      </c>
      <c r="B372" t="str">
        <f>_xlfn.XLOOKUP(A372,bcg_coords_compare!A:A,bcg_coords_compare!A:A,"--",0)</f>
        <v>WBL_518</v>
      </c>
      <c r="C372" t="str">
        <f>_xlfn.XLOOKUP(A372,'From full BCG'!A:A,'From full BCG'!A:A,0,0)</f>
        <v>WBL_518</v>
      </c>
      <c r="E372">
        <f>_xlfn.XLOOKUP(A372,'Table 2 new'!A:A,'Table 2 new'!B:B)</f>
        <v>2.7E-2</v>
      </c>
    </row>
    <row r="373" spans="1:7" x14ac:dyDescent="0.2">
      <c r="A373" t="s">
        <v>550</v>
      </c>
      <c r="B373" t="str">
        <f>_xlfn.XLOOKUP(A373,bcg_coords_compare!A:A,bcg_coords_compare!A:A,"--",0)</f>
        <v>--</v>
      </c>
      <c r="C373">
        <f>_xlfn.XLOOKUP(A373,'From full BCG'!A:A,'From full BCG'!A:A,0,0)</f>
        <v>0</v>
      </c>
      <c r="E373">
        <f>_xlfn.XLOOKUP(A373,'Table 2 new'!A:A,'Table 2 new'!B:B)</f>
        <v>0.19539999999999999</v>
      </c>
      <c r="F373">
        <v>0.38</v>
      </c>
      <c r="G373" s="15" t="s">
        <v>623</v>
      </c>
    </row>
    <row r="374" spans="1:7" x14ac:dyDescent="0.2">
      <c r="A374" t="s">
        <v>256</v>
      </c>
      <c r="B374" t="str">
        <f>_xlfn.XLOOKUP(A374,bcg_coords_compare!A:A,bcg_coords_compare!A:A,"--",0)</f>
        <v>ABELL_1991</v>
      </c>
      <c r="C374" t="str">
        <f>_xlfn.XLOOKUP(A374,'From full BCG'!A:A,'From full BCG'!A:A,0,0)</f>
        <v>ABELL_1991</v>
      </c>
      <c r="E374">
        <f>_xlfn.XLOOKUP(A374,'Table 2 new'!A:A,'Table 2 new'!B:B)</f>
        <v>5.8999999999999997E-2</v>
      </c>
    </row>
    <row r="375" spans="1:7" x14ac:dyDescent="0.2">
      <c r="A375" t="s">
        <v>313</v>
      </c>
      <c r="B375" t="str">
        <f>_xlfn.XLOOKUP(A375,bcg_coords_compare!A:A,bcg_coords_compare!A:A,"--",0)</f>
        <v>NSCS_J145715+222009</v>
      </c>
      <c r="C375" t="str">
        <f>_xlfn.XLOOKUP(A375,'From full BCG'!A:A,'From full BCG'!A:A,0,0)</f>
        <v>NSCS_J145715+222009</v>
      </c>
      <c r="E375">
        <f>_xlfn.XLOOKUP(A375,'Table 2 new'!A:A,'Table 2 new'!B:B)</f>
        <v>0.25800000000000001</v>
      </c>
    </row>
    <row r="376" spans="1:7" x14ac:dyDescent="0.2">
      <c r="A376" t="s">
        <v>233</v>
      </c>
      <c r="B376" t="str">
        <f>_xlfn.XLOOKUP(A376,bcg_coords_compare!A:A,bcg_coords_compare!A:A,"--",0)</f>
        <v>ABELL_S0780</v>
      </c>
      <c r="C376" t="str">
        <f>_xlfn.XLOOKUP(A376,'From full BCG'!A:A,'From full BCG'!A:A,0,0)</f>
        <v>ABELL_S0780</v>
      </c>
      <c r="E376">
        <f>_xlfn.XLOOKUP(A376,'Table 2 new'!A:A,'Table 2 new'!B:B)</f>
        <v>0.23599999999999999</v>
      </c>
    </row>
    <row r="377" spans="1:7" x14ac:dyDescent="0.2">
      <c r="A377" t="s">
        <v>316</v>
      </c>
      <c r="B377" t="str">
        <f>_xlfn.XLOOKUP(A377,bcg_coords_compare!A:A,bcg_coords_compare!A:A,"--",0)</f>
        <v>ABELL_2009</v>
      </c>
      <c r="C377" t="str">
        <f>_xlfn.XLOOKUP(A377,'From full BCG'!A:A,'From full BCG'!A:A,0,0)</f>
        <v>ABELL_2009</v>
      </c>
      <c r="E377">
        <f>_xlfn.XLOOKUP(A377,'Table 2 new'!A:A,'Table 2 new'!B:B)</f>
        <v>0.153</v>
      </c>
    </row>
    <row r="378" spans="1:7" x14ac:dyDescent="0.2">
      <c r="A378" t="s">
        <v>138</v>
      </c>
      <c r="B378" t="str">
        <f>_xlfn.XLOOKUP(A378,bcg_coords_compare!A:A,bcg_coords_compare!A:A,"--",0)</f>
        <v>NSCS_J150117+422152</v>
      </c>
      <c r="C378" t="str">
        <f>_xlfn.XLOOKUP(A378,'From full BCG'!A:A,'From full BCG'!A:A,0,0)</f>
        <v>NSCS_J150117+422152</v>
      </c>
      <c r="E378">
        <f>_xlfn.XLOOKUP(A378,'Table 2 new'!A:A,'Table 2 new'!B:B)</f>
        <v>0.29199999999999998</v>
      </c>
    </row>
    <row r="379" spans="1:7" x14ac:dyDescent="0.2">
      <c r="A379" t="s">
        <v>373</v>
      </c>
      <c r="B379" t="str">
        <f>_xlfn.XLOOKUP(A379,bcg_coords_compare!A:A,bcg_coords_compare!A:A,"--",0)</f>
        <v>WHL_J150407.5-024816</v>
      </c>
      <c r="C379" t="str">
        <f>_xlfn.XLOOKUP(A379,'From full BCG'!A:A,'From full BCG'!A:A,0,0)</f>
        <v>WHL_J150407.5-024816</v>
      </c>
      <c r="E379">
        <f>_xlfn.XLOOKUP(A379,'Table 2 new'!A:A,'Table 2 new'!B:B)</f>
        <v>0.215</v>
      </c>
    </row>
    <row r="380" spans="1:7" x14ac:dyDescent="0.2">
      <c r="A380" t="s">
        <v>24</v>
      </c>
      <c r="B380" t="str">
        <f>_xlfn.XLOOKUP(A380,bcg_coords_compare!A:A,bcg_coords_compare!A:A,"--",0)</f>
        <v>ABELL_2034</v>
      </c>
      <c r="C380" t="str">
        <f>_xlfn.XLOOKUP(A380,'From full BCG'!A:A,'From full BCG'!A:A,0,0)</f>
        <v>ABELL_2034</v>
      </c>
      <c r="E380">
        <f>_xlfn.XLOOKUP(A380,'Table 2 new'!A:A,'Table 2 new'!B:B)</f>
        <v>0.113</v>
      </c>
    </row>
    <row r="381" spans="1:7" x14ac:dyDescent="0.2">
      <c r="A381" t="s">
        <v>5</v>
      </c>
      <c r="B381" t="str">
        <f>_xlfn.XLOOKUP(A381,bcg_coords_compare!A:A,bcg_coords_compare!A:A,"--",0)</f>
        <v>MCXC_J1514.9-1523</v>
      </c>
      <c r="C381" t="str">
        <f>_xlfn.XLOOKUP(A381,'From full BCG'!A:A,'From full BCG'!A:A,0,0)</f>
        <v>MCXC_J1514.9-1523</v>
      </c>
      <c r="E381">
        <f>_xlfn.XLOOKUP(A381,'Table 2 new'!A:A,'Table 2 new'!B:B)</f>
        <v>0.223</v>
      </c>
    </row>
    <row r="382" spans="1:7" x14ac:dyDescent="0.2">
      <c r="A382" t="s">
        <v>39</v>
      </c>
      <c r="B382" t="str">
        <f>_xlfn.XLOOKUP(A382,bcg_coords_compare!A:A,bcg_coords_compare!A:A,"--",0)</f>
        <v>ABELL_2061</v>
      </c>
      <c r="C382" t="str">
        <f>_xlfn.XLOOKUP(A382,'From full BCG'!A:A,'From full BCG'!A:A,0,0)</f>
        <v>ABELL_2061</v>
      </c>
      <c r="E382">
        <f>_xlfn.XLOOKUP(A382,'Table 2 new'!A:A,'Table 2 new'!B:B)</f>
        <v>7.8E-2</v>
      </c>
    </row>
    <row r="383" spans="1:7" x14ac:dyDescent="0.2">
      <c r="A383" t="s">
        <v>379</v>
      </c>
      <c r="B383" t="str">
        <f>_xlfn.XLOOKUP(A383,bcg_coords_compare!A:A,bcg_coords_compare!A:A,"--",0)</f>
        <v>MKW_03s</v>
      </c>
      <c r="C383" t="str">
        <f>_xlfn.XLOOKUP(A383,'From full BCG'!A:A,'From full BCG'!A:A,0,0)</f>
        <v>MKW_03s</v>
      </c>
      <c r="E383">
        <f>_xlfn.XLOOKUP(A383,'Table 2 new'!A:A,'Table 2 new'!B:B)</f>
        <v>4.4999999999999998E-2</v>
      </c>
    </row>
    <row r="384" spans="1:7" x14ac:dyDescent="0.2">
      <c r="A384" t="s">
        <v>551</v>
      </c>
      <c r="B384" t="str">
        <f>_xlfn.XLOOKUP(A384,bcg_coords_compare!A:A,bcg_coords_compare!A:A,"--",0)</f>
        <v>--</v>
      </c>
      <c r="C384">
        <f>_xlfn.XLOOKUP(A384,'From full BCG'!A:A,'From full BCG'!A:A,0,0)</f>
        <v>0</v>
      </c>
      <c r="E384">
        <f>_xlfn.XLOOKUP(A384,'Table 2 new'!A:A,'Table 2 new'!B:B)</f>
        <v>3.49E-2</v>
      </c>
      <c r="F384">
        <v>3.4937000000000003E-2</v>
      </c>
      <c r="G384" t="s">
        <v>617</v>
      </c>
    </row>
    <row r="385" spans="1:7" x14ac:dyDescent="0.2">
      <c r="A385" t="s">
        <v>85</v>
      </c>
      <c r="B385" t="str">
        <f>_xlfn.XLOOKUP(A385,bcg_coords_compare!A:A,bcg_coords_compare!A:A,"--",0)</f>
        <v>ABELL_2069</v>
      </c>
      <c r="C385" t="str">
        <f>_xlfn.XLOOKUP(A385,'From full BCG'!A:A,'From full BCG'!A:A,0,0)</f>
        <v>ABELL_2069</v>
      </c>
      <c r="E385">
        <f>_xlfn.XLOOKUP(A385,'Table 2 new'!A:A,'Table 2 new'!B:B)</f>
        <v>0.11600000000000001</v>
      </c>
    </row>
    <row r="386" spans="1:7" x14ac:dyDescent="0.2">
      <c r="A386" t="s">
        <v>354</v>
      </c>
      <c r="B386" t="str">
        <f>_xlfn.XLOOKUP(A386,bcg_coords_compare!A:A,bcg_coords_compare!A:A,"--",0)</f>
        <v>MCXC_J1524.2-3154</v>
      </c>
      <c r="C386" t="str">
        <f>_xlfn.XLOOKUP(A386,'From full BCG'!A:A,'From full BCG'!A:A,0,0)</f>
        <v>MCXC_J1524.2-3154</v>
      </c>
      <c r="E386">
        <f>_xlfn.XLOOKUP(A386,'Table 2 new'!A:A,'Table 2 new'!B:B)</f>
        <v>0.10299999999999999</v>
      </c>
    </row>
    <row r="387" spans="1:7" x14ac:dyDescent="0.2">
      <c r="A387" t="s">
        <v>12</v>
      </c>
      <c r="B387" t="str">
        <f>_xlfn.XLOOKUP(A387,bcg_coords_compare!A:A,bcg_coords_compare!A:A,"--",0)</f>
        <v>WARP_J1524.6+0957</v>
      </c>
      <c r="C387" t="str">
        <f>_xlfn.XLOOKUP(A387,'From full BCG'!A:A,'From full BCG'!A:A,0,0)</f>
        <v>WARP_J1524.6+0957</v>
      </c>
      <c r="E387">
        <f>_xlfn.XLOOKUP(A387,'Table 2 new'!A:A,'Table 2 new'!B:B)</f>
        <v>0.51600000000000001</v>
      </c>
    </row>
    <row r="388" spans="1:7" x14ac:dyDescent="0.2">
      <c r="A388" t="s">
        <v>380</v>
      </c>
      <c r="B388" t="str">
        <f>_xlfn.XLOOKUP(A388,bcg_coords_compare!A:A,bcg_coords_compare!A:A,"--",0)</f>
        <v>MACS_J1532.8+3021</v>
      </c>
      <c r="C388" t="str">
        <f>_xlfn.XLOOKUP(A388,'From full BCG'!A:A,'From full BCG'!A:A,0,0)</f>
        <v>MACS_J1532.8+3021</v>
      </c>
      <c r="E388">
        <f>_xlfn.XLOOKUP(A388,'Table 2 new'!A:A,'Table 2 new'!B:B)</f>
        <v>0.34499999999999997</v>
      </c>
    </row>
    <row r="389" spans="1:7" x14ac:dyDescent="0.2">
      <c r="A389" t="s">
        <v>136</v>
      </c>
      <c r="B389" t="str">
        <f>_xlfn.XLOOKUP(A389,bcg_coords_compare!A:A,bcg_coords_compare!A:A,"--",0)</f>
        <v>ABELL_2092</v>
      </c>
      <c r="C389" t="str">
        <f>_xlfn.XLOOKUP(A389,'From full BCG'!A:A,'From full BCG'!A:A,0,0)</f>
        <v>ABELL_2092</v>
      </c>
      <c r="E389">
        <f>_xlfn.XLOOKUP(A389,'Table 2 new'!A:A,'Table 2 new'!B:B)</f>
        <v>6.7000000000000004E-2</v>
      </c>
    </row>
    <row r="390" spans="1:7" x14ac:dyDescent="0.2">
      <c r="A390" t="s">
        <v>458</v>
      </c>
      <c r="B390" t="str">
        <f>_xlfn.XLOOKUP(A390,bcg_coords_compare!A:A,bcg_coords_compare!A:A,"--",0)</f>
        <v>ABELL_2107</v>
      </c>
      <c r="C390" t="str">
        <f>_xlfn.XLOOKUP(A390,'From full BCG'!A:A,'From full BCG'!A:A,0,0)</f>
        <v>ABELL_2107</v>
      </c>
      <c r="E390">
        <f>_xlfn.XLOOKUP(A390,'Table 2 new'!A:A,'Table 2 new'!B:B)</f>
        <v>4.1000000000000002E-2</v>
      </c>
    </row>
    <row r="391" spans="1:7" x14ac:dyDescent="0.2">
      <c r="A391" t="s">
        <v>45</v>
      </c>
      <c r="B391" t="str">
        <f>_xlfn.XLOOKUP(A391,bcg_coords_compare!A:A,bcg_coords_compare!A:A,"--",0)</f>
        <v>ABELL_2111</v>
      </c>
      <c r="C391" t="str">
        <f>_xlfn.XLOOKUP(A391,'From full BCG'!A:A,'From full BCG'!A:A,0,0)</f>
        <v>ABELL_2111</v>
      </c>
      <c r="E391">
        <f>_xlfn.XLOOKUP(A391,'Table 2 new'!A:A,'Table 2 new'!B:B)</f>
        <v>0.22900000000000001</v>
      </c>
    </row>
    <row r="392" spans="1:7" x14ac:dyDescent="0.2">
      <c r="A392" t="s">
        <v>232</v>
      </c>
      <c r="B392" t="str">
        <f>_xlfn.XLOOKUP(A392,bcg_coords_compare!A:A,bcg_coords_compare!A:A,"--",0)</f>
        <v>ABELL_2104</v>
      </c>
      <c r="C392" t="str">
        <f>_xlfn.XLOOKUP(A392,'From full BCG'!A:A,'From full BCG'!A:A,0,0)</f>
        <v>ABELL_2104</v>
      </c>
      <c r="E392">
        <f>_xlfn.XLOOKUP(A392,'Table 2 new'!A:A,'Table 2 new'!B:B)</f>
        <v>0.153</v>
      </c>
    </row>
    <row r="393" spans="1:7" x14ac:dyDescent="0.2">
      <c r="A393" t="s">
        <v>339</v>
      </c>
      <c r="B393" t="str">
        <f>_xlfn.XLOOKUP(A393,bcg_coords_compare!A:A,bcg_coords_compare!A:A,"--",0)</f>
        <v>ABELL_2125</v>
      </c>
      <c r="C393" t="str">
        <f>_xlfn.XLOOKUP(A393,'From full BCG'!A:A,'From full BCG'!A:A,0,0)</f>
        <v>ABELL_2125</v>
      </c>
      <c r="E393">
        <f>_xlfn.XLOOKUP(A393,'Table 2 new'!A:A,'Table 2 new'!B:B)</f>
        <v>0.246</v>
      </c>
    </row>
    <row r="394" spans="1:7" x14ac:dyDescent="0.2">
      <c r="A394" t="s">
        <v>403</v>
      </c>
      <c r="B394" t="str">
        <f>_xlfn.XLOOKUP(A394,bcg_coords_compare!A:A,bcg_coords_compare!A:A,"--",0)</f>
        <v>ABELL_2124</v>
      </c>
      <c r="C394" t="str">
        <f>_xlfn.XLOOKUP(A394,'From full BCG'!A:A,'From full BCG'!A:A,0,0)</f>
        <v>ABELL_2124</v>
      </c>
      <c r="E394">
        <f>_xlfn.XLOOKUP(A394,'Table 2 new'!A:A,'Table 2 new'!B:B)</f>
        <v>6.6000000000000003E-2</v>
      </c>
    </row>
    <row r="395" spans="1:7" x14ac:dyDescent="0.2">
      <c r="A395" t="s">
        <v>552</v>
      </c>
      <c r="B395" t="str">
        <f>_xlfn.XLOOKUP(A395,bcg_coords_compare!A:A,bcg_coords_compare!A:A,"--",0)</f>
        <v>--</v>
      </c>
      <c r="C395">
        <f>_xlfn.XLOOKUP(A395,'From full BCG'!A:A,'From full BCG'!A:A,0,0)</f>
        <v>0</v>
      </c>
      <c r="E395">
        <f>_xlfn.XLOOKUP(A395,'Table 2 new'!A:A,'Table 2 new'!B:B)</f>
        <v>0.23430000000000001</v>
      </c>
      <c r="F395">
        <v>0.23430000000000001</v>
      </c>
      <c r="G395" t="s">
        <v>617</v>
      </c>
    </row>
    <row r="396" spans="1:7" x14ac:dyDescent="0.2">
      <c r="A396" t="s">
        <v>208</v>
      </c>
      <c r="B396" t="str">
        <f>_xlfn.XLOOKUP(A396,bcg_coords_compare!A:A,bcg_coords_compare!A:A,"--",0)</f>
        <v>ABELL_2142</v>
      </c>
      <c r="C396" t="str">
        <f>_xlfn.XLOOKUP(A396,'From full BCG'!A:A,'From full BCG'!A:A,0,0)</f>
        <v>ABELL_2142</v>
      </c>
      <c r="E396">
        <f>_xlfn.XLOOKUP(A396,'Table 2 new'!A:A,'Table 2 new'!B:B)</f>
        <v>9.0999999999999998E-2</v>
      </c>
    </row>
    <row r="397" spans="1:7" x14ac:dyDescent="0.2">
      <c r="A397" t="s">
        <v>356</v>
      </c>
      <c r="B397" t="str">
        <f>_xlfn.XLOOKUP(A397,bcg_coords_compare!A:A,bcg_coords_compare!A:A,"--",0)</f>
        <v>MCXC_J1558.3-1410</v>
      </c>
      <c r="C397" t="str">
        <f>_xlfn.XLOOKUP(A397,'From full BCG'!A:A,'From full BCG'!A:A,0,0)</f>
        <v>MCXC_J1558.3-1410</v>
      </c>
      <c r="E397">
        <f>_xlfn.XLOOKUP(A397,'Table 2 new'!A:A,'Table 2 new'!B:B)</f>
        <v>9.7000000000000003E-2</v>
      </c>
    </row>
    <row r="398" spans="1:7" x14ac:dyDescent="0.2">
      <c r="A398" t="s">
        <v>288</v>
      </c>
      <c r="B398" t="str">
        <f>_xlfn.XLOOKUP(A398,bcg_coords_compare!A:A,bcg_coords_compare!A:A,"--",0)</f>
        <v>ABELL_2147</v>
      </c>
      <c r="C398" t="str">
        <f>_xlfn.XLOOKUP(A398,'From full BCG'!A:A,'From full BCG'!A:A,0,0)</f>
        <v>ABELL_2147</v>
      </c>
      <c r="E398">
        <f>_xlfn.XLOOKUP(A398,'Table 2 new'!A:A,'Table 2 new'!B:B)</f>
        <v>3.5000000000000003E-2</v>
      </c>
    </row>
    <row r="399" spans="1:7" x14ac:dyDescent="0.2">
      <c r="A399" t="s">
        <v>431</v>
      </c>
      <c r="B399" t="str">
        <f>_xlfn.XLOOKUP(A399,bcg_coords_compare!A:A,bcg_coords_compare!A:A,"--",0)</f>
        <v>ABELL_2151</v>
      </c>
      <c r="C399" t="str">
        <f>_xlfn.XLOOKUP(A399,'From full BCG'!A:A,'From full BCG'!A:A,0,0)</f>
        <v>ABELL_2151</v>
      </c>
      <c r="E399">
        <f>_xlfn.XLOOKUP(A399,'Table 2 new'!A:A,'Table 2 new'!B:B)</f>
        <v>3.6999999999999998E-2</v>
      </c>
    </row>
    <row r="400" spans="1:7" x14ac:dyDescent="0.2">
      <c r="A400" t="s">
        <v>553</v>
      </c>
      <c r="B400" t="str">
        <f>_xlfn.XLOOKUP(A400,bcg_coords_compare!A:A,bcg_coords_compare!A:A,"--",0)</f>
        <v>--</v>
      </c>
      <c r="C400">
        <f>_xlfn.XLOOKUP(A400,'From full BCG'!A:A,'From full BCG'!A:A,0,0)</f>
        <v>0</v>
      </c>
      <c r="E400">
        <f>_xlfn.XLOOKUP(A400,'Table 2 new'!A:A,'Table 2 new'!B:B)</f>
        <v>3.1800000000000002E-2</v>
      </c>
      <c r="F400">
        <v>3.1754999999999999E-2</v>
      </c>
      <c r="G400" t="s">
        <v>617</v>
      </c>
    </row>
    <row r="401" spans="1:7" x14ac:dyDescent="0.2">
      <c r="A401" t="s">
        <v>185</v>
      </c>
      <c r="B401" t="str">
        <f>_xlfn.XLOOKUP(A401,bcg_coords_compare!A:A,bcg_coords_compare!A:A,"--",0)</f>
        <v>SpARCS_J161314+564930</v>
      </c>
      <c r="C401" t="str">
        <f>_xlfn.XLOOKUP(A401,'From full BCG'!A:A,'From full BCG'!A:A,0,0)</f>
        <v>SpARCS_J161314+564930</v>
      </c>
      <c r="E401">
        <f>_xlfn.XLOOKUP(A401,'Table 2 new'!A:A,'Table 2 new'!B:B)</f>
        <v>0.871</v>
      </c>
    </row>
    <row r="402" spans="1:7" x14ac:dyDescent="0.2">
      <c r="A402" t="s">
        <v>3</v>
      </c>
      <c r="B402" t="str">
        <f>_xlfn.XLOOKUP(A402,bcg_coords_compare!A:A,bcg_coords_compare!A:A,"--",0)</f>
        <v>ABELL_2163</v>
      </c>
      <c r="C402" t="str">
        <f>_xlfn.XLOOKUP(A402,'From full BCG'!A:A,'From full BCG'!A:A,0,0)</f>
        <v>ABELL_2163</v>
      </c>
      <c r="E402">
        <f>_xlfn.XLOOKUP(A402,'Table 2 new'!A:A,'Table 2 new'!B:B)</f>
        <v>0.20300000000000001</v>
      </c>
    </row>
    <row r="403" spans="1:7" x14ac:dyDescent="0.2">
      <c r="A403" t="s">
        <v>273</v>
      </c>
      <c r="B403" t="str">
        <f>_xlfn.XLOOKUP(A403,bcg_coords_compare!A:A,bcg_coords_compare!A:A,"--",0)</f>
        <v>MACS_J1621.3+3810</v>
      </c>
      <c r="C403" t="str">
        <f>_xlfn.XLOOKUP(A403,'From full BCG'!A:A,'From full BCG'!A:A,0,0)</f>
        <v>MACS_J1621.3+3810</v>
      </c>
      <c r="E403">
        <f>_xlfn.XLOOKUP(A403,'Table 2 new'!A:A,'Table 2 new'!B:B)</f>
        <v>0.46500000000000002</v>
      </c>
    </row>
    <row r="404" spans="1:7" x14ac:dyDescent="0.2">
      <c r="A404" t="s">
        <v>260</v>
      </c>
      <c r="B404" t="str">
        <f>_xlfn.XLOOKUP(A404,bcg_coords_compare!A:A,bcg_coords_compare!A:A,"--",0)</f>
        <v>MCXC_J1623.5+2634</v>
      </c>
      <c r="C404" t="str">
        <f>_xlfn.XLOOKUP(A404,'From full BCG'!A:A,'From full BCG'!A:A,0,0)</f>
        <v>MCXC_J1623.5+2634</v>
      </c>
      <c r="E404">
        <f>_xlfn.XLOOKUP(A404,'Table 2 new'!A:A,'Table 2 new'!B:B)</f>
        <v>0.42599999999999999</v>
      </c>
    </row>
    <row r="405" spans="1:7" x14ac:dyDescent="0.2">
      <c r="A405" t="s">
        <v>123</v>
      </c>
      <c r="B405" t="str">
        <f>_xlfn.XLOOKUP(A405,bcg_coords_compare!A:A,bcg_coords_compare!A:A,"--",0)</f>
        <v>ABELL_2187</v>
      </c>
      <c r="C405" t="str">
        <f>_xlfn.XLOOKUP(A405,'From full BCG'!A:A,'From full BCG'!A:A,0,0)</f>
        <v>ABELL_2187</v>
      </c>
      <c r="E405">
        <f>_xlfn.XLOOKUP(A405,'Table 2 new'!A:A,'Table 2 new'!B:B)</f>
        <v>0.184</v>
      </c>
    </row>
    <row r="406" spans="1:7" x14ac:dyDescent="0.2">
      <c r="A406" t="s">
        <v>365</v>
      </c>
      <c r="B406" t="str">
        <f>_xlfn.XLOOKUP(A406,bcg_coords_compare!A:A,bcg_coords_compare!A:A,"--",0)</f>
        <v>ABELL_2204</v>
      </c>
      <c r="C406" t="str">
        <f>_xlfn.XLOOKUP(A406,'From full BCG'!A:A,'From full BCG'!A:A,0,0)</f>
        <v>ABELL_2204</v>
      </c>
      <c r="E406">
        <f>_xlfn.XLOOKUP(A406,'Table 2 new'!A:A,'Table 2 new'!B:B)</f>
        <v>0.152</v>
      </c>
    </row>
    <row r="407" spans="1:7" x14ac:dyDescent="0.2">
      <c r="A407" t="s">
        <v>139</v>
      </c>
      <c r="B407" t="str">
        <f>_xlfn.XLOOKUP(A407,bcg_coords_compare!A:A,bcg_coords_compare!A:A,"--",0)</f>
        <v>ABELL_2218</v>
      </c>
      <c r="C407" t="str">
        <f>_xlfn.XLOOKUP(A407,'From full BCG'!A:A,'From full BCG'!A:A,0,0)</f>
        <v>ABELL_2218</v>
      </c>
      <c r="E407">
        <f>_xlfn.XLOOKUP(A407,'Table 2 new'!A:A,'Table 2 new'!B:B)</f>
        <v>0.17599999999999999</v>
      </c>
    </row>
    <row r="408" spans="1:7" x14ac:dyDescent="0.2">
      <c r="A408" t="s">
        <v>285</v>
      </c>
      <c r="B408" t="str">
        <f>_xlfn.XLOOKUP(A408,bcg_coords_compare!A:A,bcg_coords_compare!A:A,"--",0)</f>
        <v>ABELL_2219</v>
      </c>
      <c r="C408" t="str">
        <f>_xlfn.XLOOKUP(A408,'From full BCG'!A:A,'From full BCG'!A:A,0,0)</f>
        <v>ABELL_2219</v>
      </c>
      <c r="E408">
        <f>_xlfn.XLOOKUP(A408,'Table 2 new'!A:A,'Table 2 new'!B:B)</f>
        <v>0.22600000000000001</v>
      </c>
    </row>
    <row r="409" spans="1:7" x14ac:dyDescent="0.2">
      <c r="A409" t="s">
        <v>308</v>
      </c>
      <c r="B409" t="str">
        <f>_xlfn.XLOOKUP(A409,bcg_coords_compare!A:A,bcg_coords_compare!A:A,"--",0)</f>
        <v>400d_J1641+4001</v>
      </c>
      <c r="C409" t="str">
        <f>_xlfn.XLOOKUP(A409,'From full BCG'!A:A,'From full BCG'!A:A,0,0)</f>
        <v>400d_J1641+4001</v>
      </c>
      <c r="E409">
        <f>_xlfn.XLOOKUP(A409,'Table 2 new'!A:A,'Table 2 new'!B:B)</f>
        <v>0.46400000000000002</v>
      </c>
    </row>
    <row r="410" spans="1:7" x14ac:dyDescent="0.2">
      <c r="A410" t="s">
        <v>236</v>
      </c>
      <c r="B410" t="str">
        <f>_xlfn.XLOOKUP(A410,bcg_coords_compare!A:A,bcg_coords_compare!A:A,"--",0)</f>
        <v>Hercules_A</v>
      </c>
      <c r="C410" t="str">
        <f>_xlfn.XLOOKUP(A410,'From full BCG'!A:A,'From full BCG'!A:A,0,0)</f>
        <v>Hercules_A</v>
      </c>
      <c r="E410">
        <f>_xlfn.XLOOKUP(A410,'Table 2 new'!A:A,'Table 2 new'!B:B)</f>
        <v>0.155</v>
      </c>
    </row>
    <row r="411" spans="1:7" x14ac:dyDescent="0.2">
      <c r="A411" t="s">
        <v>460</v>
      </c>
      <c r="B411" t="str">
        <f>_xlfn.XLOOKUP(A411,bcg_coords_compare!A:A,bcg_coords_compare!A:A,"--",0)</f>
        <v>NGC_6269</v>
      </c>
      <c r="C411" t="str">
        <f>_xlfn.XLOOKUP(A411,'From full BCG'!A:A,'From full BCG'!A:A,0,0)</f>
        <v>NGC_6269</v>
      </c>
      <c r="E411">
        <f>_xlfn.XLOOKUP(A411,'Table 2 new'!A:A,'Table 2 new'!B:B)</f>
        <v>3.5000000000000003E-2</v>
      </c>
    </row>
    <row r="412" spans="1:7" x14ac:dyDescent="0.2">
      <c r="A412" t="s">
        <v>390</v>
      </c>
      <c r="B412" t="str">
        <f>_xlfn.XLOOKUP(A412,bcg_coords_compare!A:A,bcg_coords_compare!A:A,"--",0)</f>
        <v>OC02_J1701+6412</v>
      </c>
      <c r="C412" t="str">
        <f>_xlfn.XLOOKUP(A412,'From full BCG'!A:A,'From full BCG'!A:A,0,0)</f>
        <v>OC02_J1701+6412</v>
      </c>
      <c r="E412">
        <f>_xlfn.XLOOKUP(A412,'Table 2 new'!A:A,'Table 2 new'!B:B)</f>
        <v>0.45300000000000001</v>
      </c>
    </row>
    <row r="413" spans="1:7" x14ac:dyDescent="0.2">
      <c r="A413" t="s">
        <v>278</v>
      </c>
      <c r="B413" t="str">
        <f>_xlfn.XLOOKUP(A413,bcg_coords_compare!A:A,bcg_coords_compare!A:A,"--",0)</f>
        <v>ABELL_2244</v>
      </c>
      <c r="C413" t="str">
        <f>_xlfn.XLOOKUP(A413,'From full BCG'!A:A,'From full BCG'!A:A,0,0)</f>
        <v>ABELL_2244</v>
      </c>
      <c r="E413">
        <f>_xlfn.XLOOKUP(A413,'Table 2 new'!A:A,'Table 2 new'!B:B)</f>
        <v>9.7000000000000003E-2</v>
      </c>
    </row>
    <row r="414" spans="1:7" x14ac:dyDescent="0.2">
      <c r="A414" t="s">
        <v>15</v>
      </c>
      <c r="B414" t="str">
        <f>_xlfn.XLOOKUP(A414,bcg_coords_compare!A:A,bcg_coords_compare!A:A,"--",0)</f>
        <v>ABELL_2256</v>
      </c>
      <c r="C414" t="str">
        <f>_xlfn.XLOOKUP(A414,'From full BCG'!A:A,'From full BCG'!A:A,0,0)</f>
        <v>ABELL_2256</v>
      </c>
      <c r="E414">
        <f>_xlfn.XLOOKUP(A414,'Table 2 new'!A:A,'Table 2 new'!B:B)</f>
        <v>5.8000000000000003E-2</v>
      </c>
    </row>
    <row r="415" spans="1:7" x14ac:dyDescent="0.2">
      <c r="A415" t="s">
        <v>75</v>
      </c>
      <c r="B415" t="str">
        <f>_xlfn.XLOOKUP(A415,bcg_coords_compare!A:A,bcg_coords_compare!A:A,"--",0)</f>
        <v>ABELL_2249</v>
      </c>
      <c r="C415" t="str">
        <f>_xlfn.XLOOKUP(A415,'From full BCG'!A:A,'From full BCG'!A:A,0,0)</f>
        <v>ABELL_2249</v>
      </c>
      <c r="E415">
        <f>_xlfn.XLOOKUP(A415,'Table 2 new'!A:A,'Table 2 new'!B:B)</f>
        <v>8.2000000000000003E-2</v>
      </c>
    </row>
    <row r="416" spans="1:7" x14ac:dyDescent="0.2">
      <c r="A416" t="s">
        <v>554</v>
      </c>
      <c r="B416" t="str">
        <f>_xlfn.XLOOKUP(A416,bcg_coords_compare!A:A,bcg_coords_compare!A:A,"--",0)</f>
        <v>--</v>
      </c>
      <c r="C416">
        <f>_xlfn.XLOOKUP(A416,'From full BCG'!A:A,'From full BCG'!A:A,0,0)</f>
        <v>0</v>
      </c>
      <c r="E416">
        <f>_xlfn.XLOOKUP(A416,'Table 2 new'!A:A,'Table 2 new'!B:B)</f>
        <v>2.8000000000000001E-2</v>
      </c>
      <c r="F416">
        <v>2.8000000000000001E-2</v>
      </c>
      <c r="G416" t="s">
        <v>617</v>
      </c>
    </row>
    <row r="417" spans="1:7" x14ac:dyDescent="0.2">
      <c r="A417" t="s">
        <v>41</v>
      </c>
      <c r="B417" t="str">
        <f>_xlfn.XLOOKUP(A417,bcg_coords_compare!A:A,bcg_coords_compare!A:A,"--",0)</f>
        <v>ABELL_2255</v>
      </c>
      <c r="C417" t="str">
        <f>_xlfn.XLOOKUP(A417,'From full BCG'!A:A,'From full BCG'!A:A,0,0)</f>
        <v>ABELL_2255</v>
      </c>
      <c r="E417">
        <f>_xlfn.XLOOKUP(A417,'Table 2 new'!A:A,'Table 2 new'!B:B)</f>
        <v>8.1000000000000003E-2</v>
      </c>
    </row>
    <row r="418" spans="1:7" x14ac:dyDescent="0.2">
      <c r="A418" t="s">
        <v>443</v>
      </c>
      <c r="B418" t="str">
        <f>_xlfn.XLOOKUP(A418,bcg_coords_compare!A:A,bcg_coords_compare!A:A,"--",0)</f>
        <v>NGC_6338</v>
      </c>
      <c r="C418" t="str">
        <f>_xlfn.XLOOKUP(A418,'From full BCG'!A:A,'From full BCG'!A:A,0,0)</f>
        <v>NGC_6338</v>
      </c>
      <c r="E418">
        <f>_xlfn.XLOOKUP(A418,'Table 2 new'!A:A,'Table 2 new'!B:B)</f>
        <v>2.7E-2</v>
      </c>
    </row>
    <row r="419" spans="1:7" x14ac:dyDescent="0.2">
      <c r="A419" t="s">
        <v>70</v>
      </c>
      <c r="B419" t="str">
        <f>_xlfn.XLOOKUP(A419,bcg_coords_compare!A:A,bcg_coords_compare!A:A,"--",0)</f>
        <v>ABELL_2259</v>
      </c>
      <c r="C419" t="str">
        <f>_xlfn.XLOOKUP(A419,'From full BCG'!A:A,'From full BCG'!A:A,0,0)</f>
        <v>ABELL_2259</v>
      </c>
      <c r="E419">
        <f>_xlfn.XLOOKUP(A419,'Table 2 new'!A:A,'Table 2 new'!B:B)</f>
        <v>0.16400000000000001</v>
      </c>
    </row>
    <row r="420" spans="1:7" x14ac:dyDescent="0.2">
      <c r="A420" t="s">
        <v>310</v>
      </c>
      <c r="B420" t="str">
        <f>_xlfn.XLOOKUP(A420,bcg_coords_compare!A:A,bcg_coords_compare!A:A,"--",0)</f>
        <v>SDSS-C4_3072</v>
      </c>
      <c r="C420" t="str">
        <f>_xlfn.XLOOKUP(A420,'From full BCG'!A:A,'From full BCG'!A:A,0,0)</f>
        <v>SDSS-C4_3072</v>
      </c>
      <c r="E420">
        <f>_xlfn.XLOOKUP(A420,'Table 2 new'!A:A,'Table 2 new'!B:B)</f>
        <v>0.16400000000000001</v>
      </c>
    </row>
    <row r="421" spans="1:7" x14ac:dyDescent="0.2">
      <c r="A421" t="s">
        <v>349</v>
      </c>
      <c r="B421" t="str">
        <f>_xlfn.XLOOKUP(A421,bcg_coords_compare!A:A,bcg_coords_compare!A:A,"--",0)</f>
        <v>MACS_J1720.2+3536</v>
      </c>
      <c r="C421" t="str">
        <f>_xlfn.XLOOKUP(A421,'From full BCG'!A:A,'From full BCG'!A:A,0,0)</f>
        <v>MACS_J1720.2+3536</v>
      </c>
      <c r="E421">
        <f>_xlfn.XLOOKUP(A421,'Table 2 new'!A:A,'Table 2 new'!B:B)</f>
        <v>0.39100000000000001</v>
      </c>
    </row>
    <row r="422" spans="1:7" x14ac:dyDescent="0.2">
      <c r="A422" t="s">
        <v>372</v>
      </c>
      <c r="B422" t="str">
        <f>_xlfn.XLOOKUP(A422,bcg_coords_compare!A:A,bcg_coords_compare!A:A,"--",0)</f>
        <v>ABELL_2261</v>
      </c>
      <c r="C422" t="str">
        <f>_xlfn.XLOOKUP(A422,'From full BCG'!A:A,'From full BCG'!A:A,0,0)</f>
        <v>ABELL_2261</v>
      </c>
      <c r="E422">
        <f>_xlfn.XLOOKUP(A422,'Table 2 new'!A:A,'Table 2 new'!B:B)</f>
        <v>0.224</v>
      </c>
    </row>
    <row r="423" spans="1:7" x14ac:dyDescent="0.2">
      <c r="A423" t="s">
        <v>355</v>
      </c>
      <c r="B423" t="str">
        <f>_xlfn.XLOOKUP(A423,bcg_coords_compare!A:A,bcg_coords_compare!A:A,"--",0)</f>
        <v>ABELL_2294</v>
      </c>
      <c r="C423" t="str">
        <f>_xlfn.XLOOKUP(A423,'From full BCG'!A:A,'From full BCG'!A:A,0,0)</f>
        <v>ABELL_2294</v>
      </c>
      <c r="E423">
        <f>_xlfn.XLOOKUP(A423,'Table 2 new'!A:A,'Table 2 new'!B:B)</f>
        <v>0.16900000000000001</v>
      </c>
    </row>
    <row r="424" spans="1:7" x14ac:dyDescent="0.2">
      <c r="A424" t="s">
        <v>55</v>
      </c>
      <c r="B424" t="str">
        <f>_xlfn.XLOOKUP(A424,bcg_coords_compare!A:A,bcg_coords_compare!A:A,"--",0)</f>
        <v>MCXC_J1731.6+2251</v>
      </c>
      <c r="C424" t="str">
        <f>_xlfn.XLOOKUP(A424,'From full BCG'!A:A,'From full BCG'!A:A,0,0)</f>
        <v>MCXC_J1731.6+2251</v>
      </c>
      <c r="E424">
        <f>_xlfn.XLOOKUP(A424,'Table 2 new'!A:A,'Table 2 new'!B:B)</f>
        <v>0.36599999999999999</v>
      </c>
    </row>
    <row r="425" spans="1:7" x14ac:dyDescent="0.2">
      <c r="A425" t="s">
        <v>376</v>
      </c>
      <c r="B425" t="str">
        <f>_xlfn.XLOOKUP(A425,bcg_coords_compare!A:A,bcg_coords_compare!A:A,"--",0)</f>
        <v>Abell_2276</v>
      </c>
      <c r="C425" t="str">
        <f>_xlfn.XLOOKUP(A425,'From full BCG'!A:A,'From full BCG'!A:A,0,0)</f>
        <v>Abell_2276</v>
      </c>
      <c r="E425">
        <f>_xlfn.XLOOKUP(A425,'Table 2 new'!A:A,'Table 2 new'!B:B)</f>
        <v>0.14099999999999999</v>
      </c>
    </row>
    <row r="426" spans="1:7" x14ac:dyDescent="0.2">
      <c r="A426" t="s">
        <v>358</v>
      </c>
      <c r="B426" t="str">
        <f>_xlfn.XLOOKUP(A426,bcg_coords_compare!A:A,bcg_coords_compare!A:A,"--",0)</f>
        <v>ZwCl_1742.1+3306</v>
      </c>
      <c r="C426" t="str">
        <f>_xlfn.XLOOKUP(A426,'From full BCG'!A:A,'From full BCG'!A:A,0,0)</f>
        <v>ZwCl_1742.1+3306</v>
      </c>
      <c r="E426">
        <f>_xlfn.XLOOKUP(A426,'Table 2 new'!A:A,'Table 2 new'!B:B)</f>
        <v>7.5999999999999998E-2</v>
      </c>
    </row>
    <row r="427" spans="1:7" x14ac:dyDescent="0.2">
      <c r="A427" t="s">
        <v>160</v>
      </c>
      <c r="B427" t="str">
        <f>_xlfn.XLOOKUP(A427,bcg_coords_compare!A:A,bcg_coords_compare!A:A,"--",0)</f>
        <v>NSC_J174715+451155</v>
      </c>
      <c r="C427" t="str">
        <f>_xlfn.XLOOKUP(A427,'From full BCG'!A:A,'From full BCG'!A:A,0,0)</f>
        <v>NSC_J174715+451155</v>
      </c>
      <c r="E427">
        <f>_xlfn.XLOOKUP(A427,'Table 2 new'!A:A,'Table 2 new'!B:B)</f>
        <v>0.157</v>
      </c>
    </row>
    <row r="428" spans="1:7" x14ac:dyDescent="0.2">
      <c r="A428" t="s">
        <v>368</v>
      </c>
      <c r="B428" t="str">
        <f>_xlfn.XLOOKUP(A428,bcg_coords_compare!A:A,bcg_coords_compare!A:A,"--",0)</f>
        <v>MCXC_J1750.2+3504</v>
      </c>
      <c r="C428" t="str">
        <f>_xlfn.XLOOKUP(A428,'From full BCG'!A:A,'From full BCG'!A:A,0,0)</f>
        <v>MCXC_J1750.2+3504</v>
      </c>
      <c r="E428">
        <f>_xlfn.XLOOKUP(A428,'Table 2 new'!A:A,'Table 2 new'!B:B)</f>
        <v>0.17100000000000001</v>
      </c>
    </row>
    <row r="429" spans="1:7" x14ac:dyDescent="0.2">
      <c r="A429" t="s">
        <v>555</v>
      </c>
      <c r="B429" t="str">
        <f>_xlfn.XLOOKUP(A429,bcg_coords_compare!A:A,bcg_coords_compare!A:A,"--",0)</f>
        <v>--</v>
      </c>
      <c r="C429">
        <f>_xlfn.XLOOKUP(A429,'From full BCG'!A:A,'From full BCG'!A:A,0,0)</f>
        <v>0</v>
      </c>
      <c r="E429">
        <f>_xlfn.XLOOKUP(A429,'Table 2 new'!A:A,'Table 2 new'!B:B)</f>
        <v>1.3100000000000001E-2</v>
      </c>
      <c r="F429">
        <v>1.2821000000000001E-2</v>
      </c>
      <c r="G429" t="s">
        <v>617</v>
      </c>
    </row>
    <row r="430" spans="1:7" x14ac:dyDescent="0.2">
      <c r="A430" t="s">
        <v>197</v>
      </c>
      <c r="B430" t="str">
        <f>_xlfn.XLOOKUP(A430,bcg_coords_compare!A:A,bcg_coords_compare!A:A,"--",0)</f>
        <v>CIZA_J1804.4+1002</v>
      </c>
      <c r="C430" t="str">
        <f>_xlfn.XLOOKUP(A430,'From full BCG'!A:A,'From full BCG'!A:A,0,0)</f>
        <v>CIZA_J1804.4+1002</v>
      </c>
      <c r="E430">
        <f>_xlfn.XLOOKUP(A430,'Table 2 new'!A:A,'Table 2 new'!B:B)</f>
        <v>0.152</v>
      </c>
    </row>
    <row r="431" spans="1:7" x14ac:dyDescent="0.2">
      <c r="A431" t="s">
        <v>374</v>
      </c>
      <c r="B431" t="str">
        <f>_xlfn.XLOOKUP(A431,bcg_coords_compare!A:A,bcg_coords_compare!A:A,"--",0)</f>
        <v>ABELL_2302</v>
      </c>
      <c r="C431" t="str">
        <f>_xlfn.XLOOKUP(A431,'From full BCG'!A:A,'From full BCG'!A:A,0,0)</f>
        <v>ABELL_2302</v>
      </c>
      <c r="E431">
        <f>_xlfn.XLOOKUP(A431,'Table 2 new'!A:A,'Table 2 new'!B:B)</f>
        <v>0.17899999999999999</v>
      </c>
    </row>
    <row r="432" spans="1:7" x14ac:dyDescent="0.2">
      <c r="A432" t="s">
        <v>556</v>
      </c>
      <c r="B432" t="str">
        <f>_xlfn.XLOOKUP(A432,bcg_coords_compare!A:A,bcg_coords_compare!A:A,"--",0)</f>
        <v>--</v>
      </c>
      <c r="C432">
        <f>_xlfn.XLOOKUP(A432,'From full BCG'!A:A,'From full BCG'!A:A,0,0)</f>
        <v>0</v>
      </c>
      <c r="E432">
        <f>_xlfn.XLOOKUP(A432,'Table 2 new'!A:A,'Table 2 new'!B:B)</f>
        <v>0.29699999999999999</v>
      </c>
      <c r="F432">
        <v>0.29705199999999998</v>
      </c>
      <c r="G432" t="s">
        <v>617</v>
      </c>
    </row>
    <row r="433" spans="1:7" x14ac:dyDescent="0.2">
      <c r="A433" t="s">
        <v>48</v>
      </c>
      <c r="B433" t="str">
        <f>_xlfn.XLOOKUP(A433,bcg_coords_compare!A:A,bcg_coords_compare!A:A,"--",0)</f>
        <v>MACS_J1824.3+4309</v>
      </c>
      <c r="C433" t="str">
        <f>_xlfn.XLOOKUP(A433,'From full BCG'!A:A,'From full BCG'!A:A,0,0)</f>
        <v>MACS_J1824.3+4309</v>
      </c>
      <c r="E433">
        <f>_xlfn.XLOOKUP(A433,'Table 2 new'!A:A,'Table 2 new'!B:B)</f>
        <v>0.48699999999999999</v>
      </c>
    </row>
    <row r="434" spans="1:7" x14ac:dyDescent="0.2">
      <c r="A434" t="s">
        <v>330</v>
      </c>
      <c r="B434" t="str">
        <f>_xlfn.XLOOKUP(A434,bcg_coords_compare!A:A,bcg_coords_compare!A:A,"--",0)</f>
        <v>MACS_J1829.0+6913</v>
      </c>
      <c r="C434" t="str">
        <f>_xlfn.XLOOKUP(A434,'From full BCG'!A:A,'From full BCG'!A:A,0,0)</f>
        <v>MACS_J1829.0+6913</v>
      </c>
      <c r="E434">
        <f>_xlfn.XLOOKUP(A434,'Table 2 new'!A:A,'Table 2 new'!B:B)</f>
        <v>0.20300000000000001</v>
      </c>
    </row>
    <row r="435" spans="1:7" x14ac:dyDescent="0.2">
      <c r="A435" t="s">
        <v>361</v>
      </c>
      <c r="B435" t="str">
        <f>_xlfn.XLOOKUP(A435,bcg_coords_compare!A:A,bcg_coords_compare!A:A,"--",0)</f>
        <v>MCXC_J1852.1+5711</v>
      </c>
      <c r="C435" t="str">
        <f>_xlfn.XLOOKUP(A435,'From full BCG'!A:A,'From full BCG'!A:A,0,0)</f>
        <v>MCXC_J1852.1+5711</v>
      </c>
      <c r="E435">
        <f>_xlfn.XLOOKUP(A435,'Table 2 new'!A:A,'Table 2 new'!B:B)</f>
        <v>0.109</v>
      </c>
    </row>
    <row r="436" spans="1:7" x14ac:dyDescent="0.2">
      <c r="A436" t="s">
        <v>133</v>
      </c>
      <c r="B436" t="str">
        <f>_xlfn.XLOOKUP(A436,bcg_coords_compare!A:A,bcg_coords_compare!A:A,"--",0)</f>
        <v>MCXC_J1853.9+6822</v>
      </c>
      <c r="C436" t="str">
        <f>_xlfn.XLOOKUP(A436,'From full BCG'!A:A,'From full BCG'!A:A,0,0)</f>
        <v>MCXC_J1853.9+6822</v>
      </c>
      <c r="E436">
        <f>_xlfn.XLOOKUP(A436,'Table 2 new'!A:A,'Table 2 new'!B:B)</f>
        <v>9.2999999999999999E-2</v>
      </c>
    </row>
    <row r="437" spans="1:7" x14ac:dyDescent="0.2">
      <c r="A437" t="s">
        <v>295</v>
      </c>
      <c r="B437" t="str">
        <f>_xlfn.XLOOKUP(A437,bcg_coords_compare!A:A,bcg_coords_compare!A:A,"--",0)</f>
        <v>PLCKESZ_G337.09-25.97</v>
      </c>
      <c r="C437" t="str">
        <f>_xlfn.XLOOKUP(A437,'From full BCG'!A:A,'From full BCG'!A:A,0,0)</f>
        <v>PLCKESZ_G337.09-25.97</v>
      </c>
      <c r="E437">
        <f>_xlfn.XLOOKUP(A437,'Table 2 new'!A:A,'Table 2 new'!B:B)</f>
        <v>0.26400000000000001</v>
      </c>
    </row>
    <row r="438" spans="1:7" x14ac:dyDescent="0.2">
      <c r="A438" t="s">
        <v>151</v>
      </c>
      <c r="B438" t="str">
        <f>_xlfn.XLOOKUP(A438,bcg_coords_compare!A:A,bcg_coords_compare!A:A,"--",0)</f>
        <v>ABELL_2319</v>
      </c>
      <c r="C438" t="str">
        <f>_xlfn.XLOOKUP(A438,'From full BCG'!A:A,'From full BCG'!A:A,0,0)</f>
        <v>ABELL_2319</v>
      </c>
      <c r="E438">
        <f>_xlfn.XLOOKUP(A438,'Table 2 new'!A:A,'Table 2 new'!B:B)</f>
        <v>5.6000000000000001E-2</v>
      </c>
    </row>
    <row r="439" spans="1:7" x14ac:dyDescent="0.2">
      <c r="A439" t="s">
        <v>322</v>
      </c>
      <c r="B439" t="str">
        <f>_xlfn.XLOOKUP(A439,bcg_coords_compare!A:A,bcg_coords_compare!A:A,"--",0)</f>
        <v>MACS_J1931.8-2635</v>
      </c>
      <c r="C439" t="str">
        <f>_xlfn.XLOOKUP(A439,'From full BCG'!A:A,'From full BCG'!A:A,0,0)</f>
        <v>MACS_J1931.8-2635</v>
      </c>
      <c r="E439">
        <f>_xlfn.XLOOKUP(A439,'Table 2 new'!A:A,'Table 2 new'!B:B)</f>
        <v>0.35199999999999998</v>
      </c>
    </row>
    <row r="440" spans="1:7" x14ac:dyDescent="0.2">
      <c r="A440" t="s">
        <v>64</v>
      </c>
      <c r="B440" t="str">
        <f>_xlfn.XLOOKUP(A440,bcg_coords_compare!A:A,bcg_coords_compare!A:A,"--",0)</f>
        <v>ABELL_S0821</v>
      </c>
      <c r="C440" t="str">
        <f>_xlfn.XLOOKUP(A440,'From full BCG'!A:A,'From full BCG'!A:A,0,0)</f>
        <v>ABELL_S0821</v>
      </c>
      <c r="E440">
        <f>_xlfn.XLOOKUP(A440,'Table 2 new'!A:A,'Table 2 new'!B:B)</f>
        <v>0.23699999999999999</v>
      </c>
    </row>
    <row r="441" spans="1:7" x14ac:dyDescent="0.2">
      <c r="A441" t="s">
        <v>163</v>
      </c>
      <c r="B441" t="str">
        <f>_xlfn.XLOOKUP(A441,bcg_coords_compare!A:A,bcg_coords_compare!A:A,"--",0)</f>
        <v>CIZA_J1938.3+5409</v>
      </c>
      <c r="C441" t="str">
        <f>_xlfn.XLOOKUP(A441,'From full BCG'!A:A,'From full BCG'!A:A,0,0)</f>
        <v>CIZA_J1938.3+5409</v>
      </c>
      <c r="E441">
        <f>_xlfn.XLOOKUP(A441,'Table 2 new'!A:A,'Table 2 new'!B:B)</f>
        <v>0.26</v>
      </c>
    </row>
    <row r="442" spans="1:7" x14ac:dyDescent="0.2">
      <c r="A442" t="s">
        <v>394</v>
      </c>
      <c r="B442" t="str">
        <f>_xlfn.XLOOKUP(A442,bcg_coords_compare!A:A,bcg_coords_compare!A:A,"--",0)</f>
        <v>MCXC_J1947.3-7623</v>
      </c>
      <c r="C442" t="str">
        <f>_xlfn.XLOOKUP(A442,'From full BCG'!A:A,'From full BCG'!A:A,0,0)</f>
        <v>MCXC_J1947.3-7623</v>
      </c>
      <c r="E442">
        <f>_xlfn.XLOOKUP(A442,'Table 2 new'!A:A,'Table 2 new'!B:B)</f>
        <v>0.217</v>
      </c>
    </row>
    <row r="443" spans="1:7" x14ac:dyDescent="0.2">
      <c r="A443" t="s">
        <v>419</v>
      </c>
      <c r="B443" t="str">
        <f>_xlfn.XLOOKUP(A443,bcg_coords_compare!A:A,bcg_coords_compare!A:A,"--",0)</f>
        <v>ABELL_3653</v>
      </c>
      <c r="C443" t="str">
        <f>_xlfn.XLOOKUP(A443,'From full BCG'!A:A,'From full BCG'!A:A,0,0)</f>
        <v>ABELL_3653</v>
      </c>
      <c r="E443">
        <f>_xlfn.XLOOKUP(A443,'Table 2 new'!A:A,'Table 2 new'!B:B)</f>
        <v>0.109</v>
      </c>
    </row>
    <row r="444" spans="1:7" x14ac:dyDescent="0.2">
      <c r="A444" t="s">
        <v>393</v>
      </c>
      <c r="B444" t="str">
        <f>_xlfn.XLOOKUP(A444,bcg_coords_compare!A:A,bcg_coords_compare!A:A,"--",0)</f>
        <v>MCXC_J1958.2-3011</v>
      </c>
      <c r="C444" t="str">
        <f>_xlfn.XLOOKUP(A444,'From full BCG'!A:A,'From full BCG'!A:A,0,0)</f>
        <v>MCXC_J1958.2-3011</v>
      </c>
      <c r="E444">
        <f>_xlfn.XLOOKUP(A444,'Table 2 new'!A:A,'Table 2 new'!B:B)</f>
        <v>0.11700000000000001</v>
      </c>
    </row>
    <row r="445" spans="1:7" x14ac:dyDescent="0.2">
      <c r="A445" t="s">
        <v>23</v>
      </c>
      <c r="B445" t="str">
        <f>_xlfn.XLOOKUP(A445,bcg_coords_compare!A:A,bcg_coords_compare!A:A,"--",0)</f>
        <v>MCXC_J2003.5-2323</v>
      </c>
      <c r="C445" t="str">
        <f>_xlfn.XLOOKUP(A445,'From full BCG'!A:A,'From full BCG'!A:A,0,0)</f>
        <v>MCXC_J2003.5-2323</v>
      </c>
      <c r="E445">
        <f>_xlfn.XLOOKUP(A445,'Table 2 new'!A:A,'Table 2 new'!B:B)</f>
        <v>0.317</v>
      </c>
    </row>
    <row r="446" spans="1:7" x14ac:dyDescent="0.2">
      <c r="A446" t="s">
        <v>557</v>
      </c>
      <c r="B446" t="str">
        <f>_xlfn.XLOOKUP(A446,bcg_coords_compare!A:A,bcg_coords_compare!A:A,"--",0)</f>
        <v>--</v>
      </c>
      <c r="C446">
        <f>_xlfn.XLOOKUP(A446,'From full BCG'!A:A,'From full BCG'!A:A,0,0)</f>
        <v>0</v>
      </c>
      <c r="E446">
        <f>_xlfn.XLOOKUP(A446,'Table 2 new'!A:A,'Table 2 new'!B:B)</f>
        <v>9.4999999999999998E-3</v>
      </c>
      <c r="F446">
        <v>9.5200000000000007E-3</v>
      </c>
      <c r="G446" t="s">
        <v>617</v>
      </c>
    </row>
    <row r="447" spans="1:7" x14ac:dyDescent="0.2">
      <c r="A447" t="s">
        <v>347</v>
      </c>
      <c r="B447" t="str">
        <f>_xlfn.XLOOKUP(A447,bcg_coords_compare!A:A,bcg_coords_compare!A:A,"--",0)</f>
        <v>MCXC_J2011.3-5725</v>
      </c>
      <c r="C447" t="str">
        <f>_xlfn.XLOOKUP(A447,'From full BCG'!A:A,'From full BCG'!A:A,0,0)</f>
        <v>MCXC_J2011.3-5725</v>
      </c>
      <c r="E447">
        <f>_xlfn.XLOOKUP(A447,'Table 2 new'!A:A,'Table 2 new'!B:B)</f>
        <v>0.27900000000000003</v>
      </c>
    </row>
    <row r="448" spans="1:7" x14ac:dyDescent="0.2">
      <c r="A448" t="s">
        <v>36</v>
      </c>
      <c r="B448" t="str">
        <f>_xlfn.XLOOKUP(A448,bcg_coords_compare!A:A,bcg_coords_compare!A:A,"--",0)</f>
        <v>ABELL_3667</v>
      </c>
      <c r="C448" t="str">
        <f>_xlfn.XLOOKUP(A448,'From full BCG'!A:A,'From full BCG'!A:A,0,0)</f>
        <v>ABELL_3667</v>
      </c>
      <c r="E448">
        <f>_xlfn.XLOOKUP(A448,'Table 2 new'!A:A,'Table 2 new'!B:B)</f>
        <v>5.6000000000000001E-2</v>
      </c>
    </row>
    <row r="449" spans="1:7" x14ac:dyDescent="0.2">
      <c r="A449" t="s">
        <v>377</v>
      </c>
      <c r="B449" t="str">
        <f>_xlfn.XLOOKUP(A449,bcg_coords_compare!A:A,bcg_coords_compare!A:A,"--",0)</f>
        <v>MCXC_J2014.8-2430</v>
      </c>
      <c r="C449" t="str">
        <f>_xlfn.XLOOKUP(A449,'From full BCG'!A:A,'From full BCG'!A:A,0,0)</f>
        <v>MCXC_J2014.8-2430</v>
      </c>
      <c r="E449">
        <f>_xlfn.XLOOKUP(A449,'Table 2 new'!A:A,'Table 2 new'!B:B)</f>
        <v>0.161</v>
      </c>
    </row>
    <row r="450" spans="1:7" x14ac:dyDescent="0.2">
      <c r="A450" t="s">
        <v>77</v>
      </c>
      <c r="B450" t="str">
        <f>_xlfn.XLOOKUP(A450,bcg_coords_compare!A:A,bcg_coords_compare!A:A,"--",0)</f>
        <v>SPT-CL_J2023-5535</v>
      </c>
      <c r="C450" t="str">
        <f>_xlfn.XLOOKUP(A450,'From full BCG'!A:A,'From full BCG'!A:A,0,0)</f>
        <v>SPT-CL_J2023-5535</v>
      </c>
      <c r="E450">
        <f>_xlfn.XLOOKUP(A450,'Table 2 new'!A:A,'Table 2 new'!B:B)</f>
        <v>0.23200000000000001</v>
      </c>
    </row>
    <row r="451" spans="1:7" x14ac:dyDescent="0.2">
      <c r="A451" t="s">
        <v>35</v>
      </c>
      <c r="B451" t="str">
        <f>_xlfn.XLOOKUP(A451,bcg_coords_compare!A:A,bcg_coords_compare!A:A,"--",0)</f>
        <v>MCXC_J2031.8-4037</v>
      </c>
      <c r="C451" t="str">
        <f>_xlfn.XLOOKUP(A451,'From full BCG'!A:A,'From full BCG'!A:A,0,0)</f>
        <v>MCXC_J2031.8-4037</v>
      </c>
      <c r="E451">
        <f>_xlfn.XLOOKUP(A451,'Table 2 new'!A:A,'Table 2 new'!B:B)</f>
        <v>0.34200000000000003</v>
      </c>
    </row>
    <row r="452" spans="1:7" x14ac:dyDescent="0.2">
      <c r="A452" t="s">
        <v>150</v>
      </c>
      <c r="B452" t="str">
        <f>_xlfn.XLOOKUP(A452,bcg_coords_compare!A:A,bcg_coords_compare!A:A,"--",0)</f>
        <v>SPT-CLJ2034-5936</v>
      </c>
      <c r="C452" t="str">
        <f>_xlfn.XLOOKUP(A452,'From full BCG'!A:A,'From full BCG'!A:A,0,0)</f>
        <v>SPT-CLJ2034-5936</v>
      </c>
      <c r="E452">
        <f>_xlfn.XLOOKUP(A452,'Table 2 new'!A:A,'Table 2 new'!B:B)</f>
        <v>0.92</v>
      </c>
    </row>
    <row r="453" spans="1:7" x14ac:dyDescent="0.2">
      <c r="A453" t="s">
        <v>74</v>
      </c>
      <c r="B453" t="str">
        <f>_xlfn.XLOOKUP(A453,bcg_coords_compare!A:A,bcg_coords_compare!A:A,"--",0)</f>
        <v>ABELL_3695</v>
      </c>
      <c r="C453" t="str">
        <f>_xlfn.XLOOKUP(A453,'From full BCG'!A:A,'From full BCG'!A:A,0,0)</f>
        <v>ABELL_3695</v>
      </c>
      <c r="E453">
        <f>_xlfn.XLOOKUP(A453,'Table 2 new'!A:A,'Table 2 new'!B:B)</f>
        <v>8.8999999999999996E-2</v>
      </c>
    </row>
    <row r="454" spans="1:7" x14ac:dyDescent="0.2">
      <c r="A454" t="s">
        <v>264</v>
      </c>
      <c r="B454" t="str">
        <f>_xlfn.XLOOKUP(A454,bcg_coords_compare!A:A,bcg_coords_compare!A:A,"--",0)</f>
        <v>SPT-CLJ2043-5035</v>
      </c>
      <c r="C454" t="str">
        <f>_xlfn.XLOOKUP(A454,'From full BCG'!A:A,'From full BCG'!A:A,0,0)</f>
        <v>SPT-CLJ2043-5035</v>
      </c>
      <c r="E454">
        <f>_xlfn.XLOOKUP(A454,'Table 2 new'!A:A,'Table 2 new'!B:B)</f>
        <v>0.72299999999999998</v>
      </c>
    </row>
    <row r="455" spans="1:7" x14ac:dyDescent="0.2">
      <c r="A455" t="s">
        <v>367</v>
      </c>
      <c r="B455" t="str">
        <f>_xlfn.XLOOKUP(A455,bcg_coords_compare!A:A,bcg_coords_compare!A:A,"--",0)</f>
        <v>MACS_J2046.0-3430</v>
      </c>
      <c r="C455" t="str">
        <f>_xlfn.XLOOKUP(A455,'From full BCG'!A:A,'From full BCG'!A:A,0,0)</f>
        <v>MACS_J2046.0-3430</v>
      </c>
      <c r="E455">
        <f>_xlfn.XLOOKUP(A455,'Table 2 new'!A:A,'Table 2 new'!B:B)</f>
        <v>0.42299999999999999</v>
      </c>
    </row>
    <row r="456" spans="1:7" x14ac:dyDescent="0.2">
      <c r="A456" t="s">
        <v>181</v>
      </c>
      <c r="B456" t="str">
        <f>_xlfn.XLOOKUP(A456,bcg_coords_compare!A:A,bcg_coords_compare!A:A,"--",0)</f>
        <v>MCXC_J2049.9-3216</v>
      </c>
      <c r="C456" t="str">
        <f>_xlfn.XLOOKUP(A456,'From full BCG'!A:A,'From full BCG'!A:A,0,0)</f>
        <v>MCXC_J2049.9-3216</v>
      </c>
      <c r="E456">
        <f>_xlfn.XLOOKUP(A456,'Table 2 new'!A:A,'Table 2 new'!B:B)</f>
        <v>0.32500000000000001</v>
      </c>
    </row>
    <row r="457" spans="1:7" x14ac:dyDescent="0.2">
      <c r="A457" t="s">
        <v>558</v>
      </c>
      <c r="B457" t="str">
        <f>_xlfn.XLOOKUP(A457,bcg_coords_compare!A:A,bcg_coords_compare!A:A,"--",0)</f>
        <v>--</v>
      </c>
      <c r="C457">
        <f>_xlfn.XLOOKUP(A457,'From full BCG'!A:A,'From full BCG'!A:A,0,0)</f>
        <v>0</v>
      </c>
      <c r="E457">
        <f>_xlfn.XLOOKUP(A457,'Table 2 new'!A:A,'Table 2 new'!B:B)</f>
        <v>4.7199999999999999E-2</v>
      </c>
      <c r="F457">
        <v>5.5599999999999997E-2</v>
      </c>
      <c r="G457" t="s">
        <v>626</v>
      </c>
    </row>
    <row r="458" spans="1:7" x14ac:dyDescent="0.2">
      <c r="A458" t="s">
        <v>148</v>
      </c>
      <c r="B458" t="str">
        <f>_xlfn.XLOOKUP(A458,bcg_coords_compare!A:A,bcg_coords_compare!A:A,"--",0)</f>
        <v>ABELL_3739</v>
      </c>
      <c r="C458" t="str">
        <f>_xlfn.XLOOKUP(A458,'From full BCG'!A:A,'From full BCG'!A:A,0,0)</f>
        <v>ABELL_3739</v>
      </c>
      <c r="E458">
        <f>_xlfn.XLOOKUP(A458,'Table 2 new'!A:A,'Table 2 new'!B:B)</f>
        <v>0.16500000000000001</v>
      </c>
    </row>
    <row r="459" spans="1:7" x14ac:dyDescent="0.2">
      <c r="A459" t="s">
        <v>114</v>
      </c>
      <c r="B459" t="str">
        <f>_xlfn.XLOOKUP(A459,bcg_coords_compare!A:A,bcg_coords_compare!A:A,"--",0)</f>
        <v>SPT-CLJ2106-5844</v>
      </c>
      <c r="C459" t="str">
        <f>_xlfn.XLOOKUP(A459,'From full BCG'!A:A,'From full BCG'!A:A,0,0)</f>
        <v>SPT-CLJ2106-5844</v>
      </c>
      <c r="E459">
        <f>_xlfn.XLOOKUP(A459,'Table 2 new'!A:A,'Table 2 new'!B:B)</f>
        <v>1.1319999999999999</v>
      </c>
    </row>
    <row r="460" spans="1:7" x14ac:dyDescent="0.2">
      <c r="A460" t="s">
        <v>383</v>
      </c>
      <c r="B460" t="str">
        <f>_xlfn.XLOOKUP(A460,bcg_coords_compare!A:A,bcg_coords_compare!A:A,"--",0)</f>
        <v>IC_1365</v>
      </c>
      <c r="C460" t="str">
        <f>_xlfn.XLOOKUP(A460,'From full BCG'!A:A,'From full BCG'!A:A,0,0)</f>
        <v>IC_1365</v>
      </c>
      <c r="E460">
        <f>_xlfn.XLOOKUP(A460,'Table 2 new'!A:A,'Table 2 new'!B:B)</f>
        <v>4.9000000000000002E-2</v>
      </c>
    </row>
    <row r="461" spans="1:7" x14ac:dyDescent="0.2">
      <c r="A461" t="s">
        <v>559</v>
      </c>
      <c r="B461" t="str">
        <f>_xlfn.XLOOKUP(A461,bcg_coords_compare!A:A,bcg_coords_compare!A:A,"--",0)</f>
        <v>--</v>
      </c>
      <c r="C461">
        <f>_xlfn.XLOOKUP(A461,'From full BCG'!A:A,'From full BCG'!A:A,0,0)</f>
        <v>0</v>
      </c>
      <c r="E461">
        <f>_xlfn.XLOOKUP(A461,'Table 2 new'!A:A,'Table 2 new'!B:B)</f>
        <v>0.17649999999999999</v>
      </c>
      <c r="F461">
        <v>0.17599999999999999</v>
      </c>
      <c r="G461" t="s">
        <v>617</v>
      </c>
    </row>
    <row r="462" spans="1:7" x14ac:dyDescent="0.2">
      <c r="A462" t="s">
        <v>119</v>
      </c>
      <c r="B462" t="str">
        <f>_xlfn.XLOOKUP(A462,bcg_coords_compare!A:A,bcg_coords_compare!A:A,"--",0)</f>
        <v>MACS_J2129-0741</v>
      </c>
      <c r="C462" t="str">
        <f>_xlfn.XLOOKUP(A462,'From full BCG'!A:A,'From full BCG'!A:A,0,0)</f>
        <v>MACS_J2129-0741</v>
      </c>
      <c r="E462">
        <f>_xlfn.XLOOKUP(A462,'Table 2 new'!A:A,'Table 2 new'!B:B)</f>
        <v>0.58899999999999997</v>
      </c>
    </row>
    <row r="463" spans="1:7" x14ac:dyDescent="0.2">
      <c r="A463" t="s">
        <v>560</v>
      </c>
      <c r="B463" t="str">
        <f>_xlfn.XLOOKUP(A463,bcg_coords_compare!A:A,bcg_coords_compare!A:A,"--",0)</f>
        <v>--</v>
      </c>
      <c r="C463">
        <f>_xlfn.XLOOKUP(A463,'From full BCG'!A:A,'From full BCG'!A:A,0,0)</f>
        <v>0</v>
      </c>
      <c r="E463">
        <f>_xlfn.XLOOKUP(A463,'Table 2 new'!A:A,'Table 2 new'!B:B)</f>
        <v>0.23499999999999999</v>
      </c>
      <c r="F463">
        <v>0.2341</v>
      </c>
      <c r="G463" t="s">
        <v>617</v>
      </c>
    </row>
    <row r="464" spans="1:7" x14ac:dyDescent="0.2">
      <c r="A464" t="s">
        <v>67</v>
      </c>
      <c r="B464" t="str">
        <f>_xlfn.XLOOKUP(A464,bcg_coords_compare!A:A,bcg_coords_compare!A:A,"--",0)</f>
        <v>MACS_J2135-0102</v>
      </c>
      <c r="C464" t="str">
        <f>_xlfn.XLOOKUP(A464,'From full BCG'!A:A,'From full BCG'!A:A,0,0)</f>
        <v>MACS_J2135-0102</v>
      </c>
      <c r="E464">
        <f>_xlfn.XLOOKUP(A464,'Table 2 new'!A:A,'Table 2 new'!B:B)</f>
        <v>0.32500000000000001</v>
      </c>
    </row>
    <row r="465" spans="1:7" x14ac:dyDescent="0.2">
      <c r="A465" t="s">
        <v>71</v>
      </c>
      <c r="B465" t="str">
        <f>_xlfn.XLOOKUP(A465,bcg_coords_compare!A:A,bcg_coords_compare!A:A,"--",0)</f>
        <v>ABELL_2355</v>
      </c>
      <c r="C465" t="str">
        <f>_xlfn.XLOOKUP(A465,'From full BCG'!A:A,'From full BCG'!A:A,0,0)</f>
        <v>ABELL_2355</v>
      </c>
      <c r="E465">
        <f>_xlfn.XLOOKUP(A465,'Table 2 new'!A:A,'Table 2 new'!B:B)</f>
        <v>0.124</v>
      </c>
      <c r="F465" s="3">
        <v>0.23061000000000001</v>
      </c>
      <c r="G465" s="15" t="s">
        <v>602</v>
      </c>
    </row>
    <row r="466" spans="1:7" x14ac:dyDescent="0.2">
      <c r="A466" t="s">
        <v>128</v>
      </c>
      <c r="B466" t="str">
        <f>_xlfn.XLOOKUP(A466,bcg_coords_compare!A:A,bcg_coords_compare!A:A,"--",0)</f>
        <v>SPT-CLJ2135-5726</v>
      </c>
      <c r="C466" t="str">
        <f>_xlfn.XLOOKUP(A466,'From full BCG'!A:A,'From full BCG'!A:A,0,0)</f>
        <v>SPT-CLJ2135-5726</v>
      </c>
      <c r="E466">
        <f>_xlfn.XLOOKUP(A466,'Table 2 new'!A:A,'Table 2 new'!B:B)</f>
        <v>0.42699999999999999</v>
      </c>
    </row>
    <row r="467" spans="1:7" x14ac:dyDescent="0.2">
      <c r="A467" t="s">
        <v>466</v>
      </c>
      <c r="B467" t="str">
        <f>_xlfn.XLOOKUP(A467,bcg_coords_compare!A:A,bcg_coords_compare!A:A,"--",0)</f>
        <v>WBL_671</v>
      </c>
      <c r="C467" t="str">
        <f>_xlfn.XLOOKUP(A467,'From full BCG'!A:A,'From full BCG'!A:A,0,0)</f>
        <v>WBL_671</v>
      </c>
      <c r="E467">
        <f>_xlfn.XLOOKUP(A467,'Table 2 new'!A:A,'Table 2 new'!B:B)</f>
        <v>5.0999999999999997E-2</v>
      </c>
    </row>
    <row r="468" spans="1:7" x14ac:dyDescent="0.2">
      <c r="A468" t="s">
        <v>399</v>
      </c>
      <c r="B468" t="str">
        <f>_xlfn.XLOOKUP(A468,bcg_coords_compare!A:A,bcg_coords_compare!A:A,"--",0)</f>
        <v>MACS_J2140.2-2339</v>
      </c>
      <c r="C468" t="str">
        <f>_xlfn.XLOOKUP(A468,'From full BCG'!A:A,'From full BCG'!A:A,0,0)</f>
        <v>MACS_J2140.2-2339</v>
      </c>
      <c r="E468">
        <f>_xlfn.XLOOKUP(A468,'Table 2 new'!A:A,'Table 2 new'!B:B)</f>
        <v>0.313</v>
      </c>
    </row>
    <row r="469" spans="1:7" x14ac:dyDescent="0.2">
      <c r="A469" t="s">
        <v>216</v>
      </c>
      <c r="B469" t="str">
        <f>_xlfn.XLOOKUP(A469,bcg_coords_compare!A:A,bcg_coords_compare!A:A,"--",0)</f>
        <v>SPT-CLJ2145-5644</v>
      </c>
      <c r="C469" t="str">
        <f>_xlfn.XLOOKUP(A469,'From full BCG'!A:A,'From full BCG'!A:A,0,0)</f>
        <v>SPT-CLJ2145-5644</v>
      </c>
      <c r="E469">
        <f>_xlfn.XLOOKUP(A469,'Table 2 new'!A:A,'Table 2 new'!B:B)</f>
        <v>0.48</v>
      </c>
    </row>
    <row r="470" spans="1:7" x14ac:dyDescent="0.2">
      <c r="A470" t="s">
        <v>91</v>
      </c>
      <c r="B470" t="str">
        <f>_xlfn.XLOOKUP(A470,bcg_coords_compare!A:A,bcg_coords_compare!A:A,"--",0)</f>
        <v>SPT-CLJ2146-4633</v>
      </c>
      <c r="C470" t="str">
        <f>_xlfn.XLOOKUP(A470,'From full BCG'!A:A,'From full BCG'!A:A,0,0)</f>
        <v>SPT-CLJ2146-4633</v>
      </c>
      <c r="E470">
        <f>_xlfn.XLOOKUP(A470,'Table 2 new'!A:A,'Table 2 new'!B:B)</f>
        <v>0.93300000000000005</v>
      </c>
    </row>
    <row r="471" spans="1:7" x14ac:dyDescent="0.2">
      <c r="A471" t="s">
        <v>411</v>
      </c>
      <c r="B471" t="str">
        <f>_xlfn.XLOOKUP(A471,bcg_coords_compare!A:A,bcg_coords_compare!A:A,"--",0)</f>
        <v>ABELL_3809</v>
      </c>
      <c r="C471" t="str">
        <f>_xlfn.XLOOKUP(A471,'From full BCG'!A:A,'From full BCG'!A:A,0,0)</f>
        <v>ABELL_3809</v>
      </c>
      <c r="E471">
        <f>_xlfn.XLOOKUP(A471,'Table 2 new'!A:A,'Table 2 new'!B:B)</f>
        <v>6.2E-2</v>
      </c>
    </row>
    <row r="472" spans="1:7" x14ac:dyDescent="0.2">
      <c r="A472" t="s">
        <v>73</v>
      </c>
      <c r="B472" t="str">
        <f>_xlfn.XLOOKUP(A472,bcg_coords_compare!A:A,bcg_coords_compare!A:A,"--",0)</f>
        <v>SPT-CLJ2148-6116</v>
      </c>
      <c r="C472" t="str">
        <f>_xlfn.XLOOKUP(A472,'From full BCG'!A:A,'From full BCG'!A:A,0,0)</f>
        <v>SPT-CLJ2148-6116</v>
      </c>
      <c r="E472">
        <f>_xlfn.XLOOKUP(A472,'Table 2 new'!A:A,'Table 2 new'!B:B)</f>
        <v>0.57099999999999995</v>
      </c>
    </row>
    <row r="473" spans="1:7" x14ac:dyDescent="0.2">
      <c r="A473" t="s">
        <v>203</v>
      </c>
      <c r="B473" t="str">
        <f>_xlfn.XLOOKUP(A473,bcg_coords_compare!A:A,bcg_coords_compare!A:A,"--",0)</f>
        <v>ABELL_2384</v>
      </c>
      <c r="C473" t="str">
        <f>_xlfn.XLOOKUP(A473,'From full BCG'!A:A,'From full BCG'!A:A,0,0)</f>
        <v>ABELL_2384</v>
      </c>
      <c r="E473">
        <f>_xlfn.XLOOKUP(A473,'Table 2 new'!A:A,'Table 2 new'!B:B)</f>
        <v>9.4E-2</v>
      </c>
    </row>
    <row r="474" spans="1:7" x14ac:dyDescent="0.2">
      <c r="A474" t="s">
        <v>350</v>
      </c>
      <c r="B474" t="str">
        <f>_xlfn.XLOOKUP(A474,bcg_coords_compare!A:A,bcg_coords_compare!A:A,"--",0)</f>
        <v>ABELL_2390</v>
      </c>
      <c r="C474" t="str">
        <f>_xlfn.XLOOKUP(A474,'From full BCG'!A:A,'From full BCG'!A:A,0,0)</f>
        <v>ABELL_2390</v>
      </c>
      <c r="E474">
        <f>_xlfn.XLOOKUP(A474,'Table 2 new'!A:A,'Table 2 new'!B:B)</f>
        <v>0.22800000000000001</v>
      </c>
    </row>
    <row r="475" spans="1:7" x14ac:dyDescent="0.2">
      <c r="A475" t="s">
        <v>176</v>
      </c>
      <c r="B475" t="str">
        <f>_xlfn.XLOOKUP(A475,bcg_coords_compare!A:A,bcg_coords_compare!A:A,"--",0)</f>
        <v>ClG_2153.8+3746</v>
      </c>
      <c r="C475" t="str">
        <f>_xlfn.XLOOKUP(A475,'From full BCG'!A:A,'From full BCG'!A:A,0,0)</f>
        <v>ClG_2153.8+3746</v>
      </c>
      <c r="E475">
        <f>_xlfn.XLOOKUP(A475,'Table 2 new'!A:A,'Table 2 new'!B:B)</f>
        <v>0.29199999999999998</v>
      </c>
    </row>
    <row r="476" spans="1:7" x14ac:dyDescent="0.2">
      <c r="A476" t="s">
        <v>269</v>
      </c>
      <c r="B476" t="str">
        <f>_xlfn.XLOOKUP(A476,bcg_coords_compare!A:A,bcg_coords_compare!A:A,"--",0)</f>
        <v>ABELL_2409</v>
      </c>
      <c r="C476" t="str">
        <f>_xlfn.XLOOKUP(A476,'From full BCG'!A:A,'From full BCG'!A:A,0,0)</f>
        <v>ABELL_2409</v>
      </c>
      <c r="E476">
        <f>_xlfn.XLOOKUP(A476,'Table 2 new'!A:A,'Table 2 new'!B:B)</f>
        <v>0.14799999999999999</v>
      </c>
    </row>
    <row r="477" spans="1:7" x14ac:dyDescent="0.2">
      <c r="A477" t="s">
        <v>340</v>
      </c>
      <c r="B477" t="str">
        <f>_xlfn.XLOOKUP(A477,bcg_coords_compare!A:A,bcg_coords_compare!A:A,"--",0)</f>
        <v>ABELL_3827</v>
      </c>
      <c r="C477" t="str">
        <f>_xlfn.XLOOKUP(A477,'From full BCG'!A:A,'From full BCG'!A:A,0,0)</f>
        <v>ABELL_3827</v>
      </c>
      <c r="E477">
        <f>_xlfn.XLOOKUP(A477,'Table 2 new'!A:A,'Table 2 new'!B:B)</f>
        <v>9.8000000000000004E-2</v>
      </c>
    </row>
    <row r="478" spans="1:7" x14ac:dyDescent="0.2">
      <c r="A478" t="s">
        <v>395</v>
      </c>
      <c r="B478" t="str">
        <f>_xlfn.XLOOKUP(A478,bcg_coords_compare!A:A,bcg_coords_compare!A:A,"--",0)</f>
        <v>ABELL_2415</v>
      </c>
      <c r="C478" t="str">
        <f>_xlfn.XLOOKUP(A478,'From full BCG'!A:A,'From full BCG'!A:A,0,0)</f>
        <v>ABELL_2415</v>
      </c>
      <c r="E478">
        <f>_xlfn.XLOOKUP(A478,'Table 2 new'!A:A,'Table 2 new'!B:B)</f>
        <v>5.8000000000000003E-2</v>
      </c>
    </row>
    <row r="479" spans="1:7" x14ac:dyDescent="0.2">
      <c r="A479" t="s">
        <v>220</v>
      </c>
      <c r="B479" t="str">
        <f>_xlfn.XLOOKUP(A479,bcg_coords_compare!A:A,bcg_coords_compare!A:A,"--",0)</f>
        <v>MCXC_J2211.7-0349</v>
      </c>
      <c r="C479" t="str">
        <f>_xlfn.XLOOKUP(A479,'From full BCG'!A:A,'From full BCG'!A:A,0,0)</f>
        <v>MCXC_J2211.7-0349</v>
      </c>
      <c r="E479">
        <f>_xlfn.XLOOKUP(A479,'Table 2 new'!A:A,'Table 2 new'!B:B)</f>
        <v>0.27</v>
      </c>
      <c r="F479" s="3">
        <v>0.33800000000000002</v>
      </c>
      <c r="G479" s="15" t="s">
        <v>595</v>
      </c>
    </row>
    <row r="480" spans="1:7" x14ac:dyDescent="0.2">
      <c r="A480" t="s">
        <v>122</v>
      </c>
      <c r="B480" t="str">
        <f>_xlfn.XLOOKUP(A480,bcg_coords_compare!A:A,bcg_coords_compare!A:A,"--",0)</f>
        <v>3C_444</v>
      </c>
      <c r="C480" t="str">
        <f>_xlfn.XLOOKUP(A480,'From full BCG'!A:A,'From full BCG'!A:A,0,0)</f>
        <v>3C_444</v>
      </c>
      <c r="E480">
        <f>_xlfn.XLOOKUP(A480,'Table 2 new'!A:A,'Table 2 new'!B:B)</f>
        <v>0.153</v>
      </c>
    </row>
    <row r="481" spans="1:7" x14ac:dyDescent="0.2">
      <c r="A481" t="s">
        <v>149</v>
      </c>
      <c r="B481" t="str">
        <f>_xlfn.XLOOKUP(A481,bcg_coords_compare!A:A,bcg_coords_compare!A:A,"--",0)</f>
        <v>ABELL_2426</v>
      </c>
      <c r="C481" t="str">
        <f>_xlfn.XLOOKUP(A481,'From full BCG'!A:A,'From full BCG'!A:A,0,0)</f>
        <v>ABELL_2426</v>
      </c>
      <c r="E481">
        <f>_xlfn.XLOOKUP(A481,'Table 2 new'!A:A,'Table 2 new'!B:B)</f>
        <v>9.8000000000000004E-2</v>
      </c>
    </row>
    <row r="482" spans="1:7" x14ac:dyDescent="0.2">
      <c r="A482" t="s">
        <v>276</v>
      </c>
      <c r="B482" t="str">
        <f>_xlfn.XLOOKUP(A482,bcg_coords_compare!A:A,bcg_coords_compare!A:A,"--",0)</f>
        <v>MACS_J2214-1359</v>
      </c>
      <c r="C482" t="str">
        <f>_xlfn.XLOOKUP(A482,'From full BCG'!A:A,'From full BCG'!A:A,0,0)</f>
        <v>MACS_J2214-1359</v>
      </c>
      <c r="E482">
        <f>_xlfn.XLOOKUP(A482,'Table 2 new'!A:A,'Table 2 new'!B:B)</f>
        <v>0.48299999999999998</v>
      </c>
    </row>
    <row r="483" spans="1:7" x14ac:dyDescent="0.2">
      <c r="A483" t="s">
        <v>332</v>
      </c>
      <c r="B483" t="str">
        <f>_xlfn.XLOOKUP(A483,bcg_coords_compare!A:A,bcg_coords_compare!A:A,"--",0)</f>
        <v>ABELL_3854</v>
      </c>
      <c r="C483" t="str">
        <f>_xlfn.XLOOKUP(A483,'From full BCG'!A:A,'From full BCG'!A:A,0,0)</f>
        <v>ABELL_3854</v>
      </c>
      <c r="E483">
        <f>_xlfn.XLOOKUP(A483,'Table 2 new'!A:A,'Table 2 new'!B:B)</f>
        <v>0.14899999999999999</v>
      </c>
    </row>
    <row r="484" spans="1:7" x14ac:dyDescent="0.2">
      <c r="A484" t="s">
        <v>337</v>
      </c>
      <c r="B484" t="str">
        <f>_xlfn.XLOOKUP(A484,bcg_coords_compare!A:A,bcg_coords_compare!A:A,"--",0)</f>
        <v>MCXC_J2218.6-3853</v>
      </c>
      <c r="C484" t="str">
        <f>_xlfn.XLOOKUP(A484,'From full BCG'!A:A,'From full BCG'!A:A,0,0)</f>
        <v>MCXC_J2218.6-3853</v>
      </c>
      <c r="E484">
        <f>_xlfn.XLOOKUP(A484,'Table 2 new'!A:A,'Table 2 new'!B:B)</f>
        <v>0.13800000000000001</v>
      </c>
    </row>
    <row r="485" spans="1:7" x14ac:dyDescent="0.2">
      <c r="A485" t="s">
        <v>132</v>
      </c>
      <c r="B485" t="str">
        <f>_xlfn.XLOOKUP(A485,bcg_coords_compare!A:A,bcg_coords_compare!A:A,"--",0)</f>
        <v>SPT-CLJ2218-4519</v>
      </c>
      <c r="C485" t="str">
        <f>_xlfn.XLOOKUP(A485,'From full BCG'!A:A,'From full BCG'!A:A,0,0)</f>
        <v>SPT-CLJ2218-4519</v>
      </c>
      <c r="E485">
        <f>_xlfn.XLOOKUP(A485,'Table 2 new'!A:A,'Table 2 new'!B:B)</f>
        <v>0.65</v>
      </c>
    </row>
    <row r="486" spans="1:7" x14ac:dyDescent="0.2">
      <c r="A486" t="s">
        <v>66</v>
      </c>
      <c r="B486" t="str">
        <f>_xlfn.XLOOKUP(A486,bcg_coords_compare!A:A,bcg_coords_compare!A:A,"--",0)</f>
        <v>ABELL_2443</v>
      </c>
      <c r="C486" t="str">
        <f>_xlfn.XLOOKUP(A486,'From full BCG'!A:A,'From full BCG'!A:A,0,0)</f>
        <v>ABELL_2443</v>
      </c>
      <c r="E486">
        <f>_xlfn.XLOOKUP(A486,'Table 2 new'!A:A,'Table 2 new'!B:B)</f>
        <v>0.108</v>
      </c>
    </row>
    <row r="487" spans="1:7" x14ac:dyDescent="0.2">
      <c r="A487" t="s">
        <v>238</v>
      </c>
      <c r="B487" t="str">
        <f>_xlfn.XLOOKUP(A487,bcg_coords_compare!A:A,bcg_coords_compare!A:A,"--",0)</f>
        <v>ABELL_2445</v>
      </c>
      <c r="C487" t="str">
        <f>_xlfn.XLOOKUP(A487,'From full BCG'!A:A,'From full BCG'!A:A,0,0)</f>
        <v>ABELL_2445</v>
      </c>
      <c r="E487">
        <f>_xlfn.XLOOKUP(A487,'Table 2 new'!A:A,'Table 2 new'!B:B)</f>
        <v>0.16600000000000001</v>
      </c>
    </row>
    <row r="488" spans="1:7" x14ac:dyDescent="0.2">
      <c r="A488" t="s">
        <v>289</v>
      </c>
      <c r="B488" t="str">
        <f>_xlfn.XLOOKUP(A488,bcg_coords_compare!A:A,bcg_coords_compare!A:A,"--",0)</f>
        <v>ABELL_3880</v>
      </c>
      <c r="C488" t="str">
        <f>_xlfn.XLOOKUP(A488,'From full BCG'!A:A,'From full BCG'!A:A,0,0)</f>
        <v>ABELL_3880</v>
      </c>
      <c r="E488">
        <f>_xlfn.XLOOKUP(A488,'Table 2 new'!A:A,'Table 2 new'!B:B)</f>
        <v>5.8000000000000003E-2</v>
      </c>
    </row>
    <row r="489" spans="1:7" x14ac:dyDescent="0.2">
      <c r="A489" t="s">
        <v>135</v>
      </c>
      <c r="B489" t="str">
        <f>_xlfn.XLOOKUP(A489,bcg_coords_compare!A:A,bcg_coords_compare!A:A,"--",0)</f>
        <v>MCXC_J2228.6+2036</v>
      </c>
      <c r="C489" t="str">
        <f>_xlfn.XLOOKUP(A489,'From full BCG'!A:A,'From full BCG'!A:A,0,0)</f>
        <v>MCXC_J2228.6+2036</v>
      </c>
      <c r="E489">
        <f>_xlfn.XLOOKUP(A489,'Table 2 new'!A:A,'Table 2 new'!B:B)</f>
        <v>0.41199999999999998</v>
      </c>
    </row>
    <row r="490" spans="1:7" x14ac:dyDescent="0.2">
      <c r="A490" t="s">
        <v>334</v>
      </c>
      <c r="B490" t="str">
        <f>_xlfn.XLOOKUP(A490,bcg_coords_compare!A:A,bcg_coords_compare!A:A,"--",0)</f>
        <v>MACS_J2229.8-2756</v>
      </c>
      <c r="C490" t="str">
        <f>_xlfn.XLOOKUP(A490,'From full BCG'!A:A,'From full BCG'!A:A,0,0)</f>
        <v>MACS_J2229.8-2756</v>
      </c>
      <c r="E490">
        <f>_xlfn.XLOOKUP(A490,'Table 2 new'!A:A,'Table 2 new'!B:B)</f>
        <v>0.32400000000000001</v>
      </c>
    </row>
    <row r="491" spans="1:7" x14ac:dyDescent="0.2">
      <c r="A491" t="s">
        <v>463</v>
      </c>
      <c r="B491" t="str">
        <f>_xlfn.XLOOKUP(A491,bcg_coords_compare!A:A,bcg_coords_compare!A:A,"--",0)</f>
        <v>CGCG_514-050</v>
      </c>
      <c r="C491" t="str">
        <f>_xlfn.XLOOKUP(A491,'From full BCG'!A:A,'From full BCG'!A:A,0,0)</f>
        <v>CGCG_514-050</v>
      </c>
      <c r="E491">
        <f>_xlfn.XLOOKUP(A491,'Table 2 new'!A:A,'Table 2 new'!B:B)</f>
        <v>1.7000000000000001E-2</v>
      </c>
    </row>
    <row r="492" spans="1:7" x14ac:dyDescent="0.2">
      <c r="A492" t="s">
        <v>297</v>
      </c>
      <c r="B492" t="str">
        <f>_xlfn.XLOOKUP(A492,bcg_coords_compare!A:A,bcg_coords_compare!A:A,"--",0)</f>
        <v>SPT-CLJ2232-5959</v>
      </c>
      <c r="C492" t="str">
        <f>_xlfn.XLOOKUP(A492,'From full BCG'!A:A,'From full BCG'!A:A,0,0)</f>
        <v>SPT-CLJ2232-5959</v>
      </c>
      <c r="E492">
        <f>_xlfn.XLOOKUP(A492,'Table 2 new'!A:A,'Table 2 new'!B:B)</f>
        <v>0.59399999999999997</v>
      </c>
    </row>
    <row r="493" spans="1:7" x14ac:dyDescent="0.2">
      <c r="A493" t="s">
        <v>84</v>
      </c>
      <c r="B493" t="str">
        <f>_xlfn.XLOOKUP(A493,bcg_coords_compare!A:A,bcg_coords_compare!A:A,"--",0)</f>
        <v>SPT-CLJ2233-5339</v>
      </c>
      <c r="C493" t="str">
        <f>_xlfn.XLOOKUP(A493,'From full BCG'!A:A,'From full BCG'!A:A,0,0)</f>
        <v>SPT-CLJ2233-5339</v>
      </c>
      <c r="E493">
        <f>_xlfn.XLOOKUP(A493,'Table 2 new'!A:A,'Table 2 new'!B:B)</f>
        <v>0.48</v>
      </c>
    </row>
    <row r="494" spans="1:7" x14ac:dyDescent="0.2">
      <c r="A494" t="s">
        <v>229</v>
      </c>
      <c r="B494" t="str">
        <f>_xlfn.XLOOKUP(A494,bcg_coords_compare!A:A,bcg_coords_compare!A:A,"--",0)</f>
        <v>ABELL_2457</v>
      </c>
      <c r="C494" t="str">
        <f>_xlfn.XLOOKUP(A494,'From full BCG'!A:A,'From full BCG'!A:A,0,0)</f>
        <v>ABELL_2457</v>
      </c>
      <c r="E494">
        <f>_xlfn.XLOOKUP(A494,'Table 2 new'!A:A,'Table 2 new'!B:B)</f>
        <v>5.8999999999999997E-2</v>
      </c>
    </row>
    <row r="495" spans="1:7" x14ac:dyDescent="0.2">
      <c r="A495" t="s">
        <v>561</v>
      </c>
      <c r="B495" t="str">
        <f>_xlfn.XLOOKUP(A495,bcg_coords_compare!A:A,bcg_coords_compare!A:A,"--",0)</f>
        <v>--</v>
      </c>
      <c r="C495">
        <f>_xlfn.XLOOKUP(A495,'From full BCG'!A:A,'From full BCG'!A:A,0,0)</f>
        <v>0</v>
      </c>
      <c r="E495">
        <f>_xlfn.XLOOKUP(A495,'Table 2 new'!A:A,'Table 2 new'!B:B)</f>
        <v>2.1499999999999998E-2</v>
      </c>
      <c r="F495">
        <v>2.1499999999999998E-2</v>
      </c>
      <c r="G495" t="s">
        <v>617</v>
      </c>
    </row>
    <row r="496" spans="1:7" x14ac:dyDescent="0.2">
      <c r="A496" t="s">
        <v>65</v>
      </c>
      <c r="B496" t="str">
        <f>_xlfn.XLOOKUP(A496,bcg_coords_compare!A:A,bcg_coords_compare!A:A,"--",0)</f>
        <v>ABELL_2465</v>
      </c>
      <c r="C496" t="str">
        <f>_xlfn.XLOOKUP(A496,'From full BCG'!A:A,'From full BCG'!A:A,0,0)</f>
        <v>ABELL_2465</v>
      </c>
      <c r="E496">
        <f>_xlfn.XLOOKUP(A496,'Table 2 new'!A:A,'Table 2 new'!B:B)</f>
        <v>0.245</v>
      </c>
    </row>
    <row r="497" spans="1:5" x14ac:dyDescent="0.2">
      <c r="A497" t="s">
        <v>2</v>
      </c>
      <c r="B497" t="str">
        <f>_xlfn.XLOOKUP(A497,bcg_coords_compare!A:A,bcg_coords_compare!A:A,"--",0)</f>
        <v>CIZA_J2242.8+5301</v>
      </c>
      <c r="C497" t="str">
        <f>_xlfn.XLOOKUP(A497,'From full BCG'!A:A,'From full BCG'!A:A,0,0)</f>
        <v>CIZA_J2242.8+5301</v>
      </c>
      <c r="E497">
        <f>_xlfn.XLOOKUP(A497,'Table 2 new'!A:A,'Table 2 new'!B:B)</f>
        <v>0.192</v>
      </c>
    </row>
    <row r="498" spans="1:5" x14ac:dyDescent="0.2">
      <c r="A498" t="s">
        <v>49</v>
      </c>
      <c r="B498" t="str">
        <f>_xlfn.XLOOKUP(A498,bcg_coords_compare!A:A,bcg_coords_compare!A:A,"--",0)</f>
        <v>WHL_J224319.8-093530</v>
      </c>
      <c r="C498" t="str">
        <f>_xlfn.XLOOKUP(A498,'From full BCG'!A:A,'From full BCG'!A:A,0,0)</f>
        <v>WHL_J224319.8-093530</v>
      </c>
      <c r="E498">
        <f>_xlfn.XLOOKUP(A498,'Table 2 new'!A:A,'Table 2 new'!B:B)</f>
        <v>0.432</v>
      </c>
    </row>
    <row r="499" spans="1:5" x14ac:dyDescent="0.2">
      <c r="A499" t="s">
        <v>13</v>
      </c>
      <c r="B499" t="str">
        <f>_xlfn.XLOOKUP(A499,bcg_coords_compare!A:A,bcg_coords_compare!A:A,"--",0)</f>
        <v>SPT-CLJ2245-6206</v>
      </c>
      <c r="C499" t="str">
        <f>_xlfn.XLOOKUP(A499,'From full BCG'!A:A,'From full BCG'!A:A,0,0)</f>
        <v>SPT-CLJ2245-6206</v>
      </c>
      <c r="E499">
        <f>_xlfn.XLOOKUP(A499,'Table 2 new'!A:A,'Table 2 new'!B:B)</f>
        <v>0.57999999999999996</v>
      </c>
    </row>
    <row r="500" spans="1:5" x14ac:dyDescent="0.2">
      <c r="A500" t="s">
        <v>326</v>
      </c>
      <c r="B500" t="str">
        <f>_xlfn.XLOOKUP(A500,bcg_coords_compare!A:A,bcg_coords_compare!A:A,"--",0)</f>
        <v>MACS_J2245.0+2637</v>
      </c>
      <c r="C500" t="str">
        <f>_xlfn.XLOOKUP(A500,'From full BCG'!A:A,'From full BCG'!A:A,0,0)</f>
        <v>MACS_J2245.0+2637</v>
      </c>
      <c r="E500">
        <f>_xlfn.XLOOKUP(A500,'Table 2 new'!A:A,'Table 2 new'!B:B)</f>
        <v>0.30399999999999999</v>
      </c>
    </row>
    <row r="501" spans="1:5" x14ac:dyDescent="0.2">
      <c r="A501" t="s">
        <v>21</v>
      </c>
      <c r="B501" t="str">
        <f>_xlfn.XLOOKUP(A501,bcg_coords_compare!A:A,bcg_coords_compare!A:A,"--",0)</f>
        <v>ABELL_3911</v>
      </c>
      <c r="C501" t="str">
        <f>_xlfn.XLOOKUP(A501,'From full BCG'!A:A,'From full BCG'!A:A,0,0)</f>
        <v>ABELL_3911</v>
      </c>
      <c r="E501">
        <f>_xlfn.XLOOKUP(A501,'Table 2 new'!A:A,'Table 2 new'!B:B)</f>
        <v>9.7000000000000003E-2</v>
      </c>
    </row>
    <row r="502" spans="1:5" x14ac:dyDescent="0.2">
      <c r="A502" t="s">
        <v>227</v>
      </c>
      <c r="B502" t="str">
        <f>_xlfn.XLOOKUP(A502,bcg_coords_compare!A:A,bcg_coords_compare!A:A,"--",0)</f>
        <v>ABELL_2485</v>
      </c>
      <c r="C502" t="str">
        <f>_xlfn.XLOOKUP(A502,'From full BCG'!A:A,'From full BCG'!A:A,0,0)</f>
        <v>ABELL_2485</v>
      </c>
      <c r="E502">
        <f>_xlfn.XLOOKUP(A502,'Table 2 new'!A:A,'Table 2 new'!B:B)</f>
        <v>0.247</v>
      </c>
    </row>
    <row r="503" spans="1:5" x14ac:dyDescent="0.2">
      <c r="A503" t="s">
        <v>292</v>
      </c>
      <c r="B503" t="str">
        <f>_xlfn.XLOOKUP(A503,bcg_coords_compare!A:A,bcg_coords_compare!A:A,"--",0)</f>
        <v>ABELL_S1063</v>
      </c>
      <c r="C503" t="str">
        <f>_xlfn.XLOOKUP(A503,'From full BCG'!A:A,'From full BCG'!A:A,0,0)</f>
        <v>ABELL_S1063</v>
      </c>
      <c r="E503">
        <f>_xlfn.XLOOKUP(A503,'Table 2 new'!A:A,'Table 2 new'!B:B)</f>
        <v>0.34699999999999998</v>
      </c>
    </row>
    <row r="504" spans="1:5" x14ac:dyDescent="0.2">
      <c r="A504" t="s">
        <v>200</v>
      </c>
      <c r="B504" t="str">
        <f>_xlfn.XLOOKUP(A504,bcg_coords_compare!A:A,bcg_coords_compare!A:A,"--",0)</f>
        <v>ABELL_3921</v>
      </c>
      <c r="C504" t="str">
        <f>_xlfn.XLOOKUP(A504,'From full BCG'!A:A,'From full BCG'!A:A,0,0)</f>
        <v>ABELL_3921</v>
      </c>
      <c r="E504">
        <f>_xlfn.XLOOKUP(A504,'Table 2 new'!A:A,'Table 2 new'!B:B)</f>
        <v>9.2999999999999999E-2</v>
      </c>
    </row>
    <row r="505" spans="1:5" x14ac:dyDescent="0.2">
      <c r="A505" t="s">
        <v>287</v>
      </c>
      <c r="B505" t="str">
        <f>_xlfn.XLOOKUP(A505,bcg_coords_compare!A:A,bcg_coords_compare!A:A,"--",0)</f>
        <v>ABELL_2507</v>
      </c>
      <c r="C505" t="str">
        <f>_xlfn.XLOOKUP(A505,'From full BCG'!A:A,'From full BCG'!A:A,0,0)</f>
        <v>ABELL_2507</v>
      </c>
      <c r="E505">
        <f>_xlfn.XLOOKUP(A505,'Table 2 new'!A:A,'Table 2 new'!B:B)</f>
        <v>0.19600000000000001</v>
      </c>
    </row>
    <row r="506" spans="1:5" x14ac:dyDescent="0.2">
      <c r="A506" t="s">
        <v>183</v>
      </c>
      <c r="B506" t="str">
        <f>_xlfn.XLOOKUP(A506,bcg_coords_compare!A:A,bcg_coords_compare!A:A,"--",0)</f>
        <v>SPT-CLJ2259-6057</v>
      </c>
      <c r="C506" t="str">
        <f>_xlfn.XLOOKUP(A506,'From full BCG'!A:A,'From full BCG'!A:A,0,0)</f>
        <v>SPT-CLJ2259-6057</v>
      </c>
      <c r="E506">
        <f>_xlfn.XLOOKUP(A506,'Table 2 new'!A:A,'Table 2 new'!B:B)</f>
        <v>0.75</v>
      </c>
    </row>
    <row r="507" spans="1:5" x14ac:dyDescent="0.2">
      <c r="A507" t="s">
        <v>290</v>
      </c>
      <c r="B507" t="str">
        <f>_xlfn.XLOOKUP(A507,bcg_coords_compare!A:A,bcg_coords_compare!A:A,"--",0)</f>
        <v>WARP_J2302.8+0843</v>
      </c>
      <c r="C507" t="str">
        <f>_xlfn.XLOOKUP(A507,'From full BCG'!A:A,'From full BCG'!A:A,0,0)</f>
        <v>WARP_J2302.8+0843</v>
      </c>
      <c r="E507">
        <f>_xlfn.XLOOKUP(A507,'Table 2 new'!A:A,'Table 2 new'!B:B)</f>
        <v>0.72199999999999998</v>
      </c>
    </row>
    <row r="508" spans="1:5" x14ac:dyDescent="0.2">
      <c r="A508" t="s">
        <v>242</v>
      </c>
      <c r="B508" t="str">
        <f>_xlfn.XLOOKUP(A508,bcg_coords_compare!A:A,bcg_coords_compare!A:A,"--",0)</f>
        <v>ABELL_2537</v>
      </c>
      <c r="C508" t="str">
        <f>_xlfn.XLOOKUP(A508,'From full BCG'!A:A,'From full BCG'!A:A,0,0)</f>
        <v>ABELL_2537</v>
      </c>
      <c r="E508">
        <f>_xlfn.XLOOKUP(A508,'Table 2 new'!A:A,'Table 2 new'!B:B)</f>
        <v>0.29499999999999998</v>
      </c>
    </row>
    <row r="509" spans="1:5" x14ac:dyDescent="0.2">
      <c r="A509" t="s">
        <v>210</v>
      </c>
      <c r="B509" t="str">
        <f>_xlfn.XLOOKUP(A509,bcg_coords_compare!A:A,bcg_coords_compare!A:A,"--",0)</f>
        <v>MCXC_J2311.5+0338</v>
      </c>
      <c r="C509" t="str">
        <f>_xlfn.XLOOKUP(A509,'From full BCG'!A:A,'From full BCG'!A:A,0,0)</f>
        <v>MCXC_J2311.5+0338</v>
      </c>
      <c r="E509">
        <f>_xlfn.XLOOKUP(A509,'Table 2 new'!A:A,'Table 2 new'!B:B)</f>
        <v>0.3</v>
      </c>
    </row>
    <row r="510" spans="1:5" x14ac:dyDescent="0.2">
      <c r="A510" t="s">
        <v>406</v>
      </c>
      <c r="B510" t="str">
        <f>_xlfn.XLOOKUP(A510,bcg_coords_compare!A:A,bcg_coords_compare!A:A,"--",0)</f>
        <v>ABELL_2550</v>
      </c>
      <c r="C510" t="str">
        <f>_xlfn.XLOOKUP(A510,'From full BCG'!A:A,'From full BCG'!A:A,0,0)</f>
        <v>ABELL_2550</v>
      </c>
      <c r="E510">
        <f>_xlfn.XLOOKUP(A510,'Table 2 new'!A:A,'Table 2 new'!B:B)</f>
        <v>0.123</v>
      </c>
    </row>
    <row r="511" spans="1:5" x14ac:dyDescent="0.2">
      <c r="A511" t="s">
        <v>401</v>
      </c>
      <c r="B511" t="str">
        <f>_xlfn.XLOOKUP(A511,bcg_coords_compare!A:A,bcg_coords_compare!A:A,"--",0)</f>
        <v>ABELL_2556</v>
      </c>
      <c r="C511" t="str">
        <f>_xlfn.XLOOKUP(A511,'From full BCG'!A:A,'From full BCG'!A:A,0,0)</f>
        <v>ABELL_2556</v>
      </c>
      <c r="E511">
        <f>_xlfn.XLOOKUP(A511,'Table 2 new'!A:A,'Table 2 new'!B:B)</f>
        <v>8.6999999999999994E-2</v>
      </c>
    </row>
    <row r="512" spans="1:5" x14ac:dyDescent="0.2">
      <c r="A512" t="s">
        <v>251</v>
      </c>
      <c r="B512" t="str">
        <f>_xlfn.XLOOKUP(A512,bcg_coords_compare!A:A,bcg_coords_compare!A:A,"--",0)</f>
        <v>ABELL_S1101</v>
      </c>
      <c r="C512" t="str">
        <f>_xlfn.XLOOKUP(A512,'From full BCG'!A:A,'From full BCG'!A:A,0,0)</f>
        <v>ABELL_S1101</v>
      </c>
      <c r="E512">
        <f>_xlfn.XLOOKUP(A512,'Table 2 new'!A:A,'Table 2 new'!B:B)</f>
        <v>5.8000000000000003E-2</v>
      </c>
    </row>
    <row r="513" spans="1:7" x14ac:dyDescent="0.2">
      <c r="A513" t="s">
        <v>468</v>
      </c>
      <c r="B513" t="str">
        <f>_xlfn.XLOOKUP(A513,bcg_coords_compare!A:A,bcg_coords_compare!A:A,"--",0)</f>
        <v>RCS_J2318.5+0034</v>
      </c>
      <c r="C513" t="str">
        <f>_xlfn.XLOOKUP(A513,'From full BCG'!A:A,'From full BCG'!A:A,0,0)</f>
        <v>RCS_J2318.5+0034</v>
      </c>
      <c r="E513">
        <f>_xlfn.XLOOKUP(A513,'Table 2 new'!A:A,'Table 2 new'!B:B)</f>
        <v>0.78</v>
      </c>
    </row>
    <row r="514" spans="1:7" x14ac:dyDescent="0.2">
      <c r="A514" t="s">
        <v>562</v>
      </c>
      <c r="B514" t="str">
        <f>_xlfn.XLOOKUP(A514,bcg_coords_compare!A:A,bcg_coords_compare!A:A,"--",0)</f>
        <v>--</v>
      </c>
      <c r="C514">
        <f>_xlfn.XLOOKUP(A514,'From full BCG'!A:A,'From full BCG'!A:A,0,0)</f>
        <v>0</v>
      </c>
      <c r="E514">
        <f>_xlfn.XLOOKUP(A514,'Table 2 new'!A:A,'Table 2 new'!B:B)</f>
        <v>1.7399999999999999E-2</v>
      </c>
      <c r="F514">
        <v>1.7364999999999998E-2</v>
      </c>
      <c r="G514" t="s">
        <v>617</v>
      </c>
    </row>
    <row r="515" spans="1:7" x14ac:dyDescent="0.2">
      <c r="A515" t="s">
        <v>563</v>
      </c>
      <c r="B515" t="str">
        <f>_xlfn.XLOOKUP(A515,bcg_coords_compare!A:A,bcg_coords_compare!A:A,"--",0)</f>
        <v>--</v>
      </c>
      <c r="C515">
        <f>_xlfn.XLOOKUP(A515,'From full BCG'!A:A,'From full BCG'!A:A,0,0)</f>
        <v>0</v>
      </c>
      <c r="E515">
        <f>_xlfn.XLOOKUP(A515,'Table 2 new'!A:A,'Table 2 new'!B:B)</f>
        <v>1.7299999999999999E-2</v>
      </c>
      <c r="F515">
        <v>1.6629999999999999E-2</v>
      </c>
      <c r="G515" t="s">
        <v>617</v>
      </c>
    </row>
    <row r="516" spans="1:7" x14ac:dyDescent="0.2">
      <c r="A516" t="s">
        <v>359</v>
      </c>
      <c r="B516" t="str">
        <f>_xlfn.XLOOKUP(A516,bcg_coords_compare!A:A,bcg_coords_compare!A:A,"--",0)</f>
        <v>ABELL_2597</v>
      </c>
      <c r="C516" t="str">
        <f>_xlfn.XLOOKUP(A516,'From full BCG'!A:A,'From full BCG'!A:A,0,0)</f>
        <v>ABELL_2597</v>
      </c>
      <c r="E516">
        <f>_xlfn.XLOOKUP(A516,'Table 2 new'!A:A,'Table 2 new'!B:B)</f>
        <v>8.5000000000000006E-2</v>
      </c>
    </row>
    <row r="517" spans="1:7" x14ac:dyDescent="0.2">
      <c r="A517" t="s">
        <v>564</v>
      </c>
      <c r="B517" t="str">
        <f>_xlfn.XLOOKUP(A517,bcg_coords_compare!A:A,bcg_coords_compare!A:A,"--",0)</f>
        <v>--</v>
      </c>
      <c r="C517">
        <f>_xlfn.XLOOKUP(A517,'From full BCG'!A:A,'From full BCG'!A:A,0,0)</f>
        <v>0</v>
      </c>
      <c r="E517">
        <f>_xlfn.XLOOKUP(A517,'Table 2 new'!A:A,'Table 2 new'!B:B)</f>
        <v>0.2</v>
      </c>
      <c r="F517">
        <v>0.72499999999999998</v>
      </c>
      <c r="G517" s="15" t="s">
        <v>625</v>
      </c>
    </row>
    <row r="518" spans="1:7" x14ac:dyDescent="0.2">
      <c r="A518" t="s">
        <v>319</v>
      </c>
      <c r="B518" t="str">
        <f>_xlfn.XLOOKUP(A518,bcg_coords_compare!A:A,bcg_coords_compare!A:A,"--",0)</f>
        <v>SPT-CL_J2331-5051</v>
      </c>
      <c r="C518" t="str">
        <f>_xlfn.XLOOKUP(A518,'From full BCG'!A:A,'From full BCG'!A:A,0,0)</f>
        <v>SPT-CL_J2331-5051</v>
      </c>
      <c r="E518">
        <f>_xlfn.XLOOKUP(A518,'Table 2 new'!A:A,'Table 2 new'!B:B)</f>
        <v>0.57099999999999995</v>
      </c>
    </row>
    <row r="519" spans="1:7" x14ac:dyDescent="0.2">
      <c r="A519" t="s">
        <v>342</v>
      </c>
      <c r="B519" t="str">
        <f>_xlfn.XLOOKUP(A519,bcg_coords_compare!A:A,bcg_coords_compare!A:A,"--",0)</f>
        <v>ABELL_2626</v>
      </c>
      <c r="C519" t="str">
        <f>_xlfn.XLOOKUP(A519,'From full BCG'!A:A,'From full BCG'!A:A,0,0)</f>
        <v>ABELL_2626</v>
      </c>
      <c r="E519">
        <f>_xlfn.XLOOKUP(A519,'Table 2 new'!A:A,'Table 2 new'!B:B)</f>
        <v>5.5E-2</v>
      </c>
    </row>
    <row r="520" spans="1:7" x14ac:dyDescent="0.2">
      <c r="A520" t="s">
        <v>452</v>
      </c>
      <c r="B520" t="str">
        <f>_xlfn.XLOOKUP(A520,bcg_coords_compare!A:A,bcg_coords_compare!A:A,"--",0)</f>
        <v>ABELL_2627</v>
      </c>
      <c r="C520" t="str">
        <f>_xlfn.XLOOKUP(A520,'From full BCG'!A:A,'From full BCG'!A:A,0,0)</f>
        <v>ABELL_2627</v>
      </c>
      <c r="E520">
        <f>_xlfn.XLOOKUP(A520,'Table 2 new'!A:A,'Table 2 new'!B:B)</f>
        <v>0.126</v>
      </c>
    </row>
    <row r="521" spans="1:7" x14ac:dyDescent="0.2">
      <c r="A521" t="s">
        <v>19</v>
      </c>
      <c r="B521" t="str">
        <f>_xlfn.XLOOKUP(A521,bcg_coords_compare!A:A,bcg_coords_compare!A:A,"--",0)</f>
        <v>SPT-CL_J2337-5942</v>
      </c>
      <c r="C521" t="str">
        <f>_xlfn.XLOOKUP(A521,'From full BCG'!A:A,'From full BCG'!A:A,0,0)</f>
        <v>SPT-CL_J2337-5942</v>
      </c>
      <c r="E521">
        <f>_xlfn.XLOOKUP(A521,'Table 2 new'!A:A,'Table 2 new'!B:B)</f>
        <v>0.78100000000000003</v>
      </c>
    </row>
    <row r="522" spans="1:7" x14ac:dyDescent="0.2">
      <c r="A522" t="s">
        <v>44</v>
      </c>
      <c r="B522" t="str">
        <f>_xlfn.XLOOKUP(A522,bcg_coords_compare!A:A,bcg_coords_compare!A:A,"--",0)</f>
        <v>ABELL_2631</v>
      </c>
      <c r="C522" t="str">
        <f>_xlfn.XLOOKUP(A522,'From full BCG'!A:A,'From full BCG'!A:A,0,0)</f>
        <v>ABELL_2631</v>
      </c>
      <c r="E522">
        <f>_xlfn.XLOOKUP(A522,'Table 2 new'!A:A,'Table 2 new'!B:B)</f>
        <v>0.27300000000000002</v>
      </c>
    </row>
    <row r="523" spans="1:7" x14ac:dyDescent="0.2">
      <c r="A523" t="s">
        <v>87</v>
      </c>
      <c r="B523" t="str">
        <f>_xlfn.XLOOKUP(A523,bcg_coords_compare!A:A,bcg_coords_compare!A:A,"--",0)</f>
        <v>ABELL_4023</v>
      </c>
      <c r="C523" t="str">
        <f>_xlfn.XLOOKUP(A523,'From full BCG'!A:A,'From full BCG'!A:A,0,0)</f>
        <v>ABELL_4023</v>
      </c>
      <c r="E523">
        <f>_xlfn.XLOOKUP(A523,'Table 2 new'!A:A,'Table 2 new'!B:B)</f>
        <v>0.193</v>
      </c>
    </row>
    <row r="524" spans="1:7" x14ac:dyDescent="0.2">
      <c r="A524" t="s">
        <v>173</v>
      </c>
      <c r="B524" t="str">
        <f>_xlfn.XLOOKUP(A524,bcg_coords_compare!A:A,bcg_coords_compare!A:A,"--",0)</f>
        <v>SPT-CL_J2341-5119</v>
      </c>
      <c r="C524" t="str">
        <f>_xlfn.XLOOKUP(A524,'From full BCG'!A:A,'From full BCG'!A:A,0,0)</f>
        <v>SPT-CL_J2341-5119</v>
      </c>
      <c r="E524">
        <f>_xlfn.XLOOKUP(A524,'Table 2 new'!A:A,'Table 2 new'!B:B)</f>
        <v>0.998</v>
      </c>
    </row>
    <row r="525" spans="1:7" x14ac:dyDescent="0.2">
      <c r="A525" t="s">
        <v>96</v>
      </c>
      <c r="B525" t="str">
        <f>_xlfn.XLOOKUP(A525,bcg_coords_compare!A:A,bcg_coords_compare!A:A,"--",0)</f>
        <v>ABELL_2645</v>
      </c>
      <c r="C525" t="str">
        <f>_xlfn.XLOOKUP(A525,'From full BCG'!A:A,'From full BCG'!A:A,0,0)</f>
        <v>ABELL_2645</v>
      </c>
      <c r="E525">
        <f>_xlfn.XLOOKUP(A525,'Table 2 new'!A:A,'Table 2 new'!B:B)</f>
        <v>0.251</v>
      </c>
    </row>
    <row r="526" spans="1:7" x14ac:dyDescent="0.2">
      <c r="A526" t="s">
        <v>255</v>
      </c>
      <c r="B526" t="str">
        <f>_xlfn.XLOOKUP(A526,bcg_coords_compare!A:A,bcg_coords_compare!A:A,"--",0)</f>
        <v>MCXC_J2344.2-0422</v>
      </c>
      <c r="C526" t="str">
        <f>_xlfn.XLOOKUP(A526,'From full BCG'!A:A,'From full BCG'!A:A,0,0)</f>
        <v>MCXC_J2344.2-0422</v>
      </c>
      <c r="E526">
        <f>_xlfn.XLOOKUP(A526,'Table 2 new'!A:A,'Table 2 new'!B:B)</f>
        <v>7.9000000000000001E-2</v>
      </c>
    </row>
    <row r="527" spans="1:7" x14ac:dyDescent="0.2">
      <c r="A527" t="s">
        <v>291</v>
      </c>
      <c r="B527" t="str">
        <f>_xlfn.XLOOKUP(A527,bcg_coords_compare!A:A,bcg_coords_compare!A:A,"--",0)</f>
        <v>SPT-CL_J2344-4243</v>
      </c>
      <c r="C527" t="str">
        <f>_xlfn.XLOOKUP(A527,'From full BCG'!A:A,'From full BCG'!A:A,0,0)</f>
        <v>SPT-CL_J2344-4243</v>
      </c>
      <c r="E527">
        <f>_xlfn.XLOOKUP(A527,'Table 2 new'!A:A,'Table 2 new'!B:B)</f>
        <v>0.62</v>
      </c>
    </row>
    <row r="528" spans="1:7" x14ac:dyDescent="0.2">
      <c r="A528" t="s">
        <v>357</v>
      </c>
      <c r="B528" t="str">
        <f>_xlfn.XLOOKUP(A528,bcg_coords_compare!A:A,bcg_coords_compare!A:A,"--",0)</f>
        <v>ABELL_2657</v>
      </c>
      <c r="C528" t="str">
        <f>_xlfn.XLOOKUP(A528,'From full BCG'!A:A,'From full BCG'!A:A,0,0)</f>
        <v>ABELL_2657</v>
      </c>
      <c r="E528">
        <f>_xlfn.XLOOKUP(A528,'Table 2 new'!A:A,'Table 2 new'!B:B)</f>
        <v>0.04</v>
      </c>
    </row>
    <row r="529" spans="1:7" x14ac:dyDescent="0.2">
      <c r="A529" t="s">
        <v>53</v>
      </c>
      <c r="B529" t="str">
        <f>_xlfn.XLOOKUP(A529,bcg_coords_compare!A:A,bcg_coords_compare!A:A,"--",0)</f>
        <v>SPT-CLJ2345-6405</v>
      </c>
      <c r="C529" t="str">
        <f>_xlfn.XLOOKUP(A529,'From full BCG'!A:A,'From full BCG'!A:A,0,0)</f>
        <v>SPT-CLJ2345-6405</v>
      </c>
      <c r="E529">
        <f>_xlfn.XLOOKUP(A529,'Table 2 new'!A:A,'Table 2 new'!B:B)</f>
        <v>0.94</v>
      </c>
    </row>
    <row r="530" spans="1:7" x14ac:dyDescent="0.2">
      <c r="A530" t="s">
        <v>462</v>
      </c>
      <c r="B530" t="str">
        <f>_xlfn.XLOOKUP(A530,bcg_coords_compare!A:A,bcg_coords_compare!A:A,"--",0)</f>
        <v>HCG_097</v>
      </c>
      <c r="C530" t="str">
        <f>_xlfn.XLOOKUP(A530,'From full BCG'!A:A,'From full BCG'!A:A,0,0)</f>
        <v>HCG_097</v>
      </c>
      <c r="E530">
        <f>_xlfn.XLOOKUP(A530,'Table 2 new'!A:A,'Table 2 new'!B:B)</f>
        <v>2.1999999999999999E-2</v>
      </c>
    </row>
    <row r="531" spans="1:7" x14ac:dyDescent="0.2">
      <c r="A531" t="s">
        <v>435</v>
      </c>
      <c r="B531" t="str">
        <f>_xlfn.XLOOKUP(A531,bcg_coords_compare!A:A,bcg_coords_compare!A:A,"--",0)</f>
        <v>ABELL_4038</v>
      </c>
      <c r="C531" t="str">
        <f>_xlfn.XLOOKUP(A531,'From full BCG'!A:A,'From full BCG'!A:A,0,0)</f>
        <v>ABELL_4038</v>
      </c>
      <c r="E531">
        <f>_xlfn.XLOOKUP(A531,'Table 2 new'!A:A,'Table 2 new'!B:B)</f>
        <v>2.8000000000000001E-2</v>
      </c>
    </row>
    <row r="532" spans="1:7" x14ac:dyDescent="0.2">
      <c r="A532" t="s">
        <v>397</v>
      </c>
      <c r="B532" t="str">
        <f>_xlfn.XLOOKUP(A532,bcg_coords_compare!A:A,bcg_coords_compare!A:A,"--",0)</f>
        <v>ABELL_S1150</v>
      </c>
      <c r="C532" t="str">
        <f>_xlfn.XLOOKUP(A532,'From full BCG'!A:A,'From full BCG'!A:A,0,0)</f>
        <v>ABELL_S1150</v>
      </c>
      <c r="E532">
        <f>_xlfn.XLOOKUP(A532,'Table 2 new'!A:A,'Table 2 new'!B:B)</f>
        <v>0.26100000000000001</v>
      </c>
    </row>
    <row r="533" spans="1:7" x14ac:dyDescent="0.2">
      <c r="A533" t="s">
        <v>363</v>
      </c>
      <c r="B533" t="str">
        <f>_xlfn.XLOOKUP(A533,bcg_coords_compare!A:A,bcg_coords_compare!A:A,"--",0)</f>
        <v>ABELL_2665</v>
      </c>
      <c r="C533" t="str">
        <f>_xlfn.XLOOKUP(A533,'From full BCG'!A:A,'From full BCG'!A:A,0,0)</f>
        <v>ABELL_2665</v>
      </c>
      <c r="E533">
        <f>_xlfn.XLOOKUP(A533,'Table 2 new'!A:A,'Table 2 new'!B:B)</f>
        <v>5.6000000000000001E-2</v>
      </c>
    </row>
    <row r="534" spans="1:7" x14ac:dyDescent="0.2">
      <c r="A534" t="s">
        <v>217</v>
      </c>
      <c r="B534" t="str">
        <f>_xlfn.XLOOKUP(A534,bcg_coords_compare!A:A,bcg_coords_compare!A:A,"--",0)</f>
        <v>ABELL_2667</v>
      </c>
      <c r="C534" t="str">
        <f>_xlfn.XLOOKUP(A534,'From full BCG'!A:A,'From full BCG'!A:A,0,0)</f>
        <v>ABELL_2667</v>
      </c>
      <c r="E534">
        <f>_xlfn.XLOOKUP(A534,'Table 2 new'!A:A,'Table 2 new'!B:B)</f>
        <v>0.23</v>
      </c>
    </row>
    <row r="535" spans="1:7" x14ac:dyDescent="0.2">
      <c r="A535" t="s">
        <v>416</v>
      </c>
      <c r="B535" t="str">
        <f>_xlfn.XLOOKUP(A535,bcg_coords_compare!A:A,bcg_coords_compare!A:A,"--",0)</f>
        <v>ABELL_2670</v>
      </c>
      <c r="C535" t="str">
        <f>_xlfn.XLOOKUP(A535,'From full BCG'!A:A,'From full BCG'!A:A,0,0)</f>
        <v>ABELL_2670</v>
      </c>
      <c r="E535">
        <f>_xlfn.XLOOKUP(A535,'Table 2 new'!A:A,'Table 2 new'!B:B)</f>
        <v>7.5999999999999998E-2</v>
      </c>
    </row>
    <row r="536" spans="1:7" x14ac:dyDescent="0.2">
      <c r="A536" t="s">
        <v>345</v>
      </c>
      <c r="B536" t="str">
        <f>_xlfn.XLOOKUP(A536,bcg_coords_compare!A:A,bcg_coords_compare!A:A,"--",0)</f>
        <v>SPT-CL_J2355-5056</v>
      </c>
      <c r="C536" t="str">
        <f>_xlfn.XLOOKUP(A536,'From full BCG'!A:A,'From full BCG'!A:A,0,0)</f>
        <v>SPT-CL_J2355-5056</v>
      </c>
      <c r="E536">
        <f>_xlfn.XLOOKUP(A536,'Table 2 new'!A:A,'Table 2 new'!B:B)</f>
        <v>0.35</v>
      </c>
    </row>
    <row r="537" spans="1:7" x14ac:dyDescent="0.2">
      <c r="A537" t="s">
        <v>118</v>
      </c>
      <c r="B537" t="str">
        <f>_xlfn.XLOOKUP(A537,bcg_coords_compare!A:A,bcg_coords_compare!A:A,"--",0)</f>
        <v>SPT-CL_J2359-5009</v>
      </c>
      <c r="C537" t="str">
        <f>_xlfn.XLOOKUP(A537,'From full BCG'!A:A,'From full BCG'!A:A,0,0)</f>
        <v>SPT-CL_J2359-5009</v>
      </c>
      <c r="E537">
        <f>_xlfn.XLOOKUP(A537,'Table 2 new'!A:A,'Table 2 new'!B:B)</f>
        <v>0.76</v>
      </c>
    </row>
    <row r="538" spans="1:7" x14ac:dyDescent="0.2">
      <c r="A538" t="s">
        <v>565</v>
      </c>
      <c r="B538" t="str">
        <f>_xlfn.XLOOKUP(A538,bcg_coords_compare!A:A,bcg_coords_compare!A:A,"--",0)</f>
        <v>--</v>
      </c>
      <c r="C538">
        <f>_xlfn.XLOOKUP(A538,'From full BCG'!A:A,'From full BCG'!A:A,0,0)</f>
        <v>0</v>
      </c>
      <c r="E538">
        <f>_xlfn.XLOOKUP(A538,'Table 2 new'!A:A,'Table 2 new'!B:B)</f>
        <v>7.22E-2</v>
      </c>
      <c r="F538">
        <v>7.8719999999999998E-2</v>
      </c>
      <c r="G538" t="s">
        <v>617</v>
      </c>
    </row>
    <row r="539" spans="1:7" x14ac:dyDescent="0.2">
      <c r="A539" t="s">
        <v>566</v>
      </c>
      <c r="B539" t="str">
        <f>_xlfn.XLOOKUP(A539,bcg_coords_compare!A:A,bcg_coords_compare!A:A,"--",0)</f>
        <v>--</v>
      </c>
      <c r="C539">
        <f>_xlfn.XLOOKUP(A539,'From full BCG'!A:A,'From full BCG'!A:A,0,0)</f>
        <v>0</v>
      </c>
      <c r="E539">
        <f>_xlfn.XLOOKUP(A539,'Table 2 new'!A:A,'Table 2 new'!B:B)</f>
        <v>4.1399999999999999E-2</v>
      </c>
      <c r="F539">
        <v>4.1249000000000001E-2</v>
      </c>
      <c r="G539" t="s">
        <v>617</v>
      </c>
    </row>
    <row r="540" spans="1:7" x14ac:dyDescent="0.2">
      <c r="A540" t="s">
        <v>567</v>
      </c>
      <c r="B540" t="str">
        <f>_xlfn.XLOOKUP(A540,bcg_coords_compare!A:A,bcg_coords_compare!A:A,"--",0)</f>
        <v>--</v>
      </c>
      <c r="C540">
        <f>_xlfn.XLOOKUP(A540,'From full BCG'!A:A,'From full BCG'!A:A,0,0)</f>
        <v>0</v>
      </c>
      <c r="E540">
        <f>_xlfn.XLOOKUP(A540,'Table 2 new'!A:A,'Table 2 new'!B:B)</f>
        <v>9.7699999999999995E-2</v>
      </c>
      <c r="F540">
        <v>9.7699999999999995E-2</v>
      </c>
      <c r="G540" t="s">
        <v>617</v>
      </c>
    </row>
    <row r="541" spans="1:7" x14ac:dyDescent="0.2">
      <c r="A541" t="s">
        <v>568</v>
      </c>
      <c r="B541" t="str">
        <f>_xlfn.XLOOKUP(A541,bcg_coords_compare!A:A,bcg_coords_compare!A:A,"--",0)</f>
        <v>--</v>
      </c>
      <c r="C541">
        <f>_xlfn.XLOOKUP(A541,'From full BCG'!A:A,'From full BCG'!A:A,0,0)</f>
        <v>0</v>
      </c>
      <c r="E541">
        <f>_xlfn.XLOOKUP(A541,'Table 2 new'!A:A,'Table 2 new'!B:B)</f>
        <v>0.50490000000000002</v>
      </c>
      <c r="F541">
        <v>0.50490000000000002</v>
      </c>
      <c r="G541" t="s">
        <v>617</v>
      </c>
    </row>
    <row r="542" spans="1:7" x14ac:dyDescent="0.2">
      <c r="A542" t="s">
        <v>569</v>
      </c>
      <c r="B542" t="str">
        <f>_xlfn.XLOOKUP(A542,bcg_coords_compare!A:A,bcg_coords_compare!A:A,"--",0)</f>
        <v>--</v>
      </c>
      <c r="C542">
        <f>_xlfn.XLOOKUP(A542,'From full BCG'!A:A,'From full BCG'!A:A,0,0)</f>
        <v>0</v>
      </c>
      <c r="E542">
        <f>_xlfn.XLOOKUP(A542,'Table 2 new'!A:A,'Table 2 new'!B:B)</f>
        <v>0.5907</v>
      </c>
      <c r="F542">
        <v>0.59099999999999997</v>
      </c>
      <c r="G542" t="s">
        <v>617</v>
      </c>
    </row>
    <row r="543" spans="1:7" x14ac:dyDescent="0.2">
      <c r="A543" t="s">
        <v>570</v>
      </c>
      <c r="B543" t="str">
        <f>_xlfn.XLOOKUP(A543,bcg_coords_compare!A:A,bcg_coords_compare!A:A,"--",0)</f>
        <v>--</v>
      </c>
      <c r="C543">
        <f>_xlfn.XLOOKUP(A543,'From full BCG'!A:A,'From full BCG'!A:A,0,0)</f>
        <v>0</v>
      </c>
      <c r="E543">
        <f>_xlfn.XLOOKUP(A543,'Table 2 new'!A:A,'Table 2 new'!B:B)</f>
        <v>0.378</v>
      </c>
      <c r="F543">
        <v>0.378</v>
      </c>
      <c r="G543" t="s">
        <v>617</v>
      </c>
    </row>
    <row r="544" spans="1:7" x14ac:dyDescent="0.2">
      <c r="A544" t="s">
        <v>571</v>
      </c>
      <c r="B544" t="str">
        <f>_xlfn.XLOOKUP(A544,bcg_coords_compare!A:A,bcg_coords_compare!A:A,"--",0)</f>
        <v>--</v>
      </c>
      <c r="C544">
        <f>_xlfn.XLOOKUP(A544,'From full BCG'!A:A,'From full BCG'!A:A,0,0)</f>
        <v>0</v>
      </c>
      <c r="E544">
        <f>_xlfn.XLOOKUP(A544,'Table 2 new'!A:A,'Table 2 new'!B:B)</f>
        <v>0.25330000000000003</v>
      </c>
      <c r="F544">
        <v>0.25330000000000003</v>
      </c>
      <c r="G544" t="s">
        <v>617</v>
      </c>
    </row>
    <row r="545" spans="1:7" x14ac:dyDescent="0.2">
      <c r="A545" t="s">
        <v>572</v>
      </c>
      <c r="B545" t="str">
        <f>_xlfn.XLOOKUP(A545,bcg_coords_compare!A:A,bcg_coords_compare!A:A,"--",0)</f>
        <v>--</v>
      </c>
      <c r="C545">
        <f>_xlfn.XLOOKUP(A545,'From full BCG'!A:A,'From full BCG'!A:A,0,0)</f>
        <v>0</v>
      </c>
      <c r="E545">
        <f>_xlfn.XLOOKUP(A545,'Table 2 new'!A:A,'Table 2 new'!B:B)</f>
        <v>3.5490000000000001E-2</v>
      </c>
      <c r="F545">
        <v>3.4430000000000002E-2</v>
      </c>
      <c r="G545" t="s">
        <v>617</v>
      </c>
    </row>
    <row r="546" spans="1:7" x14ac:dyDescent="0.2">
      <c r="A546" t="s">
        <v>573</v>
      </c>
      <c r="B546" t="str">
        <f>_xlfn.XLOOKUP(A546,bcg_coords_compare!A:A,bcg_coords_compare!A:A,"--",0)</f>
        <v>--</v>
      </c>
      <c r="C546">
        <f>_xlfn.XLOOKUP(A546,'From full BCG'!A:A,'From full BCG'!A:A,0,0)</f>
        <v>0</v>
      </c>
      <c r="E546">
        <f>_xlfn.XLOOKUP(A546,'Table 2 new'!A:A,'Table 2 new'!B:B)</f>
        <v>3.2699999999999999E-3</v>
      </c>
      <c r="F546">
        <v>3.2720000000000002E-3</v>
      </c>
      <c r="G546" t="s">
        <v>617</v>
      </c>
    </row>
    <row r="547" spans="1:7" x14ac:dyDescent="0.2">
      <c r="A547" t="s">
        <v>574</v>
      </c>
      <c r="B547" t="str">
        <f>_xlfn.XLOOKUP(A547,bcg_coords_compare!A:A,bcg_coords_compare!A:A,"--",0)</f>
        <v>--</v>
      </c>
      <c r="C547">
        <f>_xlfn.XLOOKUP(A547,'From full BCG'!A:A,'From full BCG'!A:A,0,0)</f>
        <v>0</v>
      </c>
      <c r="E547">
        <f>_xlfn.XLOOKUP(A547,'Table 2 new'!A:A,'Table 2 new'!B:B)</f>
        <v>5.7099999999999998E-3</v>
      </c>
      <c r="F547">
        <v>5.7109999999999999E-3</v>
      </c>
      <c r="G547" t="s">
        <v>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bcg_coords_compare</vt:lpstr>
      <vt:lpstr>From full BCG</vt:lpstr>
      <vt:lpstr>Table 2 new</vt:lpstr>
      <vt:lpstr>BCG analysis list</vt:lpstr>
      <vt:lpstr>'Table 2 new'!Table2_new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Donahue, Megan</cp:lastModifiedBy>
  <dcterms:created xsi:type="dcterms:W3CDTF">2024-09-04T21:06:11Z</dcterms:created>
  <dcterms:modified xsi:type="dcterms:W3CDTF">2024-09-14T20:31:51Z</dcterms:modified>
</cp:coreProperties>
</file>