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EB69F17C-6B15-442B-A36A-AED845FCCFF9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3" i="1"/>
  <c r="AB4" i="1"/>
  <c r="AB5" i="1"/>
  <c r="AB6" i="1"/>
  <c r="AB7" i="1"/>
  <c r="AB8" i="1"/>
  <c r="AB3" i="1"/>
  <c r="N13" i="1"/>
  <c r="N16" i="1"/>
  <c r="N11" i="1"/>
  <c r="N14" i="1"/>
  <c r="N15" i="1"/>
  <c r="N12" i="1"/>
  <c r="N7" i="1"/>
  <c r="N6" i="1"/>
  <c r="N3" i="1"/>
  <c r="N8" i="1"/>
  <c r="N5" i="1"/>
  <c r="N4" i="1"/>
</calcChain>
</file>

<file path=xl/sharedStrings.xml><?xml version="1.0" encoding="utf-8"?>
<sst xmlns="http://schemas.openxmlformats.org/spreadsheetml/2006/main" count="54" uniqueCount="46">
  <si>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</si>
  <si>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</si>
  <si>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</si>
  <si>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</si>
  <si>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</si>
  <si>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</si>
  <si>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</si>
  <si>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</si>
  <si>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</si>
  <si>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</si>
  <si>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</si>
  <si>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</si>
  <si>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</si>
  <si>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</si>
  <si>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</si>
  <si>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9x19_remington_umc_115gr_fmj_l9mm3b</t>
  </si>
  <si>
    <t>Remington UMC 115gr FMJ (L9MM3B)</t>
  </si>
  <si>
    <t>9x19_federal_ballisticlean_100gr_rht_frangible_bc9nt3</t>
  </si>
  <si>
    <t>Federal BallistiClean 100gr RHT Frangible (BC9NT3)</t>
  </si>
  <si>
    <t>9x19_federal_classic_115gr_hi_shok_jhp_9bp</t>
  </si>
  <si>
    <t>Federal Classic 115gr HI-SHOK JHP (9BP)</t>
  </si>
  <si>
    <t>9x19_speer_lawman_124gr_tmj_53651</t>
  </si>
  <si>
    <t>Speer Lawman 124gr TMJ (53651)</t>
  </si>
  <si>
    <t>9x19_armscor_usa_147gr_fmj_fac9_5n</t>
  </si>
  <si>
    <t>ARMSCOR USA 147gr Subsonic FMJ (FAC9-5N)</t>
  </si>
  <si>
    <t>9x19_piney_mountain_124gr_green_tracer</t>
  </si>
  <si>
    <t>Piney Mountain 124gr Green Tracer</t>
  </si>
  <si>
    <t>old</t>
  </si>
  <si>
    <t>type</t>
  </si>
  <si>
    <t>total metal jacket</t>
  </si>
  <si>
    <t>mv</t>
  </si>
  <si>
    <t>hollow point</t>
  </si>
  <si>
    <t>energy</t>
  </si>
  <si>
    <t>frangible</t>
  </si>
  <si>
    <t>full metal jacket</t>
  </si>
  <si>
    <t>subsonic</t>
  </si>
  <si>
    <t>tracer</t>
  </si>
  <si>
    <t>100st</t>
  </si>
  <si>
    <t>200st</t>
  </si>
  <si>
    <t>0st</t>
  </si>
  <si>
    <t>vel loss</t>
  </si>
  <si>
    <t>irl stats</t>
  </si>
  <si>
    <t>loss %</t>
  </si>
  <si>
    <t>suppression</t>
  </si>
  <si>
    <t>pen</t>
  </si>
  <si>
    <t>game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</si>
</sst>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"/>
  <sheetViews>
    <sheetView tabSelected="1" zoomScale="115" zoomScaleNormal="115" workbookViewId="0">
      <selection activeCell="O19" sqref="O19"/>
    </sheetView>
  </sheetViews>
  <sheetFormatPr defaultColWidth="8.7109375" defaultRowHeight="15" x14ac:dyDescent="0.25"/>
  <cols>
    <col min="2" max="2" width="20.85546875" customWidth="1"/>
    <col min="3" max="14" width="6.7109375" customWidth="1"/>
    <col min="15" max="15" width="8.7109375" customWidth="1"/>
    <col min="16" max="33" width="6.7109375" customWidth="1"/>
    <col min="34" max="45" width="8.7109375" customWidth="1"/>
  </cols>
  <sheetData>
    <row r="1" spans="1:34" x14ac:dyDescent="0.25">
      <c r="A1" s="1"/>
      <c r="B1" s="1"/>
      <c r="C1" s="1" t="s">
        <v>27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t="s">
        <v>45</v>
      </c>
      <c r="V1" t="s">
        <v>41</v>
      </c>
    </row>
    <row r="2" spans="1:3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30</v>
      </c>
      <c r="Q2" t="s">
        <v>40</v>
      </c>
      <c r="R2" t="s">
        <v>39</v>
      </c>
      <c r="S2" t="s">
        <v>37</v>
      </c>
      <c r="T2" t="s">
        <v>38</v>
      </c>
      <c r="V2" t="s">
        <v>28</v>
      </c>
      <c r="W2" t="s">
        <v>30</v>
      </c>
      <c r="AB2" t="s">
        <v>42</v>
      </c>
      <c r="AC2" t="s">
        <v>32</v>
      </c>
    </row>
    <row r="3" spans="1:34" x14ac:dyDescent="0.25">
      <c r="A3" s="1"/>
      <c r="B3" s="1" t="s">
        <v>22</v>
      </c>
      <c r="C3" s="1"/>
      <c r="D3" s="1">
        <v>0.1</v>
      </c>
      <c r="E3" s="1">
        <v>1</v>
      </c>
      <c r="F3" s="1">
        <v>1</v>
      </c>
      <c r="G3" s="1"/>
      <c r="H3" s="1">
        <v>-0.05</v>
      </c>
      <c r="I3" s="1"/>
      <c r="J3" s="1">
        <v>10</v>
      </c>
      <c r="K3" s="1"/>
      <c r="L3" s="1"/>
      <c r="M3" s="1">
        <v>1500</v>
      </c>
      <c r="N3" s="1">
        <f>C3-D3*20-E3*0.8-F3*0.6-H3*5+I3*10+J3/300</f>
        <v>-3.1166666666666667</v>
      </c>
      <c r="P3">
        <v>1260</v>
      </c>
      <c r="Q3">
        <v>50</v>
      </c>
      <c r="R3">
        <v>35</v>
      </c>
      <c r="S3">
        <v>22</v>
      </c>
      <c r="T3">
        <v>7</v>
      </c>
      <c r="V3" t="s">
        <v>29</v>
      </c>
      <c r="W3">
        <v>1090</v>
      </c>
      <c r="X3">
        <v>1047</v>
      </c>
      <c r="Y3">
        <v>1011</v>
      </c>
      <c r="Z3">
        <v>979</v>
      </c>
      <c r="AA3">
        <v>951</v>
      </c>
      <c r="AB3">
        <f>(W3-AA3)/W3</f>
        <v>0.12752293577981652</v>
      </c>
      <c r="AC3">
        <v>327</v>
      </c>
      <c r="AD3">
        <v>302</v>
      </c>
      <c r="AE3">
        <v>281</v>
      </c>
      <c r="AF3">
        <v>264</v>
      </c>
      <c r="AG3">
        <v>249</v>
      </c>
      <c r="AH3">
        <f>(AC3-AG3)/AC3</f>
        <v>0.23853211009174313</v>
      </c>
    </row>
    <row r="4" spans="1:34" x14ac:dyDescent="0.25">
      <c r="A4" s="1"/>
      <c r="B4" s="1" t="s">
        <v>16</v>
      </c>
      <c r="C4" s="1">
        <v>0</v>
      </c>
      <c r="D4" s="1">
        <v>0.1</v>
      </c>
      <c r="E4" s="1"/>
      <c r="F4" s="1"/>
      <c r="G4" s="1"/>
      <c r="H4" s="1"/>
      <c r="I4" s="1"/>
      <c r="J4" s="1"/>
      <c r="K4" s="1"/>
      <c r="L4" s="1"/>
      <c r="M4" s="1">
        <v>0</v>
      </c>
      <c r="N4" s="1">
        <f>C4-D4*20-E4*0.8-F4*0.6-H4*5+I4*10+J4/300</f>
        <v>-2</v>
      </c>
      <c r="P4">
        <v>1260</v>
      </c>
      <c r="Q4">
        <v>50</v>
      </c>
      <c r="R4">
        <v>39</v>
      </c>
      <c r="S4">
        <v>25</v>
      </c>
      <c r="T4">
        <v>10</v>
      </c>
      <c r="V4" t="s">
        <v>34</v>
      </c>
      <c r="W4">
        <v>1240</v>
      </c>
      <c r="X4">
        <v>1147</v>
      </c>
      <c r="Y4">
        <v>1075</v>
      </c>
      <c r="Z4">
        <v>1019</v>
      </c>
      <c r="AA4">
        <v>973</v>
      </c>
      <c r="AB4">
        <f>(W4-AA4)/W4</f>
        <v>0.2153225806451613</v>
      </c>
      <c r="AC4">
        <v>335</v>
      </c>
      <c r="AD4">
        <v>305</v>
      </c>
      <c r="AE4">
        <v>280</v>
      </c>
      <c r="AF4">
        <v>261</v>
      </c>
      <c r="AG4">
        <v>244</v>
      </c>
      <c r="AH4">
        <f>(AC4-AG4)/AC4</f>
        <v>0.27164179104477609</v>
      </c>
    </row>
    <row r="5" spans="1:34" x14ac:dyDescent="0.25">
      <c r="A5" s="1"/>
      <c r="B5" s="1" t="s">
        <v>26</v>
      </c>
      <c r="C5" s="1">
        <v>-1</v>
      </c>
      <c r="D5" s="1">
        <v>0.09</v>
      </c>
      <c r="E5" s="1"/>
      <c r="F5" s="1">
        <v>1</v>
      </c>
      <c r="G5" s="1"/>
      <c r="H5" s="1">
        <v>0.1</v>
      </c>
      <c r="I5" s="1"/>
      <c r="J5" s="1"/>
      <c r="K5" s="1"/>
      <c r="L5" s="1"/>
      <c r="M5" s="1">
        <v>750</v>
      </c>
      <c r="N5" s="1">
        <f>C5-D5*20-E5*0.8-F5*0.6-H5*5+I5*10+J5/300</f>
        <v>-3.9</v>
      </c>
      <c r="P5">
        <v>1250</v>
      </c>
      <c r="Q5">
        <v>60</v>
      </c>
      <c r="R5">
        <v>37</v>
      </c>
      <c r="S5">
        <v>24</v>
      </c>
      <c r="T5">
        <v>9</v>
      </c>
      <c r="V5" t="s">
        <v>36</v>
      </c>
      <c r="W5">
        <v>1100</v>
      </c>
      <c r="AB5">
        <f>(W5-AA5)/W5</f>
        <v>1</v>
      </c>
      <c r="AC5">
        <v>350</v>
      </c>
      <c r="AH5">
        <f>(AC5-AG5)/AC5</f>
        <v>1</v>
      </c>
    </row>
    <row r="6" spans="1:34" x14ac:dyDescent="0.25">
      <c r="A6" s="1"/>
      <c r="B6" s="1" t="s">
        <v>20</v>
      </c>
      <c r="C6" s="1"/>
      <c r="D6" s="1">
        <v>0.09</v>
      </c>
      <c r="E6" s="1">
        <v>10</v>
      </c>
      <c r="F6" s="1">
        <v>10</v>
      </c>
      <c r="G6" s="1"/>
      <c r="H6" s="1">
        <v>0.4</v>
      </c>
      <c r="I6" s="1"/>
      <c r="J6" s="1">
        <v>-150</v>
      </c>
      <c r="K6" s="1"/>
      <c r="L6" s="1"/>
      <c r="M6" s="1">
        <v>2000</v>
      </c>
      <c r="N6" s="1">
        <f>C6-D6*20-E6*0.8-F6*0.6-H6*5+I6*10+J6/300</f>
        <v>-18.3</v>
      </c>
      <c r="P6">
        <v>1100</v>
      </c>
      <c r="Q6">
        <v>40</v>
      </c>
      <c r="R6">
        <v>50</v>
      </c>
      <c r="S6">
        <v>39</v>
      </c>
      <c r="T6">
        <v>27</v>
      </c>
      <c r="V6" t="s">
        <v>31</v>
      </c>
      <c r="W6">
        <v>1180</v>
      </c>
      <c r="X6">
        <v>1106</v>
      </c>
      <c r="Y6">
        <v>1048</v>
      </c>
      <c r="Z6">
        <v>1001</v>
      </c>
      <c r="AA6">
        <v>961</v>
      </c>
      <c r="AB6">
        <f>(W6-AA6)/W6</f>
        <v>0.18559322033898304</v>
      </c>
      <c r="AC6">
        <v>356</v>
      </c>
      <c r="AD6">
        <v>312</v>
      </c>
      <c r="AE6">
        <v>280</v>
      </c>
      <c r="AF6">
        <v>256</v>
      </c>
      <c r="AG6">
        <v>236</v>
      </c>
      <c r="AH6">
        <f>(AC6-AG6)/AC6</f>
        <v>0.33707865168539325</v>
      </c>
    </row>
    <row r="7" spans="1:34" x14ac:dyDescent="0.25">
      <c r="A7" s="1"/>
      <c r="B7" s="1" t="s">
        <v>18</v>
      </c>
      <c r="C7" s="1"/>
      <c r="D7" s="1">
        <v>7.0000000000000007E-2</v>
      </c>
      <c r="E7" s="1">
        <v>-5</v>
      </c>
      <c r="F7" s="1">
        <v>-10</v>
      </c>
      <c r="G7" s="1"/>
      <c r="H7" s="1">
        <v>-0.4</v>
      </c>
      <c r="I7" s="1"/>
      <c r="J7" s="1">
        <v>-100</v>
      </c>
      <c r="K7" s="1"/>
      <c r="L7" s="1"/>
      <c r="M7" s="1">
        <v>600</v>
      </c>
      <c r="N7" s="1">
        <f>C7-D7*20-E7*0.8-F7*0.6-H7*5+I7*10+J7/300</f>
        <v>10.266666666666666</v>
      </c>
      <c r="P7">
        <v>1150</v>
      </c>
      <c r="Q7">
        <v>60</v>
      </c>
      <c r="R7">
        <v>35</v>
      </c>
      <c r="S7">
        <v>24</v>
      </c>
      <c r="T7">
        <v>11</v>
      </c>
      <c r="V7" t="s">
        <v>33</v>
      </c>
      <c r="W7">
        <v>1240</v>
      </c>
      <c r="X7">
        <v>1147</v>
      </c>
      <c r="Y7">
        <v>1075</v>
      </c>
      <c r="Z7">
        <v>1019</v>
      </c>
      <c r="AA7">
        <v>973</v>
      </c>
      <c r="AB7">
        <f>(W7-AA7)/W7</f>
        <v>0.2153225806451613</v>
      </c>
      <c r="AC7">
        <v>341</v>
      </c>
      <c r="AD7">
        <v>292</v>
      </c>
      <c r="AE7">
        <v>257</v>
      </c>
      <c r="AF7">
        <v>230</v>
      </c>
      <c r="AG7">
        <v>210</v>
      </c>
      <c r="AH7">
        <f>(AC7-AG7)/AC7</f>
        <v>0.38416422287390029</v>
      </c>
    </row>
    <row r="8" spans="1:34" x14ac:dyDescent="0.25">
      <c r="A8" s="1"/>
      <c r="B8" s="1" t="s">
        <v>24</v>
      </c>
      <c r="C8" s="1">
        <v>2</v>
      </c>
      <c r="D8" s="1">
        <v>0.05</v>
      </c>
      <c r="E8" s="1">
        <v>-15</v>
      </c>
      <c r="F8" s="1">
        <v>-20</v>
      </c>
      <c r="G8" s="1"/>
      <c r="H8" s="1">
        <v>0.2</v>
      </c>
      <c r="I8" s="1"/>
      <c r="J8" s="1">
        <v>-200</v>
      </c>
      <c r="K8" s="1"/>
      <c r="L8" s="1"/>
      <c r="M8" s="1">
        <v>1000</v>
      </c>
      <c r="N8" s="1">
        <f t="shared" ref="N8" si="0">C8-D8*20-E8*0.8-F8*0.6-H8*5+I8*10+J8/300</f>
        <v>23.333333333333332</v>
      </c>
      <c r="P8">
        <v>1050</v>
      </c>
      <c r="Q8">
        <v>50</v>
      </c>
      <c r="R8">
        <v>35</v>
      </c>
      <c r="S8">
        <v>22</v>
      </c>
      <c r="T8">
        <v>7</v>
      </c>
      <c r="V8" t="s">
        <v>35</v>
      </c>
      <c r="W8">
        <v>950</v>
      </c>
      <c r="Y8">
        <v>850</v>
      </c>
      <c r="AB8">
        <f>(W8-AA8)/W8</f>
        <v>1</v>
      </c>
      <c r="AC8">
        <v>295</v>
      </c>
      <c r="AE8">
        <v>236</v>
      </c>
      <c r="AH8">
        <f>(AC8-AG8)/AC8</f>
        <v>1</v>
      </c>
    </row>
    <row r="10" spans="1:34" x14ac:dyDescent="0.25">
      <c r="A10" s="1"/>
      <c r="B10" s="1"/>
      <c r="C10" s="1" t="s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Q10" t="s">
        <v>40</v>
      </c>
      <c r="R10" t="s">
        <v>43</v>
      </c>
      <c r="S10" t="s">
        <v>44</v>
      </c>
    </row>
    <row r="11" spans="1:34" x14ac:dyDescent="0.25">
      <c r="A11" s="1" t="s">
        <v>21</v>
      </c>
      <c r="B11" s="1" t="s">
        <v>22</v>
      </c>
      <c r="C11" s="1">
        <v>0</v>
      </c>
      <c r="D11" s="1">
        <v>0.1</v>
      </c>
      <c r="E11" s="1">
        <v>-4</v>
      </c>
      <c r="F11" s="1">
        <v>-4</v>
      </c>
      <c r="G11" s="1"/>
      <c r="H11" s="1">
        <v>-0.05</v>
      </c>
      <c r="I11" s="1">
        <v>0.18</v>
      </c>
      <c r="J11" s="1">
        <v>-150</v>
      </c>
      <c r="K11" s="1"/>
      <c r="L11" s="1"/>
      <c r="M11" s="1">
        <v>1500</v>
      </c>
      <c r="N11" s="1">
        <f>C11-D11*20-E11*0.8-F11*0.6-H11*5+I11*10+J11/300</f>
        <v>5.15</v>
      </c>
      <c r="Q11">
        <v>50</v>
      </c>
      <c r="R11" s="2">
        <v>0.3</v>
      </c>
      <c r="S11">
        <v>0.18</v>
      </c>
    </row>
    <row r="12" spans="1:34" x14ac:dyDescent="0.25">
      <c r="A12" s="1" t="s">
        <v>15</v>
      </c>
      <c r="B12" s="1" t="s">
        <v>16</v>
      </c>
      <c r="C12" s="1">
        <v>1</v>
      </c>
      <c r="D12" s="1">
        <v>0.1</v>
      </c>
      <c r="E12" s="1">
        <v>-12</v>
      </c>
      <c r="F12" s="1">
        <v>-9</v>
      </c>
      <c r="G12" s="1"/>
      <c r="H12" s="1">
        <v>0.1</v>
      </c>
      <c r="I12" s="1"/>
      <c r="J12" s="1">
        <v>0</v>
      </c>
      <c r="K12" s="1"/>
      <c r="L12" s="1"/>
      <c r="M12" s="1">
        <v>0</v>
      </c>
      <c r="N12" s="1">
        <f>C12-D12*20-E12*0.8-F12*0.6-H12*5+I12*10+J12/300</f>
        <v>13.5</v>
      </c>
      <c r="Q12">
        <v>70</v>
      </c>
      <c r="R12" s="2">
        <v>0.2</v>
      </c>
      <c r="S12">
        <v>0.21</v>
      </c>
    </row>
    <row r="13" spans="1:34" x14ac:dyDescent="0.25">
      <c r="A13" s="1" t="s">
        <v>25</v>
      </c>
      <c r="B13" s="1" t="s">
        <v>26</v>
      </c>
      <c r="C13" s="1">
        <v>0</v>
      </c>
      <c r="D13" s="1">
        <v>0.09</v>
      </c>
      <c r="E13" s="1">
        <v>-6</v>
      </c>
      <c r="F13" s="1">
        <v>-6</v>
      </c>
      <c r="G13" s="1"/>
      <c r="H13" s="1">
        <v>0.05</v>
      </c>
      <c r="I13" s="1">
        <v>0.08</v>
      </c>
      <c r="J13" s="1">
        <v>-200</v>
      </c>
      <c r="K13" s="1"/>
      <c r="L13" s="1"/>
      <c r="M13" s="1">
        <v>750</v>
      </c>
      <c r="N13" s="1">
        <f>C13-D13*20-E13*0.8-F13*0.6-H13*5+I13*10+J13/300</f>
        <v>6.4833333333333334</v>
      </c>
      <c r="Q13">
        <v>50</v>
      </c>
      <c r="R13" s="2">
        <v>0.3</v>
      </c>
      <c r="S13">
        <v>0.15</v>
      </c>
    </row>
    <row r="14" spans="1:34" x14ac:dyDescent="0.25">
      <c r="A14" s="1" t="s">
        <v>19</v>
      </c>
      <c r="B14" s="1" t="s">
        <v>20</v>
      </c>
      <c r="C14" s="1">
        <v>-1</v>
      </c>
      <c r="D14" s="1">
        <v>0.09</v>
      </c>
      <c r="E14" s="1">
        <v>6</v>
      </c>
      <c r="F14" s="1">
        <v>6</v>
      </c>
      <c r="G14" s="1"/>
      <c r="H14" s="1">
        <v>0.4</v>
      </c>
      <c r="I14" s="1"/>
      <c r="J14" s="1">
        <v>-100</v>
      </c>
      <c r="K14" s="1"/>
      <c r="L14" s="1"/>
      <c r="M14" s="1">
        <v>2000</v>
      </c>
      <c r="N14" s="1">
        <f>C14-D14*20-E14*0.8-F14*0.6-H14*5+I14*10+J14/300</f>
        <v>-13.533333333333333</v>
      </c>
      <c r="Q14">
        <v>60</v>
      </c>
      <c r="R14" s="2">
        <v>0.2</v>
      </c>
      <c r="S14">
        <v>0.05</v>
      </c>
    </row>
    <row r="15" spans="1:34" x14ac:dyDescent="0.25">
      <c r="A15" s="1" t="s">
        <v>17</v>
      </c>
      <c r="B15" s="1" t="s">
        <v>18</v>
      </c>
      <c r="C15" s="1">
        <v>2</v>
      </c>
      <c r="D15" s="1">
        <v>7.0000000000000007E-2</v>
      </c>
      <c r="E15" s="1">
        <v>-8</v>
      </c>
      <c r="F15" s="1">
        <v>-13</v>
      </c>
      <c r="G15" s="1"/>
      <c r="H15" s="1">
        <v>-0.2</v>
      </c>
      <c r="I15" s="1"/>
      <c r="J15" s="1">
        <v>0</v>
      </c>
      <c r="K15" s="1"/>
      <c r="L15" s="1"/>
      <c r="M15" s="1">
        <v>600</v>
      </c>
      <c r="N15" s="1">
        <f>C15-D15*20-E15*0.8-F15*0.6-H15*5+I15*10+J15/300</f>
        <v>15.8</v>
      </c>
      <c r="Q15">
        <v>70</v>
      </c>
      <c r="R15" s="2">
        <v>0.2</v>
      </c>
      <c r="S15">
        <v>0.01</v>
      </c>
    </row>
    <row r="16" spans="1:34" x14ac:dyDescent="0.25">
      <c r="A16" s="1" t="s">
        <v>23</v>
      </c>
      <c r="B16" s="1" t="s">
        <v>24</v>
      </c>
      <c r="C16" s="1">
        <v>3</v>
      </c>
      <c r="D16" s="1">
        <v>0.12</v>
      </c>
      <c r="E16" s="1">
        <v>-15</v>
      </c>
      <c r="F16" s="1">
        <v>-20</v>
      </c>
      <c r="G16" s="1"/>
      <c r="H16" s="1">
        <v>0.2</v>
      </c>
      <c r="I16" s="1"/>
      <c r="J16" s="1">
        <v>-300</v>
      </c>
      <c r="K16" s="1"/>
      <c r="L16" s="1"/>
      <c r="M16" s="1">
        <v>1000</v>
      </c>
      <c r="N16" s="1">
        <f t="shared" ref="N16" si="1">C16-D16*20-E16*0.8-F16*0.6-H16*5+I16*10+J16/300</f>
        <v>22.6</v>
      </c>
      <c r="Q16">
        <v>80</v>
      </c>
      <c r="R16" s="2">
        <v>0.1</v>
      </c>
      <c r="S1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2024-08-26T01:31:00Z</dcterms:modified>
</cp:coreProperties>
</file>