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CFF7E97-D552-448D-B846-6310F2C1B27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7.62x51 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AA14" i="1"/>
  <c r="AA7" i="1"/>
  <c r="AA8" i="1"/>
  <c r="AA9" i="1"/>
  <c r="N14" i="1"/>
  <c r="N7" i="1"/>
  <c r="N8" i="1"/>
  <c r="N9" i="1"/>
  <c r="N15" i="1"/>
  <c r="AA4" i="1"/>
  <c r="AA5" i="1"/>
  <c r="N10" i="1"/>
  <c r="N11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6" i="1"/>
  <c r="AA10" i="1"/>
  <c r="AA11" i="1"/>
  <c r="AA13" i="1"/>
  <c r="AA12" i="1"/>
  <c r="AA15" i="1"/>
  <c r="AA16" i="1"/>
  <c r="AA17" i="1"/>
  <c r="AA18" i="1"/>
  <c r="AA19" i="1"/>
  <c r="AA20" i="1"/>
  <c r="AA21" i="1"/>
  <c r="AA22" i="1"/>
  <c r="AA23" i="1"/>
  <c r="AA24" i="1"/>
  <c r="AA25" i="1"/>
  <c r="N26" i="1"/>
  <c r="AA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3" i="1"/>
  <c r="N12" i="1"/>
  <c r="N16" i="1"/>
  <c r="N17" i="1"/>
  <c r="N18" i="1"/>
  <c r="N19" i="1"/>
  <c r="N20" i="1"/>
  <c r="N21" i="1"/>
  <c r="N22" i="1"/>
  <c r="N23" i="1"/>
  <c r="N24" i="1"/>
  <c r="N25" i="1"/>
  <c r="AD26" i="1"/>
  <c r="AD27" i="1"/>
  <c r="AD32" i="1"/>
  <c r="AD33" i="1"/>
  <c r="AD34" i="1"/>
  <c r="AD28" i="1"/>
  <c r="AD36" i="1"/>
  <c r="D2" i="1"/>
  <c r="E2" i="1"/>
  <c r="F2" i="1"/>
  <c r="G2" i="1"/>
  <c r="H2" i="1"/>
  <c r="I2" i="1"/>
  <c r="J2" i="1"/>
  <c r="K2" i="1"/>
  <c r="L2" i="1"/>
  <c r="M2" i="1"/>
  <c r="N2" i="1"/>
  <c r="C2" i="1"/>
  <c r="AD29" i="1"/>
  <c r="AD30" i="1"/>
  <c r="AD31" i="1"/>
</calcChain>
</file>

<file path=xl/sharedStrings.xml><?xml version="1.0" encoding="utf-8"?>
<sst xmlns="http://schemas.openxmlformats.org/spreadsheetml/2006/main" count="84" uniqueCount="83">
  <si>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</si>
  <si>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</si>
  <si>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</si>
  <si>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</si>
  <si>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</si>
  <si>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</si>
  <si>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</si>
  <si>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</si>
  <si>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</si>
  <si>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</si>
  <si>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</si>
  <si>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</si>
  <si>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</si>
  <si>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</si>
  <si>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</si>
  <si>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</si>
  <si>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sig_srd762ti_suppressor</t>
  </si>
  <si>
    <t>Sig SRD762Ti</t>
  </si>
  <si>
    <t>oss_bpr_suppressor_system_bpr_1425</t>
  </si>
  <si>
    <t>OSS BPR Suppressor System BPR-1425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</si>
  <si>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</si>
  <si>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</si>
  <si>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</si>
  <si>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</si>
  <si>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</si>
  <si>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</si>
  <si>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</si>
  <si>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</si>
  <si>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</si>
  <si>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</si>
  <si>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</si>
  <si>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</si>
  <si>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oss_bpr_suppressor_system_srm_6</t>
  </si>
  <si>
    <t>OSS BPR Suppressor System SRM-6</t>
  </si>
  <si>
    <t>silencerco_omega_300_suppressor</t>
  </si>
  <si>
    <t>SilencerCo OMEGA 300</t>
  </si>
  <si>
    <t>irl weight (oz)</t>
  </si>
  <si>
    <t>converted weight</t>
  </si>
  <si>
    <t>odin_works_tiduro_thread_adapter_module</t>
  </si>
  <si>
    <t>Odin Works Tiduro Thread Adaptor Module</t>
  </si>
  <si>
    <t>ak308_7.62x51_muzzle_brake</t>
  </si>
  <si>
    <t>Kalashnikov Concern AK-308</t>
  </si>
  <si>
    <t>tiger_rock_ar10_7.62x51_barrett_style_muzzle_brake_with_jam_nut</t>
  </si>
  <si>
    <t>Tiger Rock AR-10 .308 Barrett Style Muzzle Brake with Jam Nut</t>
  </si>
  <si>
    <t>dsa_3prong_trident_7.62x51_flash_hider</t>
  </si>
  <si>
    <t>DSA 3-Prong Trident 7.62x51</t>
  </si>
  <si>
    <t>fn_fal_7.62x51_belgian_flash_hider</t>
  </si>
  <si>
    <t>FN FAL Belgian Style 7.62x51</t>
  </si>
  <si>
    <t>fn_fal_austrian_7.62x51_stg58_flash_hider</t>
  </si>
  <si>
    <t>FN FAL Austrian STG58 7.62x51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</si>
  <si>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</si>
  <si>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</si>
  <si>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</si>
  <si>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</si>
  <si>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</si>
  <si>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</si>
  <si>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</si>
  <si>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</si>
  <si>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</si>
  <si>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</si>
  <si>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</si>
  <si>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</si>
  <si>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</si>
  <si>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</si>
  <si>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</si>
  <si>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</si>
  <si>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strike_industries_oppressor_blast_shield</t>
  </si>
  <si>
    <t>Strike Industries Oppressor Blast Shield</t>
  </si>
  <si>
    <t>surefire_warden_blast_regulator</t>
  </si>
  <si>
    <t>Surefire Warden Blast Regulator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</si>
  <si>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</si>
  <si>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</si>
  <si>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</si>
  <si>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</si>
  <si>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silencerco_qd_asr_mount</t>
  </si>
  <si>
    <t>SilencerCo QD ASR Mount</t>
  </si>
  <si>
    <t>ak308_std_415mm_barrel</t>
  </si>
  <si>
    <t>AK-308 415mm 7.62x51</t>
  </si>
  <si>
    <t>custom_ak308_7.62x51_415mm_threaded_barrel</t>
  </si>
  <si>
    <t>Custom AK-308 415mm Threaded 7.62x51</t>
  </si>
  <si>
    <t>rhodesian_halbek_muzzle_device</t>
  </si>
  <si>
    <t>Rhodesian Reproduction Halbek</t>
  </si>
  <si>
    <t>AK308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</si>
</sst>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2" fontId="1" fillId="0" borderId="0" xfId="0" applyNumberFormat="1" applyFont="1" applyBorder="1"/>
    <xf numFmtId="2" fontId="0" fillId="0" borderId="0" xfId="0" applyNumberFormat="1" applyFont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8"/>
  <sheetViews>
    <sheetView tabSelected="1" zoomScaleNormal="100" workbookViewId="0">
      <selection activeCell="L19" sqref="L19"/>
    </sheetView>
  </sheetViews>
  <sheetFormatPr defaultColWidth="14.42578125" defaultRowHeight="15" customHeight="1" x14ac:dyDescent="0.25"/>
  <cols>
    <col min="1" max="1" width="27" style="2" customWidth="1"/>
    <col min="2" max="2" width="65.140625" style="2" customWidth="1"/>
    <col min="3" max="13" width="7.7109375" style="2" customWidth="1"/>
    <col min="14" max="14" width="7.7109375" style="12" customWidth="1"/>
    <col min="15" max="26" width="7.7109375" style="2" customWidth="1"/>
    <col min="27" max="27" width="7.7109375" style="12" customWidth="1"/>
    <col min="28" max="30" width="7.7109375" style="2" customWidth="1"/>
    <col min="31" max="16384" width="14.42578125" style="2"/>
  </cols>
  <sheetData>
    <row r="1" spans="1:30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1"/>
    </row>
    <row r="2" spans="1:30" x14ac:dyDescent="0.25">
      <c r="A2" s="1" t="s">
        <v>2</v>
      </c>
      <c r="B2" s="1" t="s">
        <v>3</v>
      </c>
      <c r="C2" s="1" t="str">
        <f>_xlfn.CONCAT(P2, "_old")</f>
        <v>ergonomics_old</v>
      </c>
      <c r="D2" s="1" t="str">
        <f t="shared" ref="D2:N2" si="0">_xlfn.CONCAT(Q2, "_old")</f>
        <v>weight_old</v>
      </c>
      <c r="E2" s="1" t="str">
        <f t="shared" si="0"/>
        <v>horizontal_recoil_old</v>
      </c>
      <c r="F2" s="1" t="str">
        <f t="shared" si="0"/>
        <v>vertical_recoil_old</v>
      </c>
      <c r="G2" s="1" t="str">
        <f t="shared" si="0"/>
        <v>magazine_capacity_old</v>
      </c>
      <c r="H2" s="1" t="str">
        <f t="shared" si="0"/>
        <v>barrel_deviation_old</v>
      </c>
      <c r="I2" s="1" t="str">
        <f t="shared" si="0"/>
        <v>bullet_damage_old</v>
      </c>
      <c r="J2" s="1" t="str">
        <f t="shared" si="0"/>
        <v>bullet_velocity_old</v>
      </c>
      <c r="K2" s="1" t="str">
        <f t="shared" si="0"/>
        <v>buck_bullet_deviation_old</v>
      </c>
      <c r="L2" s="1" t="str">
        <f t="shared" si="0"/>
        <v>fire_rate_old</v>
      </c>
      <c r="M2" s="1" t="str">
        <f t="shared" si="0"/>
        <v>price_old</v>
      </c>
      <c r="N2" s="11" t="str">
        <f t="shared" si="0"/>
        <v>strength_old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3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1" t="s">
        <v>15</v>
      </c>
      <c r="AC2" s="4" t="s">
        <v>36</v>
      </c>
      <c r="AD2" s="4" t="s">
        <v>37</v>
      </c>
    </row>
    <row r="3" spans="1:30" x14ac:dyDescent="0.25">
      <c r="A3" s="13" t="s">
        <v>82</v>
      </c>
      <c r="B3" s="13" t="s">
        <v>41</v>
      </c>
      <c r="C3" s="13">
        <v>10</v>
      </c>
      <c r="D3" s="13">
        <v>1.2</v>
      </c>
      <c r="E3" s="13">
        <v>95</v>
      </c>
      <c r="F3" s="13">
        <v>115</v>
      </c>
      <c r="G3" s="13">
        <v>0</v>
      </c>
      <c r="H3" s="13">
        <v>0.76</v>
      </c>
      <c r="I3" s="13">
        <v>0.7</v>
      </c>
      <c r="J3" s="13">
        <v>1300</v>
      </c>
      <c r="K3" s="13"/>
      <c r="L3" s="13"/>
      <c r="M3" s="13">
        <v>65000</v>
      </c>
      <c r="N3" s="11">
        <f t="shared" ref="N3:N6" si="1">C3-D3*20-E3*0.8-F3*0.6-H3*15+I3*30+J3/300</f>
        <v>-145.06666666666666</v>
      </c>
      <c r="P3" s="13">
        <v>10</v>
      </c>
      <c r="Q3" s="13">
        <v>1.2</v>
      </c>
      <c r="R3" s="13">
        <v>90</v>
      </c>
      <c r="S3" s="13">
        <v>105</v>
      </c>
      <c r="T3" s="13">
        <v>0</v>
      </c>
      <c r="U3" s="13">
        <v>0.76</v>
      </c>
      <c r="V3" s="13">
        <v>0.7</v>
      </c>
      <c r="W3" s="13">
        <v>1300</v>
      </c>
      <c r="X3" s="13"/>
      <c r="Y3" s="13"/>
      <c r="Z3" s="13">
        <v>65000</v>
      </c>
      <c r="AA3" s="11"/>
      <c r="AC3" s="4"/>
      <c r="AD3" s="4"/>
    </row>
    <row r="4" spans="1:30" x14ac:dyDescent="0.25">
      <c r="A4" s="13" t="s">
        <v>76</v>
      </c>
      <c r="B4" s="13" t="s">
        <v>77</v>
      </c>
      <c r="C4" s="13">
        <v>0</v>
      </c>
      <c r="D4" s="13">
        <v>0.4</v>
      </c>
      <c r="E4" s="13">
        <v>-4</v>
      </c>
      <c r="F4" s="13">
        <v>-2</v>
      </c>
      <c r="G4" s="13"/>
      <c r="H4" s="13">
        <v>0.25</v>
      </c>
      <c r="I4" s="13">
        <v>0</v>
      </c>
      <c r="J4" s="13">
        <v>350</v>
      </c>
      <c r="K4" s="13"/>
      <c r="L4" s="13"/>
      <c r="M4" s="13">
        <v>500</v>
      </c>
      <c r="N4" s="11">
        <f t="shared" si="1"/>
        <v>-6.1833333333333327</v>
      </c>
      <c r="P4" s="13">
        <v>0</v>
      </c>
      <c r="Q4" s="13">
        <v>0.4</v>
      </c>
      <c r="R4" s="13">
        <v>0</v>
      </c>
      <c r="S4" s="13">
        <v>0</v>
      </c>
      <c r="T4" s="13"/>
      <c r="U4" s="13">
        <v>0.25</v>
      </c>
      <c r="V4" s="13">
        <v>0.05</v>
      </c>
      <c r="W4" s="13">
        <v>400</v>
      </c>
      <c r="X4" s="13"/>
      <c r="Y4" s="13"/>
      <c r="Z4" s="13">
        <v>500</v>
      </c>
      <c r="AA4" s="11">
        <f t="shared" ref="AA4:AA41" si="2">P4-Q4*20-R4*0.8-S4*0.6-U4*15+V4*30+W4/300</f>
        <v>-8.9166666666666661</v>
      </c>
      <c r="AC4" s="4"/>
      <c r="AD4" s="4"/>
    </row>
    <row r="5" spans="1:30" x14ac:dyDescent="0.25">
      <c r="A5" s="13" t="s">
        <v>78</v>
      </c>
      <c r="B5" s="13" t="s">
        <v>79</v>
      </c>
      <c r="C5" s="13">
        <v>-4</v>
      </c>
      <c r="D5" s="13">
        <v>0.4</v>
      </c>
      <c r="E5" s="13">
        <v>-4</v>
      </c>
      <c r="F5" s="13">
        <v>0</v>
      </c>
      <c r="G5" s="13"/>
      <c r="H5" s="13">
        <v>0.3</v>
      </c>
      <c r="I5" s="13">
        <v>0.05</v>
      </c>
      <c r="J5" s="13">
        <v>100</v>
      </c>
      <c r="K5" s="13"/>
      <c r="L5" s="13"/>
      <c r="M5" s="13">
        <v>1000</v>
      </c>
      <c r="N5" s="11">
        <f t="shared" si="1"/>
        <v>-11.466666666666667</v>
      </c>
      <c r="P5" s="13">
        <v>-2</v>
      </c>
      <c r="Q5" s="13">
        <v>0.4</v>
      </c>
      <c r="R5" s="13">
        <v>1</v>
      </c>
      <c r="S5" s="13">
        <v>1</v>
      </c>
      <c r="T5" s="13"/>
      <c r="U5" s="13">
        <v>0.3</v>
      </c>
      <c r="V5" s="13">
        <v>0.1</v>
      </c>
      <c r="W5" s="13">
        <v>300</v>
      </c>
      <c r="X5" s="13"/>
      <c r="Y5" s="13"/>
      <c r="Z5" s="13">
        <v>1000</v>
      </c>
      <c r="AA5" s="11">
        <f t="shared" si="2"/>
        <v>-11.9</v>
      </c>
      <c r="AC5" s="4"/>
      <c r="AD5" s="4"/>
    </row>
    <row r="6" spans="1:30" ht="15.75" customHeight="1" x14ac:dyDescent="0.25">
      <c r="A6" s="4" t="s">
        <v>40</v>
      </c>
      <c r="B6" s="4" t="s">
        <v>41</v>
      </c>
      <c r="C6" s="4">
        <v>-0.5</v>
      </c>
      <c r="D6" s="4">
        <v>0.06</v>
      </c>
      <c r="E6" s="4">
        <v>-8</v>
      </c>
      <c r="F6" s="4">
        <v>-5</v>
      </c>
      <c r="G6" s="4"/>
      <c r="H6" s="4">
        <v>0.05</v>
      </c>
      <c r="I6" s="4">
        <v>0.05</v>
      </c>
      <c r="J6" s="4">
        <v>50</v>
      </c>
      <c r="K6" s="4"/>
      <c r="L6" s="4"/>
      <c r="M6" s="4">
        <v>0</v>
      </c>
      <c r="N6" s="11">
        <f t="shared" si="1"/>
        <v>8.6166666666666654</v>
      </c>
      <c r="O6" s="5"/>
      <c r="P6" s="4">
        <v>-0.5</v>
      </c>
      <c r="Q6" s="4">
        <v>0.06</v>
      </c>
      <c r="R6" s="4">
        <v>-8</v>
      </c>
      <c r="S6" s="4">
        <v>-5</v>
      </c>
      <c r="T6" s="4"/>
      <c r="U6" s="4">
        <v>0.05</v>
      </c>
      <c r="V6" s="4">
        <v>0</v>
      </c>
      <c r="W6" s="4">
        <v>50</v>
      </c>
      <c r="X6" s="4"/>
      <c r="Y6" s="4"/>
      <c r="Z6" s="4">
        <v>0</v>
      </c>
      <c r="AA6" s="11">
        <f t="shared" si="2"/>
        <v>7.1166666666666671</v>
      </c>
    </row>
    <row r="7" spans="1:30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1">
        <f>C7-D7*20-E7*0.8-F7*0.6-H7*15+I7*30+J7/300</f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1">
        <f>P7-Q7*20-R7*0.8-S7*0.6-U7*15+V7*30+W7/300</f>
        <v>0</v>
      </c>
    </row>
    <row r="8" spans="1:30" ht="15.75" customHeight="1" x14ac:dyDescent="0.25">
      <c r="A8" s="4" t="s">
        <v>70</v>
      </c>
      <c r="B8" s="4" t="s">
        <v>71</v>
      </c>
      <c r="C8" s="4">
        <v>-1</v>
      </c>
      <c r="D8" s="4">
        <v>0.09</v>
      </c>
      <c r="E8" s="4">
        <v>0</v>
      </c>
      <c r="F8" s="4">
        <v>0</v>
      </c>
      <c r="G8" s="4"/>
      <c r="H8" s="4">
        <v>0.2</v>
      </c>
      <c r="I8" s="4">
        <v>-0.05</v>
      </c>
      <c r="J8" s="4">
        <v>100</v>
      </c>
      <c r="K8" s="4"/>
      <c r="L8" s="4"/>
      <c r="M8" s="4">
        <v>1000</v>
      </c>
      <c r="N8" s="11">
        <f>C8-D8*20-E8*0.8-F8*0.6-H8*15+I8*30+J8/300</f>
        <v>-6.9666666666666668</v>
      </c>
      <c r="P8" s="4">
        <v>-1</v>
      </c>
      <c r="Q8" s="4">
        <v>0.09</v>
      </c>
      <c r="R8" s="4">
        <v>0</v>
      </c>
      <c r="S8" s="4">
        <v>0</v>
      </c>
      <c r="T8" s="4"/>
      <c r="U8" s="4">
        <v>0.2</v>
      </c>
      <c r="V8" s="4">
        <v>-0.05</v>
      </c>
      <c r="W8" s="4">
        <v>100</v>
      </c>
      <c r="X8" s="4"/>
      <c r="Y8" s="4"/>
      <c r="Z8" s="4">
        <v>1000</v>
      </c>
      <c r="AA8" s="11">
        <f>P8-Q8*20-R8*0.8-S8*0.6-U8*15+V8*30+W8/300</f>
        <v>-6.9666666666666668</v>
      </c>
    </row>
    <row r="9" spans="1:30" ht="15.75" customHeight="1" x14ac:dyDescent="0.25">
      <c r="A9" s="4" t="s">
        <v>72</v>
      </c>
      <c r="B9" s="4" t="s">
        <v>73</v>
      </c>
      <c r="C9" s="4">
        <v>-2</v>
      </c>
      <c r="D9" s="4">
        <v>0.05</v>
      </c>
      <c r="E9" s="4">
        <v>-6</v>
      </c>
      <c r="F9" s="4">
        <v>-5</v>
      </c>
      <c r="G9" s="4"/>
      <c r="H9" s="4">
        <v>0</v>
      </c>
      <c r="I9" s="4">
        <v>0.05</v>
      </c>
      <c r="J9" s="4">
        <v>50</v>
      </c>
      <c r="K9" s="4"/>
      <c r="L9" s="4"/>
      <c r="M9" s="4">
        <v>0</v>
      </c>
      <c r="N9" s="11">
        <f>C9-D9*20-E9*0.8-F9*0.6-H9*15+I9*30+J9/300</f>
        <v>6.4666666666666677</v>
      </c>
      <c r="P9" s="4">
        <v>-2</v>
      </c>
      <c r="Q9" s="4">
        <v>0.05</v>
      </c>
      <c r="R9" s="4">
        <v>-6</v>
      </c>
      <c r="S9" s="4">
        <v>-5</v>
      </c>
      <c r="T9" s="4"/>
      <c r="U9" s="4">
        <v>0</v>
      </c>
      <c r="V9" s="4">
        <v>0.05</v>
      </c>
      <c r="W9" s="4">
        <v>50</v>
      </c>
      <c r="X9" s="4"/>
      <c r="Y9" s="4"/>
      <c r="Z9" s="4">
        <v>0</v>
      </c>
      <c r="AA9" s="11">
        <f>P9-Q9*20-R9*0.8-S9*0.6-U9*15+V9*30+W9/300</f>
        <v>6.4666666666666677</v>
      </c>
    </row>
    <row r="10" spans="1:30" ht="15.75" customHeight="1" x14ac:dyDescent="0.25">
      <c r="N10" s="11">
        <f t="shared" ref="N4:N41" si="3">C10-D10*20-E10*0.8-F10*0.6-H10*15+I10*30+J10/300</f>
        <v>0</v>
      </c>
      <c r="AA10" s="11">
        <f t="shared" si="2"/>
        <v>0</v>
      </c>
    </row>
    <row r="11" spans="1:30" ht="15.75" customHeight="1" x14ac:dyDescent="0.25">
      <c r="A11" s="4" t="s">
        <v>44</v>
      </c>
      <c r="B11" s="4" t="s">
        <v>45</v>
      </c>
      <c r="C11" s="4">
        <v>-1</v>
      </c>
      <c r="D11" s="4">
        <v>0.05</v>
      </c>
      <c r="E11" s="4">
        <v>-3</v>
      </c>
      <c r="F11" s="4">
        <v>-5</v>
      </c>
      <c r="G11" s="4"/>
      <c r="H11" s="4">
        <v>0.05</v>
      </c>
      <c r="I11" s="4">
        <v>0</v>
      </c>
      <c r="J11" s="4">
        <v>30</v>
      </c>
      <c r="K11" s="4"/>
      <c r="L11" s="4"/>
      <c r="M11" s="4">
        <v>0</v>
      </c>
      <c r="N11" s="11">
        <f t="shared" si="3"/>
        <v>2.7500000000000004</v>
      </c>
      <c r="P11" s="4">
        <v>-1</v>
      </c>
      <c r="Q11" s="4">
        <v>0.05</v>
      </c>
      <c r="R11" s="4">
        <v>-3</v>
      </c>
      <c r="S11" s="4">
        <v>-5</v>
      </c>
      <c r="T11" s="4"/>
      <c r="U11" s="4">
        <v>0.05</v>
      </c>
      <c r="V11" s="4">
        <v>0</v>
      </c>
      <c r="W11" s="4">
        <v>30</v>
      </c>
      <c r="X11" s="4"/>
      <c r="Y11" s="4"/>
      <c r="Z11" s="4">
        <v>0</v>
      </c>
      <c r="AA11" s="11">
        <f t="shared" si="2"/>
        <v>2.7500000000000004</v>
      </c>
    </row>
    <row r="12" spans="1:30" ht="15.75" customHeight="1" x14ac:dyDescent="0.25">
      <c r="A12" s="4" t="s">
        <v>48</v>
      </c>
      <c r="B12" s="4" t="s">
        <v>49</v>
      </c>
      <c r="C12" s="4">
        <v>-2.5</v>
      </c>
      <c r="D12" s="4">
        <v>0.15</v>
      </c>
      <c r="E12" s="4">
        <v>-4</v>
      </c>
      <c r="F12" s="4">
        <v>-6</v>
      </c>
      <c r="G12" s="4"/>
      <c r="H12" s="4">
        <v>-0.05</v>
      </c>
      <c r="I12" s="4">
        <v>0</v>
      </c>
      <c r="J12" s="4">
        <v>130</v>
      </c>
      <c r="K12" s="4"/>
      <c r="L12" s="4"/>
      <c r="M12" s="4">
        <v>500</v>
      </c>
      <c r="N12" s="11">
        <f t="shared" si="3"/>
        <v>2.4833333333333334</v>
      </c>
      <c r="P12" s="4">
        <v>-2.5</v>
      </c>
      <c r="Q12" s="4">
        <v>0.15</v>
      </c>
      <c r="R12" s="4">
        <v>-4</v>
      </c>
      <c r="S12" s="4">
        <v>-6</v>
      </c>
      <c r="T12" s="4"/>
      <c r="U12" s="4">
        <v>-0.05</v>
      </c>
      <c r="V12" s="4">
        <v>0</v>
      </c>
      <c r="W12" s="4">
        <v>130</v>
      </c>
      <c r="X12" s="4"/>
      <c r="Y12" s="4"/>
      <c r="Z12" s="4">
        <v>500</v>
      </c>
      <c r="AA12" s="11">
        <f t="shared" si="2"/>
        <v>2.4833333333333334</v>
      </c>
    </row>
    <row r="13" spans="1:30" ht="15.75" customHeight="1" x14ac:dyDescent="0.25">
      <c r="A13" s="4" t="s">
        <v>46</v>
      </c>
      <c r="B13" s="4" t="s">
        <v>47</v>
      </c>
      <c r="C13" s="4">
        <v>-2</v>
      </c>
      <c r="D13" s="4">
        <v>7.0000000000000007E-2</v>
      </c>
      <c r="E13" s="4">
        <v>-2</v>
      </c>
      <c r="F13" s="4">
        <v>-7</v>
      </c>
      <c r="G13" s="4"/>
      <c r="H13" s="4">
        <v>0</v>
      </c>
      <c r="I13" s="4">
        <v>0</v>
      </c>
      <c r="J13" s="4">
        <v>50</v>
      </c>
      <c r="K13" s="4"/>
      <c r="L13" s="4"/>
      <c r="M13" s="4">
        <v>500</v>
      </c>
      <c r="N13" s="11">
        <f>C13-D13*20-E13*0.8-F13*0.6-H13*15+I13*30+J13/300</f>
        <v>2.5666666666666664</v>
      </c>
      <c r="P13" s="4">
        <v>-2</v>
      </c>
      <c r="Q13" s="4">
        <v>7.0000000000000007E-2</v>
      </c>
      <c r="R13" s="4">
        <v>-2</v>
      </c>
      <c r="S13" s="4">
        <v>-7</v>
      </c>
      <c r="T13" s="4"/>
      <c r="U13" s="4">
        <v>0</v>
      </c>
      <c r="V13" s="4">
        <v>0</v>
      </c>
      <c r="W13" s="4">
        <v>50</v>
      </c>
      <c r="X13" s="4"/>
      <c r="Y13" s="4"/>
      <c r="Z13" s="4">
        <v>500</v>
      </c>
      <c r="AA13" s="11">
        <f>P13-Q13*20-R13*0.8-S13*0.6-U13*15+V13*30+W13/300</f>
        <v>2.5666666666666664</v>
      </c>
    </row>
    <row r="14" spans="1:30" ht="15.75" customHeight="1" x14ac:dyDescent="0.25">
      <c r="A14" s="13" t="s">
        <v>80</v>
      </c>
      <c r="B14" s="13" t="s">
        <v>81</v>
      </c>
      <c r="C14" s="13">
        <v>-4</v>
      </c>
      <c r="D14" s="13">
        <v>0.04</v>
      </c>
      <c r="E14" s="13">
        <v>17</v>
      </c>
      <c r="F14" s="13">
        <v>-34</v>
      </c>
      <c r="G14" s="13"/>
      <c r="H14" s="13">
        <v>0.3</v>
      </c>
      <c r="I14" s="13">
        <v>-0.1</v>
      </c>
      <c r="J14" s="13">
        <v>0</v>
      </c>
      <c r="K14" s="13"/>
      <c r="L14" s="13"/>
      <c r="M14" s="13">
        <v>1200</v>
      </c>
      <c r="N14" s="11">
        <f t="shared" ref="N14:N15" si="4">C14-D14*20-E14*0.8-F14*0.6-H14*15+I14*30+J14/300</f>
        <v>-5.5000000000000036</v>
      </c>
      <c r="P14" s="13">
        <v>-4</v>
      </c>
      <c r="Q14" s="13">
        <v>0.04</v>
      </c>
      <c r="R14" s="13">
        <v>17</v>
      </c>
      <c r="S14" s="13">
        <v>-34</v>
      </c>
      <c r="T14" s="13"/>
      <c r="U14" s="13">
        <v>0.3</v>
      </c>
      <c r="V14" s="13">
        <v>-0.1</v>
      </c>
      <c r="W14" s="13">
        <v>0</v>
      </c>
      <c r="X14" s="13"/>
      <c r="Y14" s="13"/>
      <c r="Z14" s="13">
        <v>1200</v>
      </c>
      <c r="AA14" s="11">
        <f t="shared" ref="AA14" si="5">P14-Q14*20-R14*0.8-S14*0.6-U14*15+V14*30+W14/300</f>
        <v>-5.5000000000000036</v>
      </c>
    </row>
    <row r="15" spans="1:30" ht="15.75" customHeight="1" x14ac:dyDescent="0.25">
      <c r="N15" s="11">
        <f t="shared" si="4"/>
        <v>0</v>
      </c>
      <c r="O15" s="5"/>
      <c r="AA15" s="11">
        <f t="shared" si="2"/>
        <v>0</v>
      </c>
    </row>
    <row r="16" spans="1:30" ht="15.75" customHeight="1" x14ac:dyDescent="0.25">
      <c r="A16" s="4" t="s">
        <v>50</v>
      </c>
      <c r="B16" s="4" t="s">
        <v>51</v>
      </c>
      <c r="C16" s="4">
        <v>-0.5</v>
      </c>
      <c r="D16" s="4">
        <v>0.06</v>
      </c>
      <c r="E16" s="4">
        <v>-1</v>
      </c>
      <c r="F16" s="4">
        <v>-5</v>
      </c>
      <c r="G16" s="4"/>
      <c r="H16" s="4">
        <v>0</v>
      </c>
      <c r="I16" s="4">
        <v>0</v>
      </c>
      <c r="J16" s="4">
        <v>50</v>
      </c>
      <c r="K16" s="4"/>
      <c r="L16" s="4"/>
      <c r="M16" s="4">
        <v>0</v>
      </c>
      <c r="N16" s="11">
        <f t="shared" si="3"/>
        <v>2.2666666666666666</v>
      </c>
      <c r="P16" s="4">
        <v>-0.5</v>
      </c>
      <c r="Q16" s="4">
        <v>0.06</v>
      </c>
      <c r="R16" s="4">
        <v>-1</v>
      </c>
      <c r="S16" s="4">
        <v>-5</v>
      </c>
      <c r="T16" s="4"/>
      <c r="U16" s="4">
        <v>0</v>
      </c>
      <c r="V16" s="4">
        <v>0</v>
      </c>
      <c r="W16" s="4">
        <v>50</v>
      </c>
      <c r="X16" s="4"/>
      <c r="Y16" s="4"/>
      <c r="Z16" s="4">
        <v>0</v>
      </c>
      <c r="AA16" s="11">
        <f t="shared" si="2"/>
        <v>2.2666666666666666</v>
      </c>
    </row>
    <row r="17" spans="1:31" ht="15.75" customHeight="1" x14ac:dyDescent="0.25">
      <c r="A17" s="4" t="s">
        <v>52</v>
      </c>
      <c r="B17" s="4" t="s">
        <v>53</v>
      </c>
      <c r="C17" s="4">
        <v>-0.5</v>
      </c>
      <c r="D17" s="4">
        <v>0.08</v>
      </c>
      <c r="E17" s="4">
        <v>-2</v>
      </c>
      <c r="F17" s="4">
        <v>-5</v>
      </c>
      <c r="G17" s="4"/>
      <c r="H17" s="4">
        <v>0</v>
      </c>
      <c r="I17" s="4">
        <v>0</v>
      </c>
      <c r="J17" s="4">
        <v>50</v>
      </c>
      <c r="K17" s="4"/>
      <c r="L17" s="4"/>
      <c r="M17" s="4">
        <v>750</v>
      </c>
      <c r="N17" s="11">
        <f t="shared" si="3"/>
        <v>2.6666666666666665</v>
      </c>
      <c r="P17" s="4">
        <v>-0.5</v>
      </c>
      <c r="Q17" s="4">
        <v>0.08</v>
      </c>
      <c r="R17" s="4">
        <v>-2</v>
      </c>
      <c r="S17" s="4">
        <v>-5</v>
      </c>
      <c r="T17" s="4"/>
      <c r="U17" s="4">
        <v>0</v>
      </c>
      <c r="V17" s="4">
        <v>0</v>
      </c>
      <c r="W17" s="4">
        <v>50</v>
      </c>
      <c r="X17" s="4"/>
      <c r="Y17" s="4"/>
      <c r="Z17" s="4">
        <v>750</v>
      </c>
      <c r="AA17" s="11">
        <f t="shared" si="2"/>
        <v>2.6666666666666665</v>
      </c>
    </row>
    <row r="18" spans="1:31" ht="15.75" customHeight="1" x14ac:dyDescent="0.25">
      <c r="A18" s="4" t="s">
        <v>54</v>
      </c>
      <c r="B18" s="4" t="s">
        <v>55</v>
      </c>
      <c r="C18" s="4">
        <v>-1</v>
      </c>
      <c r="D18" s="4">
        <v>0.06</v>
      </c>
      <c r="E18" s="4">
        <v>-6</v>
      </c>
      <c r="F18" s="4">
        <v>-12</v>
      </c>
      <c r="G18" s="4"/>
      <c r="H18" s="4">
        <v>0.12</v>
      </c>
      <c r="I18" s="4">
        <v>-0.06</v>
      </c>
      <c r="J18" s="4">
        <v>20</v>
      </c>
      <c r="K18" s="4"/>
      <c r="L18" s="4"/>
      <c r="M18" s="4">
        <v>1000</v>
      </c>
      <c r="N18" s="11">
        <f t="shared" si="3"/>
        <v>6.2666666666666666</v>
      </c>
      <c r="P18" s="4">
        <v>-1</v>
      </c>
      <c r="Q18" s="4">
        <v>0.06</v>
      </c>
      <c r="R18" s="4">
        <v>-6</v>
      </c>
      <c r="S18" s="4">
        <v>-12</v>
      </c>
      <c r="T18" s="4"/>
      <c r="U18" s="4">
        <v>0.12</v>
      </c>
      <c r="V18" s="4">
        <v>-0.06</v>
      </c>
      <c r="W18" s="4">
        <v>20</v>
      </c>
      <c r="X18" s="4"/>
      <c r="Y18" s="4"/>
      <c r="Z18" s="4">
        <v>1000</v>
      </c>
      <c r="AA18" s="11">
        <f t="shared" si="2"/>
        <v>6.2666666666666666</v>
      </c>
    </row>
    <row r="19" spans="1:31" ht="15.75" customHeight="1" x14ac:dyDescent="0.25">
      <c r="A19" s="4" t="s">
        <v>62</v>
      </c>
      <c r="B19" s="4" t="s">
        <v>63</v>
      </c>
      <c r="C19" s="4">
        <v>-1</v>
      </c>
      <c r="D19" s="4">
        <v>0.08</v>
      </c>
      <c r="E19" s="4">
        <v>-11</v>
      </c>
      <c r="F19" s="4">
        <v>-8</v>
      </c>
      <c r="G19" s="4"/>
      <c r="H19" s="4">
        <v>0.15</v>
      </c>
      <c r="I19" s="4">
        <v>-0.1</v>
      </c>
      <c r="J19" s="4">
        <v>30</v>
      </c>
      <c r="K19" s="4"/>
      <c r="L19" s="4"/>
      <c r="M19" s="4">
        <v>900</v>
      </c>
      <c r="N19" s="11">
        <f t="shared" si="3"/>
        <v>5.85</v>
      </c>
      <c r="P19" s="4">
        <v>-1</v>
      </c>
      <c r="Q19" s="4">
        <v>0.08</v>
      </c>
      <c r="R19" s="4">
        <v>-11</v>
      </c>
      <c r="S19" s="4">
        <v>-8</v>
      </c>
      <c r="T19" s="4"/>
      <c r="U19" s="4">
        <v>0.15</v>
      </c>
      <c r="V19" s="4">
        <v>-0.1</v>
      </c>
      <c r="W19" s="4">
        <v>30</v>
      </c>
      <c r="X19" s="4"/>
      <c r="Y19" s="4"/>
      <c r="Z19" s="4">
        <v>900</v>
      </c>
      <c r="AA19" s="11">
        <f t="shared" si="2"/>
        <v>5.85</v>
      </c>
    </row>
    <row r="20" spans="1:31" ht="15.75" customHeight="1" x14ac:dyDescent="0.25">
      <c r="A20" s="4" t="s">
        <v>64</v>
      </c>
      <c r="B20" s="4" t="s">
        <v>65</v>
      </c>
      <c r="C20" s="4">
        <v>-1</v>
      </c>
      <c r="D20" s="4">
        <v>7.0000000000000007E-2</v>
      </c>
      <c r="E20" s="4">
        <v>-9</v>
      </c>
      <c r="F20" s="4">
        <v>-10</v>
      </c>
      <c r="G20" s="4"/>
      <c r="H20" s="4">
        <v>0.2</v>
      </c>
      <c r="I20" s="4">
        <v>-0.08</v>
      </c>
      <c r="J20" s="4">
        <v>30</v>
      </c>
      <c r="K20" s="4"/>
      <c r="L20" s="4"/>
      <c r="M20" s="4">
        <v>500</v>
      </c>
      <c r="N20" s="11">
        <f t="shared" si="3"/>
        <v>5.5</v>
      </c>
      <c r="P20" s="4">
        <v>-1</v>
      </c>
      <c r="Q20" s="4">
        <v>7.0000000000000007E-2</v>
      </c>
      <c r="R20" s="4">
        <v>-9</v>
      </c>
      <c r="S20" s="4">
        <v>-10</v>
      </c>
      <c r="T20" s="4"/>
      <c r="U20" s="4">
        <v>0.2</v>
      </c>
      <c r="V20" s="4">
        <v>-0.08</v>
      </c>
      <c r="W20" s="4">
        <v>30</v>
      </c>
      <c r="X20" s="4"/>
      <c r="Y20" s="4"/>
      <c r="Z20" s="4">
        <v>500</v>
      </c>
      <c r="AA20" s="11">
        <f t="shared" si="2"/>
        <v>5.5</v>
      </c>
    </row>
    <row r="21" spans="1:31" ht="15.75" customHeight="1" x14ac:dyDescent="0.25">
      <c r="A21" s="4" t="s">
        <v>42</v>
      </c>
      <c r="B21" s="4" t="s">
        <v>43</v>
      </c>
      <c r="C21" s="4">
        <v>-6</v>
      </c>
      <c r="D21" s="4">
        <v>0.17</v>
      </c>
      <c r="E21" s="4">
        <v>13</v>
      </c>
      <c r="F21" s="4">
        <v>-34</v>
      </c>
      <c r="G21" s="4"/>
      <c r="H21" s="4">
        <v>0.3</v>
      </c>
      <c r="I21" s="4">
        <v>-0.02</v>
      </c>
      <c r="J21" s="4">
        <v>-20</v>
      </c>
      <c r="K21" s="4"/>
      <c r="L21" s="4"/>
      <c r="M21" s="4">
        <v>1500</v>
      </c>
      <c r="N21" s="11">
        <f t="shared" si="3"/>
        <v>-4.5666666666666682</v>
      </c>
      <c r="P21" s="4">
        <v>-6</v>
      </c>
      <c r="Q21" s="4">
        <v>0.17</v>
      </c>
      <c r="R21" s="4">
        <v>13</v>
      </c>
      <c r="S21" s="4">
        <v>-34</v>
      </c>
      <c r="T21" s="4"/>
      <c r="U21" s="4">
        <v>0.3</v>
      </c>
      <c r="V21" s="4">
        <v>-0.02</v>
      </c>
      <c r="W21" s="4">
        <v>-20</v>
      </c>
      <c r="X21" s="4"/>
      <c r="Y21" s="4"/>
      <c r="Z21" s="4">
        <v>1500</v>
      </c>
      <c r="AA21" s="11">
        <f t="shared" si="2"/>
        <v>-4.5666666666666682</v>
      </c>
    </row>
    <row r="22" spans="1:31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1">
        <f t="shared" si="3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1">
        <f t="shared" si="2"/>
        <v>0</v>
      </c>
    </row>
    <row r="23" spans="1:31" ht="15.75" customHeight="1" x14ac:dyDescent="0.25">
      <c r="A23" s="4" t="s">
        <v>68</v>
      </c>
      <c r="B23" s="4" t="s">
        <v>69</v>
      </c>
      <c r="C23" s="4">
        <v>0</v>
      </c>
      <c r="D23" s="4">
        <v>0.12</v>
      </c>
      <c r="E23" s="4">
        <v>-15</v>
      </c>
      <c r="F23" s="4">
        <v>-12</v>
      </c>
      <c r="G23" s="4"/>
      <c r="H23" s="4">
        <v>0</v>
      </c>
      <c r="I23" s="4">
        <v>0.02</v>
      </c>
      <c r="J23" s="4">
        <v>40</v>
      </c>
      <c r="K23" s="4"/>
      <c r="L23" s="4"/>
      <c r="M23" s="4">
        <v>1000</v>
      </c>
      <c r="N23" s="11">
        <f t="shared" si="3"/>
        <v>17.533333333333331</v>
      </c>
      <c r="P23" s="4">
        <v>0</v>
      </c>
      <c r="Q23" s="4">
        <v>0.12</v>
      </c>
      <c r="R23" s="4">
        <v>-15</v>
      </c>
      <c r="S23" s="4">
        <v>-12</v>
      </c>
      <c r="T23" s="4"/>
      <c r="U23" s="4">
        <v>0</v>
      </c>
      <c r="V23" s="4">
        <v>0.02</v>
      </c>
      <c r="W23" s="4">
        <v>40</v>
      </c>
      <c r="X23" s="4"/>
      <c r="Y23" s="4"/>
      <c r="Z23" s="4">
        <v>1000</v>
      </c>
      <c r="AA23" s="11">
        <f t="shared" si="2"/>
        <v>17.533333333333331</v>
      </c>
    </row>
    <row r="24" spans="1:31" ht="15.75" customHeight="1" x14ac:dyDescent="0.25">
      <c r="A24" s="4" t="s">
        <v>66</v>
      </c>
      <c r="B24" s="4" t="s">
        <v>67</v>
      </c>
      <c r="C24" s="4">
        <v>0</v>
      </c>
      <c r="D24" s="4">
        <v>0.14000000000000001</v>
      </c>
      <c r="E24" s="4">
        <v>-13</v>
      </c>
      <c r="F24" s="4">
        <v>-15</v>
      </c>
      <c r="G24" s="4"/>
      <c r="H24" s="4">
        <v>0</v>
      </c>
      <c r="I24" s="4">
        <v>0.02</v>
      </c>
      <c r="J24" s="4">
        <v>20</v>
      </c>
      <c r="K24" s="4"/>
      <c r="L24" s="4"/>
      <c r="M24" s="4">
        <v>1000</v>
      </c>
      <c r="N24" s="11">
        <f t="shared" si="3"/>
        <v>17.266666666666669</v>
      </c>
      <c r="P24" s="4">
        <v>0</v>
      </c>
      <c r="Q24" s="4">
        <v>0.14000000000000001</v>
      </c>
      <c r="R24" s="4">
        <v>-13</v>
      </c>
      <c r="S24" s="4">
        <v>-15</v>
      </c>
      <c r="T24" s="4"/>
      <c r="U24" s="4">
        <v>0</v>
      </c>
      <c r="V24" s="4">
        <v>0.02</v>
      </c>
      <c r="W24" s="4">
        <v>20</v>
      </c>
      <c r="X24" s="4"/>
      <c r="Y24" s="4"/>
      <c r="Z24" s="4">
        <v>1000</v>
      </c>
      <c r="AA24" s="11">
        <f t="shared" si="2"/>
        <v>17.266666666666669</v>
      </c>
    </row>
    <row r="25" spans="1:31" ht="15" customHeight="1" x14ac:dyDescent="0.25">
      <c r="N25" s="11">
        <f t="shared" si="3"/>
        <v>0</v>
      </c>
      <c r="AA25" s="11">
        <f t="shared" si="2"/>
        <v>0</v>
      </c>
    </row>
    <row r="26" spans="1:31" x14ac:dyDescent="0.25">
      <c r="A26" s="6" t="s">
        <v>16</v>
      </c>
      <c r="B26" s="6" t="s">
        <v>17</v>
      </c>
      <c r="C26" s="6">
        <v>-6</v>
      </c>
      <c r="D26" s="6">
        <v>0.25</v>
      </c>
      <c r="E26" s="6">
        <v>-6</v>
      </c>
      <c r="F26" s="6">
        <v>-10</v>
      </c>
      <c r="G26" s="5"/>
      <c r="H26" s="6">
        <v>-0.3</v>
      </c>
      <c r="I26" s="6">
        <v>0.08</v>
      </c>
      <c r="J26" s="6">
        <v>200</v>
      </c>
      <c r="K26" s="5"/>
      <c r="L26" s="5"/>
      <c r="M26" s="6">
        <v>2000</v>
      </c>
      <c r="N26" s="11">
        <f>C26-D26*20-E26*0.8-F26*0.6-H26*15+I26*30+J26/300</f>
        <v>7.366666666666668</v>
      </c>
      <c r="P26" s="6">
        <v>-6</v>
      </c>
      <c r="Q26" s="6">
        <v>0.26</v>
      </c>
      <c r="R26" s="6">
        <v>-6</v>
      </c>
      <c r="S26" s="6">
        <v>-10</v>
      </c>
      <c r="T26" s="5"/>
      <c r="U26" s="6">
        <v>-0.15</v>
      </c>
      <c r="V26" s="6">
        <v>0.04</v>
      </c>
      <c r="W26" s="6">
        <v>200</v>
      </c>
      <c r="X26" s="5"/>
      <c r="Y26" s="5"/>
      <c r="Z26" s="6">
        <v>2000</v>
      </c>
      <c r="AA26" s="11">
        <f>P26-Q26*20-R26*0.8-S26*0.6-U26*15+V26*30+W26/300</f>
        <v>3.7166666666666681</v>
      </c>
      <c r="AC26" s="4">
        <v>17.600000000000001</v>
      </c>
      <c r="AD26" s="4">
        <f>AC26*0.015</f>
        <v>0.26400000000000001</v>
      </c>
    </row>
    <row r="27" spans="1:31" x14ac:dyDescent="0.25">
      <c r="A27" s="6" t="s">
        <v>18</v>
      </c>
      <c r="B27" s="6" t="s">
        <v>19</v>
      </c>
      <c r="C27" s="6">
        <v>-5</v>
      </c>
      <c r="D27" s="6">
        <v>0.21</v>
      </c>
      <c r="E27" s="6">
        <v>-4</v>
      </c>
      <c r="F27" s="6">
        <v>-6</v>
      </c>
      <c r="G27" s="5"/>
      <c r="H27" s="6">
        <v>-0.2</v>
      </c>
      <c r="I27" s="6">
        <v>0.05</v>
      </c>
      <c r="J27" s="6">
        <v>150</v>
      </c>
      <c r="K27" s="5"/>
      <c r="L27" s="5"/>
      <c r="M27" s="6">
        <v>2500</v>
      </c>
      <c r="N27" s="11">
        <f t="shared" si="3"/>
        <v>2.6000000000000005</v>
      </c>
      <c r="P27" s="6">
        <v>-4</v>
      </c>
      <c r="Q27" s="6">
        <v>0.16</v>
      </c>
      <c r="R27" s="6">
        <v>-5</v>
      </c>
      <c r="S27" s="6">
        <v>-5</v>
      </c>
      <c r="T27" s="5"/>
      <c r="U27" s="6">
        <v>-0.1</v>
      </c>
      <c r="V27" s="6">
        <v>0.03</v>
      </c>
      <c r="W27" s="6">
        <v>150</v>
      </c>
      <c r="X27" s="5"/>
      <c r="Y27" s="5"/>
      <c r="Z27" s="6">
        <v>2500</v>
      </c>
      <c r="AA27" s="11">
        <f t="shared" si="2"/>
        <v>2.6999999999999997</v>
      </c>
      <c r="AC27" s="7">
        <v>11.3</v>
      </c>
      <c r="AD27" s="7">
        <f t="shared" ref="AD27" si="6">AC27*0.015</f>
        <v>0.16950000000000001</v>
      </c>
      <c r="AE27" s="8"/>
    </row>
    <row r="28" spans="1:31" ht="15.75" customHeight="1" x14ac:dyDescent="0.25">
      <c r="A28" s="6" t="s">
        <v>32</v>
      </c>
      <c r="B28" s="6" t="s">
        <v>33</v>
      </c>
      <c r="C28" s="6">
        <v>-4</v>
      </c>
      <c r="D28" s="6">
        <v>0.14000000000000001</v>
      </c>
      <c r="E28" s="6">
        <v>-4</v>
      </c>
      <c r="F28" s="6">
        <v>-6</v>
      </c>
      <c r="G28" s="5"/>
      <c r="H28" s="6">
        <v>-0.2</v>
      </c>
      <c r="I28" s="6">
        <v>0.05</v>
      </c>
      <c r="J28" s="6">
        <v>150</v>
      </c>
      <c r="K28" s="5"/>
      <c r="L28" s="5"/>
      <c r="M28" s="6">
        <v>1000</v>
      </c>
      <c r="N28" s="11">
        <f t="shared" si="3"/>
        <v>4.9999999999999991</v>
      </c>
      <c r="P28" s="6">
        <v>-3</v>
      </c>
      <c r="Q28" s="6">
        <v>0.14000000000000001</v>
      </c>
      <c r="R28" s="6">
        <v>-3</v>
      </c>
      <c r="S28" s="6">
        <v>-2</v>
      </c>
      <c r="T28" s="5"/>
      <c r="U28" s="6">
        <v>-0.08</v>
      </c>
      <c r="V28" s="6">
        <v>0.03</v>
      </c>
      <c r="W28" s="6">
        <v>130</v>
      </c>
      <c r="X28" s="5"/>
      <c r="Y28" s="5"/>
      <c r="Z28" s="6">
        <v>1000</v>
      </c>
      <c r="AA28" s="11">
        <f t="shared" si="2"/>
        <v>0.33333333333333304</v>
      </c>
      <c r="AC28" s="8"/>
      <c r="AD28" s="7">
        <f t="shared" ref="AD28:AD34" si="7">AC28*0.015</f>
        <v>0</v>
      </c>
      <c r="AE28" s="8"/>
    </row>
    <row r="29" spans="1:31" x14ac:dyDescent="0.25">
      <c r="A29" s="6" t="s">
        <v>20</v>
      </c>
      <c r="B29" s="6" t="s">
        <v>21</v>
      </c>
      <c r="C29" s="6">
        <v>-8</v>
      </c>
      <c r="D29" s="6">
        <v>0.28999999999999998</v>
      </c>
      <c r="E29" s="6">
        <v>-3</v>
      </c>
      <c r="F29" s="6">
        <v>-8</v>
      </c>
      <c r="G29" s="5"/>
      <c r="H29" s="6">
        <v>-0.1</v>
      </c>
      <c r="I29" s="6">
        <v>0.1</v>
      </c>
      <c r="J29" s="6">
        <v>100</v>
      </c>
      <c r="K29" s="5"/>
      <c r="L29" s="5"/>
      <c r="M29" s="6">
        <v>1500</v>
      </c>
      <c r="N29" s="11">
        <f t="shared" si="3"/>
        <v>-1.7666666666666673</v>
      </c>
      <c r="P29" s="6">
        <v>-5</v>
      </c>
      <c r="Q29" s="6">
        <v>0.21</v>
      </c>
      <c r="R29" s="6">
        <v>-4</v>
      </c>
      <c r="S29" s="6">
        <v>-9</v>
      </c>
      <c r="T29" s="5"/>
      <c r="U29" s="6">
        <v>-7.0000000000000007E-2</v>
      </c>
      <c r="V29" s="6">
        <v>0.05</v>
      </c>
      <c r="W29" s="6">
        <v>100</v>
      </c>
      <c r="X29" s="5"/>
      <c r="Y29" s="5"/>
      <c r="Z29" s="6">
        <v>1500</v>
      </c>
      <c r="AA29" s="11">
        <f t="shared" si="2"/>
        <v>2.2833333333333337</v>
      </c>
      <c r="AC29" s="7">
        <v>9.1999999999999993</v>
      </c>
      <c r="AD29" s="7">
        <f t="shared" si="7"/>
        <v>0.13799999999999998</v>
      </c>
      <c r="AE29" s="8"/>
    </row>
    <row r="30" spans="1:31" x14ac:dyDescent="0.25">
      <c r="A30" s="6" t="s">
        <v>22</v>
      </c>
      <c r="B30" s="6" t="s">
        <v>23</v>
      </c>
      <c r="C30" s="6">
        <v>-8</v>
      </c>
      <c r="D30" s="6">
        <v>0.28999999999999998</v>
      </c>
      <c r="E30" s="6">
        <v>-3</v>
      </c>
      <c r="F30" s="6">
        <v>-8</v>
      </c>
      <c r="G30" s="5"/>
      <c r="H30" s="6">
        <v>-0.1</v>
      </c>
      <c r="I30" s="6">
        <v>0.1</v>
      </c>
      <c r="J30" s="6">
        <v>100</v>
      </c>
      <c r="K30" s="5"/>
      <c r="L30" s="5"/>
      <c r="M30" s="6">
        <v>1500</v>
      </c>
      <c r="N30" s="11">
        <f t="shared" si="3"/>
        <v>-1.7666666666666673</v>
      </c>
      <c r="P30" s="6">
        <v>-5</v>
      </c>
      <c r="Q30" s="6">
        <v>0.21</v>
      </c>
      <c r="R30" s="6">
        <v>-4</v>
      </c>
      <c r="S30" s="6">
        <v>-9</v>
      </c>
      <c r="T30" s="5"/>
      <c r="U30" s="6">
        <v>-7.0000000000000007E-2</v>
      </c>
      <c r="V30" s="6">
        <v>0.05</v>
      </c>
      <c r="W30" s="6">
        <v>100</v>
      </c>
      <c r="X30" s="5"/>
      <c r="Y30" s="5"/>
      <c r="Z30" s="6">
        <v>1500</v>
      </c>
      <c r="AA30" s="11">
        <f t="shared" si="2"/>
        <v>2.2833333333333337</v>
      </c>
      <c r="AC30" s="7"/>
      <c r="AD30" s="7">
        <f t="shared" si="7"/>
        <v>0</v>
      </c>
      <c r="AE30" s="8"/>
    </row>
    <row r="31" spans="1:31" ht="15.75" customHeight="1" x14ac:dyDescent="0.25">
      <c r="A31" s="9" t="s">
        <v>24</v>
      </c>
      <c r="B31" s="9" t="s">
        <v>25</v>
      </c>
      <c r="C31" s="9">
        <v>-2</v>
      </c>
      <c r="D31" s="9">
        <v>0.16</v>
      </c>
      <c r="E31" s="9">
        <v>-2</v>
      </c>
      <c r="F31" s="9">
        <v>-4</v>
      </c>
      <c r="H31" s="9">
        <v>-0.05</v>
      </c>
      <c r="I31" s="9">
        <v>0.05</v>
      </c>
      <c r="J31" s="9">
        <v>20</v>
      </c>
      <c r="M31" s="9">
        <v>1500</v>
      </c>
      <c r="N31" s="11">
        <f t="shared" si="3"/>
        <v>1.1166666666666665</v>
      </c>
      <c r="P31" s="9">
        <v>-3</v>
      </c>
      <c r="Q31" s="9">
        <v>0.12</v>
      </c>
      <c r="R31" s="9">
        <v>-5</v>
      </c>
      <c r="S31" s="9">
        <v>-4</v>
      </c>
      <c r="U31" s="9">
        <v>-0.08</v>
      </c>
      <c r="V31" s="9">
        <v>0.02</v>
      </c>
      <c r="W31" s="9">
        <v>120</v>
      </c>
      <c r="Z31" s="9">
        <v>1500</v>
      </c>
      <c r="AA31" s="11">
        <f t="shared" si="2"/>
        <v>3.1999999999999993</v>
      </c>
      <c r="AC31" s="7">
        <v>7</v>
      </c>
      <c r="AD31" s="7">
        <f t="shared" si="7"/>
        <v>0.105</v>
      </c>
      <c r="AE31" s="8"/>
    </row>
    <row r="32" spans="1:31" ht="15.75" customHeight="1" x14ac:dyDescent="0.25">
      <c r="A32" s="9" t="s">
        <v>26</v>
      </c>
      <c r="B32" s="9" t="s">
        <v>27</v>
      </c>
      <c r="C32" s="9">
        <v>-4</v>
      </c>
      <c r="D32" s="9">
        <v>0.2</v>
      </c>
      <c r="E32" s="9">
        <v>-5</v>
      </c>
      <c r="F32" s="9">
        <v>-5</v>
      </c>
      <c r="H32" s="9">
        <v>-0.1</v>
      </c>
      <c r="I32" s="9">
        <v>0.1</v>
      </c>
      <c r="J32" s="9">
        <v>50</v>
      </c>
      <c r="M32" s="9">
        <v>2000</v>
      </c>
      <c r="N32" s="11">
        <f t="shared" si="3"/>
        <v>3.6666666666666665</v>
      </c>
      <c r="P32" s="9">
        <v>-5</v>
      </c>
      <c r="Q32" s="9">
        <v>0.15</v>
      </c>
      <c r="R32" s="9">
        <v>-6</v>
      </c>
      <c r="S32" s="9">
        <v>-5</v>
      </c>
      <c r="U32" s="9">
        <v>-0.12</v>
      </c>
      <c r="V32" s="9">
        <v>0.04</v>
      </c>
      <c r="W32" s="9">
        <v>160</v>
      </c>
      <c r="Z32" s="9">
        <v>2000</v>
      </c>
      <c r="AA32" s="11">
        <f t="shared" si="2"/>
        <v>3.3333333333333339</v>
      </c>
      <c r="AC32" s="8"/>
      <c r="AD32" s="7">
        <f t="shared" si="7"/>
        <v>0</v>
      </c>
      <c r="AE32" s="8"/>
    </row>
    <row r="33" spans="1:31" ht="15.75" customHeight="1" x14ac:dyDescent="0.25">
      <c r="A33" s="9" t="s">
        <v>28</v>
      </c>
      <c r="B33" s="9" t="s">
        <v>29</v>
      </c>
      <c r="C33" s="9">
        <v>-6</v>
      </c>
      <c r="D33" s="9">
        <v>0.24</v>
      </c>
      <c r="E33" s="9">
        <v>-7</v>
      </c>
      <c r="F33" s="9">
        <v>-8</v>
      </c>
      <c r="H33" s="9">
        <v>-0.15</v>
      </c>
      <c r="I33" s="9">
        <v>0.12</v>
      </c>
      <c r="J33" s="9">
        <v>80</v>
      </c>
      <c r="M33" s="9">
        <v>3000</v>
      </c>
      <c r="N33" s="11">
        <f t="shared" si="3"/>
        <v>5.7166666666666659</v>
      </c>
      <c r="P33" s="9">
        <v>-7</v>
      </c>
      <c r="Q33" s="9">
        <v>0.18</v>
      </c>
      <c r="R33" s="9">
        <v>-7</v>
      </c>
      <c r="S33" s="9">
        <v>-6</v>
      </c>
      <c r="U33" s="9">
        <v>-0.16</v>
      </c>
      <c r="V33" s="9">
        <v>0.06</v>
      </c>
      <c r="W33" s="9">
        <v>200</v>
      </c>
      <c r="Z33" s="9">
        <v>3000</v>
      </c>
      <c r="AA33" s="11">
        <f t="shared" si="2"/>
        <v>3.4666666666666668</v>
      </c>
      <c r="AC33" s="8">
        <v>11</v>
      </c>
      <c r="AD33" s="7">
        <f t="shared" si="7"/>
        <v>0.16499999999999998</v>
      </c>
      <c r="AE33" s="8"/>
    </row>
    <row r="34" spans="1:31" ht="15.75" customHeight="1" x14ac:dyDescent="0.25">
      <c r="A34" s="6" t="s">
        <v>30</v>
      </c>
      <c r="B34" s="6" t="s">
        <v>31</v>
      </c>
      <c r="C34" s="6">
        <v>-3</v>
      </c>
      <c r="D34" s="6">
        <v>0.08</v>
      </c>
      <c r="E34" s="6">
        <v>-10</v>
      </c>
      <c r="F34" s="6">
        <v>8</v>
      </c>
      <c r="G34" s="5"/>
      <c r="H34" s="6">
        <v>0.15</v>
      </c>
      <c r="I34" s="6">
        <v>-0.1</v>
      </c>
      <c r="J34" s="6">
        <v>-30</v>
      </c>
      <c r="K34" s="5"/>
      <c r="L34" s="5"/>
      <c r="M34" s="6">
        <v>700</v>
      </c>
      <c r="N34" s="11">
        <f t="shared" si="3"/>
        <v>-6.7499999999999991</v>
      </c>
      <c r="P34" s="6">
        <v>-3</v>
      </c>
      <c r="Q34" s="6">
        <v>0.05</v>
      </c>
      <c r="R34" s="6">
        <v>-1</v>
      </c>
      <c r="S34" s="6">
        <v>-10</v>
      </c>
      <c r="T34" s="5"/>
      <c r="U34" s="6">
        <v>0.05</v>
      </c>
      <c r="V34" s="6">
        <v>-0.04</v>
      </c>
      <c r="W34" s="6">
        <v>-30</v>
      </c>
      <c r="X34" s="5"/>
      <c r="Y34" s="5"/>
      <c r="Z34" s="6">
        <v>700</v>
      </c>
      <c r="AA34" s="11">
        <f t="shared" si="2"/>
        <v>0.74999999999999989</v>
      </c>
      <c r="AC34" s="8">
        <v>2</v>
      </c>
      <c r="AD34" s="7">
        <f t="shared" si="7"/>
        <v>0.03</v>
      </c>
      <c r="AE34" s="8"/>
    </row>
    <row r="35" spans="1:31" ht="15.75" customHeight="1" x14ac:dyDescent="0.25">
      <c r="A35" s="6" t="s">
        <v>38</v>
      </c>
      <c r="B35" s="6" t="s">
        <v>39</v>
      </c>
      <c r="C35" s="6">
        <v>-3</v>
      </c>
      <c r="D35" s="6">
        <v>0.08</v>
      </c>
      <c r="E35" s="6">
        <v>-22</v>
      </c>
      <c r="F35" s="6">
        <v>16</v>
      </c>
      <c r="G35" s="5"/>
      <c r="H35" s="6">
        <v>0.15</v>
      </c>
      <c r="I35" s="6">
        <v>-0.15</v>
      </c>
      <c r="J35" s="6">
        <v>-30</v>
      </c>
      <c r="K35" s="5"/>
      <c r="L35" s="5"/>
      <c r="M35" s="6">
        <v>300</v>
      </c>
      <c r="N35" s="11">
        <f t="shared" si="3"/>
        <v>-3.449999999999998</v>
      </c>
      <c r="P35" s="6">
        <v>-1</v>
      </c>
      <c r="Q35" s="6">
        <v>0.04</v>
      </c>
      <c r="R35" s="6">
        <v>-3</v>
      </c>
      <c r="S35" s="6">
        <v>-3</v>
      </c>
      <c r="T35" s="5"/>
      <c r="U35" s="6">
        <v>0.05</v>
      </c>
      <c r="V35" s="6">
        <v>0</v>
      </c>
      <c r="W35" s="6">
        <v>-30</v>
      </c>
      <c r="X35" s="5"/>
      <c r="Y35" s="5"/>
      <c r="Z35" s="6">
        <v>300</v>
      </c>
      <c r="AA35" s="11">
        <f t="shared" si="2"/>
        <v>1.5500000000000003</v>
      </c>
      <c r="AC35" s="8"/>
      <c r="AD35" s="7"/>
      <c r="AE35" s="8"/>
    </row>
    <row r="36" spans="1:31" ht="15.75" customHeight="1" x14ac:dyDescent="0.25">
      <c r="A36" s="6" t="s">
        <v>34</v>
      </c>
      <c r="B36" s="6" t="s">
        <v>35</v>
      </c>
      <c r="C36" s="6">
        <v>-6</v>
      </c>
      <c r="D36" s="6">
        <v>0.23</v>
      </c>
      <c r="E36" s="6">
        <v>-6</v>
      </c>
      <c r="F36" s="6">
        <v>-10</v>
      </c>
      <c r="G36" s="5"/>
      <c r="H36" s="6">
        <v>-0.3</v>
      </c>
      <c r="I36" s="6">
        <v>0.08</v>
      </c>
      <c r="J36" s="6">
        <v>200</v>
      </c>
      <c r="K36" s="5"/>
      <c r="L36" s="5"/>
      <c r="M36" s="6">
        <v>1000</v>
      </c>
      <c r="N36" s="11">
        <f t="shared" si="3"/>
        <v>7.7666666666666666</v>
      </c>
      <c r="P36" s="6">
        <v>-6</v>
      </c>
      <c r="Q36" s="6">
        <v>0.27</v>
      </c>
      <c r="R36" s="6">
        <v>-7</v>
      </c>
      <c r="S36" s="6">
        <v>-8</v>
      </c>
      <c r="T36" s="5"/>
      <c r="U36" s="6">
        <v>-0.15</v>
      </c>
      <c r="V36" s="6">
        <v>0.03</v>
      </c>
      <c r="W36" s="6">
        <v>140</v>
      </c>
      <c r="X36" s="5"/>
      <c r="Y36" s="5"/>
      <c r="Z36" s="6">
        <v>1000</v>
      </c>
      <c r="AA36" s="11">
        <f t="shared" si="2"/>
        <v>2.6166666666666667</v>
      </c>
      <c r="AC36" s="2">
        <v>12.6</v>
      </c>
      <c r="AD36" s="7">
        <f>AC36*0.015</f>
        <v>0.189</v>
      </c>
    </row>
    <row r="37" spans="1:31" ht="15.75" customHeight="1" x14ac:dyDescent="0.25">
      <c r="A37" s="10" t="s">
        <v>74</v>
      </c>
      <c r="B37" s="10" t="s">
        <v>75</v>
      </c>
      <c r="C37" s="10">
        <v>-0.5</v>
      </c>
      <c r="D37" s="10">
        <v>0.03</v>
      </c>
      <c r="E37" s="10"/>
      <c r="F37" s="10"/>
      <c r="G37" s="10"/>
      <c r="H37" s="10"/>
      <c r="I37" s="10"/>
      <c r="J37" s="10"/>
      <c r="K37" s="10"/>
      <c r="L37" s="10"/>
      <c r="M37" s="10">
        <v>200</v>
      </c>
      <c r="N37" s="11">
        <f t="shared" si="3"/>
        <v>-1.1000000000000001</v>
      </c>
      <c r="P37" s="10">
        <v>-0.5</v>
      </c>
      <c r="Q37" s="10">
        <v>0.03</v>
      </c>
      <c r="R37" s="10"/>
      <c r="S37" s="10"/>
      <c r="T37" s="10"/>
      <c r="U37" s="10"/>
      <c r="V37" s="10"/>
      <c r="W37" s="10"/>
      <c r="X37" s="10"/>
      <c r="Y37" s="10"/>
      <c r="Z37" s="10">
        <v>200</v>
      </c>
      <c r="AA37" s="11">
        <f t="shared" si="2"/>
        <v>-1.1000000000000001</v>
      </c>
      <c r="AD37" s="7"/>
    </row>
    <row r="38" spans="1:31" ht="15.75" customHeight="1" x14ac:dyDescent="0.25">
      <c r="A38" s="6"/>
      <c r="B38" s="6"/>
      <c r="C38" s="6"/>
      <c r="D38" s="6"/>
      <c r="E38" s="6"/>
      <c r="F38" s="6"/>
      <c r="G38" s="5"/>
      <c r="H38" s="6"/>
      <c r="I38" s="6"/>
      <c r="J38" s="6"/>
      <c r="K38" s="5"/>
      <c r="L38" s="5"/>
      <c r="M38" s="6"/>
      <c r="N38" s="11">
        <f t="shared" si="3"/>
        <v>0</v>
      </c>
      <c r="P38" s="6"/>
      <c r="Q38" s="6"/>
      <c r="R38" s="6"/>
      <c r="S38" s="6"/>
      <c r="T38" s="5"/>
      <c r="U38" s="6"/>
      <c r="V38" s="6"/>
      <c r="W38" s="6"/>
      <c r="X38" s="5"/>
      <c r="Y38" s="5"/>
      <c r="Z38" s="6"/>
      <c r="AA38" s="11">
        <f t="shared" si="2"/>
        <v>0</v>
      </c>
      <c r="AD38" s="7"/>
    </row>
    <row r="39" spans="1:31" ht="15.75" customHeight="1" x14ac:dyDescent="0.25">
      <c r="A39" s="4" t="s">
        <v>56</v>
      </c>
      <c r="B39" s="4" t="s">
        <v>57</v>
      </c>
      <c r="C39" s="4">
        <v>-1</v>
      </c>
      <c r="D39" s="4">
        <v>0.06</v>
      </c>
      <c r="E39" s="4">
        <v>0</v>
      </c>
      <c r="F39" s="4">
        <v>0</v>
      </c>
      <c r="G39" s="4"/>
      <c r="H39" s="4">
        <v>0.06</v>
      </c>
      <c r="I39" s="4"/>
      <c r="J39" s="4">
        <v>40</v>
      </c>
      <c r="K39" s="4"/>
      <c r="L39" s="4"/>
      <c r="M39" s="4">
        <v>500</v>
      </c>
      <c r="N39" s="11">
        <f t="shared" si="3"/>
        <v>-2.9666666666666668</v>
      </c>
      <c r="P39" s="4">
        <v>-1</v>
      </c>
      <c r="Q39" s="4">
        <v>0.06</v>
      </c>
      <c r="R39" s="4">
        <v>0</v>
      </c>
      <c r="S39" s="4">
        <v>0</v>
      </c>
      <c r="T39" s="4"/>
      <c r="U39" s="4">
        <v>0.06</v>
      </c>
      <c r="V39" s="6">
        <v>0</v>
      </c>
      <c r="W39" s="4">
        <v>40</v>
      </c>
      <c r="X39" s="4"/>
      <c r="Y39" s="4"/>
      <c r="Z39" s="4">
        <v>500</v>
      </c>
      <c r="AA39" s="11">
        <f t="shared" si="2"/>
        <v>-2.9666666666666668</v>
      </c>
    </row>
    <row r="40" spans="1:31" ht="15.75" customHeight="1" x14ac:dyDescent="0.25">
      <c r="A40" s="4" t="s">
        <v>58</v>
      </c>
      <c r="B40" s="4" t="s">
        <v>59</v>
      </c>
      <c r="C40" s="4">
        <v>-1.5</v>
      </c>
      <c r="D40" s="4">
        <v>0.09</v>
      </c>
      <c r="E40" s="4">
        <v>-1</v>
      </c>
      <c r="F40" s="4">
        <v>-1</v>
      </c>
      <c r="G40" s="4"/>
      <c r="H40" s="4">
        <v>0.12</v>
      </c>
      <c r="I40" s="4">
        <v>0.05</v>
      </c>
      <c r="J40" s="4">
        <v>60</v>
      </c>
      <c r="K40" s="4"/>
      <c r="L40" s="4"/>
      <c r="M40" s="4">
        <v>750</v>
      </c>
      <c r="N40" s="11">
        <f t="shared" si="3"/>
        <v>-1.9999999999999998</v>
      </c>
      <c r="P40" s="4">
        <v>-1.5</v>
      </c>
      <c r="Q40" s="4">
        <v>0.09</v>
      </c>
      <c r="R40" s="4">
        <v>-1</v>
      </c>
      <c r="S40" s="4">
        <v>-1</v>
      </c>
      <c r="T40" s="4"/>
      <c r="U40" s="4">
        <v>0.12</v>
      </c>
      <c r="V40" s="4">
        <v>0.03</v>
      </c>
      <c r="W40" s="4">
        <v>60</v>
      </c>
      <c r="X40" s="4"/>
      <c r="Y40" s="4"/>
      <c r="Z40" s="4">
        <v>750</v>
      </c>
      <c r="AA40" s="11">
        <f t="shared" si="2"/>
        <v>-2.5999999999999996</v>
      </c>
    </row>
    <row r="41" spans="1:31" ht="15.75" customHeight="1" x14ac:dyDescent="0.25">
      <c r="A41" s="4" t="s">
        <v>60</v>
      </c>
      <c r="B41" s="4" t="s">
        <v>61</v>
      </c>
      <c r="C41" s="4">
        <v>-3</v>
      </c>
      <c r="D41" s="4">
        <v>0.15</v>
      </c>
      <c r="E41" s="4">
        <v>-2</v>
      </c>
      <c r="F41" s="4">
        <v>-2</v>
      </c>
      <c r="G41" s="4"/>
      <c r="H41" s="4">
        <v>0.24</v>
      </c>
      <c r="I41" s="4">
        <v>0.1</v>
      </c>
      <c r="J41" s="4">
        <v>80</v>
      </c>
      <c r="K41" s="4"/>
      <c r="L41" s="4"/>
      <c r="M41" s="4">
        <v>1000</v>
      </c>
      <c r="N41" s="11">
        <f t="shared" si="3"/>
        <v>-3.5333333333333332</v>
      </c>
      <c r="P41" s="4">
        <v>-3</v>
      </c>
      <c r="Q41" s="4">
        <v>0.15</v>
      </c>
      <c r="R41" s="4">
        <v>-2</v>
      </c>
      <c r="S41" s="4">
        <v>-2</v>
      </c>
      <c r="T41" s="4"/>
      <c r="U41" s="4">
        <v>0.24</v>
      </c>
      <c r="V41" s="4">
        <v>0.06</v>
      </c>
      <c r="W41" s="4">
        <v>80</v>
      </c>
      <c r="X41" s="4"/>
      <c r="Y41" s="4"/>
      <c r="Z41" s="4">
        <v>1000</v>
      </c>
      <c r="AA41" s="11">
        <f t="shared" si="2"/>
        <v>-4.7333333333333334</v>
      </c>
    </row>
    <row r="42" spans="1:31" ht="15.75" customHeight="1" x14ac:dyDescent="0.25"/>
    <row r="43" spans="1:31" ht="15.75" customHeight="1" x14ac:dyDescent="0.25"/>
    <row r="44" spans="1:31" ht="15.75" customHeight="1" x14ac:dyDescent="0.25"/>
    <row r="45" spans="1:31" ht="15.75" customHeight="1" x14ac:dyDescent="0.25"/>
    <row r="46" spans="1:31" ht="15.75" customHeight="1" x14ac:dyDescent="0.25"/>
    <row r="47" spans="1:31" ht="15.75" customHeight="1" x14ac:dyDescent="0.25"/>
    <row r="48" spans="1:3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7.62x51 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2024-12-18T23:45:39Z</dcterms:modified>
</cp:coreProperties>
</file>