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1_{047D0E76-1116-4C68-B6E8-DF0FFE1A1FEB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m4-low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N5" i="1"/>
  <c r="N26" i="1" s="1"/>
  <c r="AA5" i="1"/>
  <c r="N6" i="1"/>
  <c r="N27" i="1" s="1"/>
  <c r="AA6" i="1"/>
  <c r="AA27" i="1" s="1"/>
  <c r="N7" i="1"/>
  <c r="N28" i="1" s="1"/>
  <c r="AA7" i="1"/>
  <c r="AA28" i="1" s="1"/>
  <c r="N8" i="1"/>
  <c r="AA8" i="1"/>
  <c r="N9" i="1"/>
  <c r="AA9" i="1"/>
  <c r="N10" i="1"/>
  <c r="AA10" i="1"/>
  <c r="AA29" i="1" s="1"/>
  <c r="N11" i="1"/>
  <c r="N30" i="1" s="1"/>
  <c r="AA11" i="1"/>
  <c r="N12" i="1"/>
  <c r="AA12" i="1"/>
  <c r="N13" i="1"/>
  <c r="AA13" i="1"/>
  <c r="AA31" i="1" s="1"/>
  <c r="N14" i="1"/>
  <c r="AA14" i="1"/>
  <c r="N15" i="1"/>
  <c r="AA15" i="1"/>
  <c r="N16" i="1"/>
  <c r="AA16" i="1"/>
  <c r="N17" i="1"/>
  <c r="AA17" i="1"/>
  <c r="AA33" i="1" s="1"/>
  <c r="N18" i="1"/>
  <c r="AA18" i="1"/>
  <c r="N19" i="1"/>
  <c r="AA19" i="1"/>
  <c r="N20" i="1"/>
  <c r="AA20" i="1"/>
  <c r="N21" i="1"/>
  <c r="AA21" i="1"/>
  <c r="N22" i="1"/>
  <c r="AA22" i="1"/>
  <c r="N23" i="1"/>
  <c r="AA23" i="1"/>
  <c r="N24" i="1"/>
  <c r="AA24" i="1"/>
  <c r="AA30" i="1" s="1"/>
  <c r="C26" i="1"/>
  <c r="D26" i="1"/>
  <c r="E26" i="1"/>
  <c r="F26" i="1"/>
  <c r="G26" i="1"/>
  <c r="H26" i="1"/>
  <c r="I26" i="1"/>
  <c r="J26" i="1"/>
  <c r="K26" i="1"/>
  <c r="L26" i="1"/>
  <c r="M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C27" i="1"/>
  <c r="D27" i="1"/>
  <c r="E27" i="1"/>
  <c r="F27" i="1"/>
  <c r="G27" i="1"/>
  <c r="H27" i="1"/>
  <c r="I27" i="1"/>
  <c r="J27" i="1"/>
  <c r="K27" i="1"/>
  <c r="L27" i="1"/>
  <c r="M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  <c r="D28" i="1"/>
  <c r="E28" i="1"/>
  <c r="F28" i="1"/>
  <c r="G28" i="1"/>
  <c r="H28" i="1"/>
  <c r="I28" i="1"/>
  <c r="J28" i="1"/>
  <c r="K28" i="1"/>
  <c r="L28" i="1"/>
  <c r="M28" i="1"/>
  <c r="O28" i="1"/>
  <c r="P28" i="1"/>
  <c r="Q28" i="1"/>
  <c r="R28" i="1"/>
  <c r="S28" i="1"/>
  <c r="T28" i="1"/>
  <c r="U28" i="1"/>
  <c r="V28" i="1"/>
  <c r="W28" i="1"/>
  <c r="X28" i="1"/>
  <c r="Y28" i="1"/>
  <c r="Z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C30" i="1"/>
  <c r="D30" i="1"/>
  <c r="E30" i="1"/>
  <c r="F30" i="1"/>
  <c r="G30" i="1"/>
  <c r="H30" i="1"/>
  <c r="I30" i="1"/>
  <c r="J30" i="1"/>
  <c r="K30" i="1"/>
  <c r="L30" i="1"/>
  <c r="M30" i="1"/>
  <c r="O30" i="1"/>
  <c r="P30" i="1"/>
  <c r="Q30" i="1"/>
  <c r="R30" i="1"/>
  <c r="S30" i="1"/>
  <c r="T30" i="1"/>
  <c r="U30" i="1"/>
  <c r="V30" i="1"/>
  <c r="W30" i="1"/>
  <c r="X30" i="1"/>
  <c r="Y30" i="1"/>
  <c r="Z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2" i="1" l="1"/>
</calcChain>
</file>

<file path=xl/sharedStrings.xml><?xml version="1.0" encoding="utf-8"?>
<sst xmlns="http://schemas.openxmlformats.org/spreadsheetml/2006/main" count="57" uniqueCount="57">
  <si>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</si>
  <si>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</si>
  <si>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</si>
  <si>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</si>
  <si>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</si>
  <si>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</si>
  <si>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</si>
  <si>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</si>
  <si>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</si>
  <si>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</si>
  <si>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</si>
  <si>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</si>
  <si>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</si>
  <si>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</si>
  <si>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</si>
  <si>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r870_shockwave_raptor_pistol_grip</t>
  </si>
  <si>
    <t>Shockwave Raptor Rem870</t>
  </si>
  <si>
    <t>r870_sps_polymer_stock</t>
  </si>
  <si>
    <t>Remington SPS Polymer</t>
  </si>
  <si>
    <t>r870_mesa_tactical_leo_stock_adapter</t>
  </si>
  <si>
    <t>Mesa Tactical Rem870 LEO</t>
  </si>
  <si>
    <t>agr_870_pistol_grip</t>
  </si>
  <si>
    <t>FAB Defense AGR-870</t>
  </si>
  <si>
    <t>magpul_moe_870_sga_polymer_stock</t>
  </si>
  <si>
    <t>Magpul MOE 870 SGA Polymer</t>
  </si>
  <si>
    <t>old</t>
  </si>
  <si>
    <t>fightlite_scr_wooden_rifle_stock</t>
  </si>
  <si>
    <t>Fightlite SCR Wooden Rifle Stock</t>
  </si>
  <si>
    <t>fightlite_scr_high_impact_polymer_stock</t>
  </si>
  <si>
    <t>Fightlite SCR High Impact Polymer Stock</t>
  </si>
  <si>
    <t>fightlite_scr_rubber_buttpad</t>
  </si>
  <si>
    <t>Fightlite SCR Rubber Buttpad</t>
  </si>
  <si>
    <t>Remington870</t>
  </si>
  <si>
    <t>Remington 870 Express</t>
  </si>
  <si>
    <t>agr_870_protection_cap</t>
  </si>
  <si>
    <t>AGR 870</t>
  </si>
  <si>
    <t>agr_870_buffer_tube</t>
  </si>
  <si>
    <t>AGR-870</t>
  </si>
  <si>
    <t>hunter_cheekrest_.25_sga</t>
  </si>
  <si>
    <t>Hunter Cheek Rest .25 for SGA</t>
  </si>
  <si>
    <t>hunter_cheekrest_flat_sga</t>
  </si>
  <si>
    <t>Hunter Cheek Rest Flat for SGA</t>
  </si>
  <si>
    <t>hunter_cheekrest_.75_sga</t>
  </si>
  <si>
    <t>Hunter Cheek Rest .75 for SGA</t>
  </si>
  <si>
    <t>hunter_cheekrest_.5_sga</t>
  </si>
  <si>
    <t>Hunter Cheek Rest .5 for SGA</t>
  </si>
  <si>
    <t>Example AR Grip (PMM Scar)</t>
  </si>
  <si>
    <t>Mesa Tactical SUMMED</t>
  </si>
  <si>
    <t>Remington SPS SUMMED</t>
  </si>
  <si>
    <t>Shockwave Raptor SUMMED</t>
  </si>
  <si>
    <t>FAB Defense SUMMED</t>
  </si>
  <si>
    <t>FAB Defense w/ stock SUMMED</t>
  </si>
  <si>
    <t>Example Buffer Stock (MOE Carbine)</t>
  </si>
  <si>
    <t>SCR Wooden SUMMED</t>
  </si>
  <si>
    <t>SCR High Impact SUMMED</t>
  </si>
  <si>
    <t>Magpul MOE SUMMED</t>
  </si>
  <si>
    <t>note: summed just means the relevant parts of one attachment option added together. don't edit the summed stats. edit the actual attachments and use summed stats (especially strength scores) as a guide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</si>
</sst>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5"/>
  <sheetViews>
    <sheetView tabSelected="1" zoomScale="115" zoomScaleNormal="115" workbookViewId="0">
      <selection activeCell="X10" sqref="X10"/>
    </sheetView>
  </sheetViews>
  <sheetFormatPr defaultRowHeight="15" x14ac:dyDescent="0.25"/>
  <cols>
    <col min="1" max="1" width="16" customWidth="1"/>
    <col min="2" max="2" width="28.7109375" customWidth="1"/>
  </cols>
  <sheetData>
    <row r="1" spans="1:27" x14ac:dyDescent="0.25">
      <c r="C1" t="s">
        <v>25</v>
      </c>
      <c r="P1" t="s">
        <v>0</v>
      </c>
    </row>
    <row r="2" spans="1:27" x14ac:dyDescent="0.25">
      <c r="A2" t="s">
        <v>1</v>
      </c>
      <c r="B2" t="s">
        <v>2</v>
      </c>
      <c r="C2" t="str">
        <f>_xlfn.CONCAT(P2,"_old")</f>
        <v>ergonomics_old</v>
      </c>
      <c r="D2" t="str">
        <f t="shared" ref="D2:N2" si="0">_xlfn.CONCAT(Q2,"_old")</f>
        <v>weight_old</v>
      </c>
      <c r="E2" t="str">
        <f t="shared" si="0"/>
        <v>horizontal_recoil_old</v>
      </c>
      <c r="F2" t="str">
        <f t="shared" si="0"/>
        <v>vertical_recoil_old</v>
      </c>
      <c r="G2" t="str">
        <f t="shared" si="0"/>
        <v>magazine_capacity_old</v>
      </c>
      <c r="H2" t="str">
        <f t="shared" si="0"/>
        <v>bullet_deviation_old</v>
      </c>
      <c r="I2" t="str">
        <f t="shared" si="0"/>
        <v>bullet_damage_old</v>
      </c>
      <c r="J2" t="str">
        <f t="shared" si="0"/>
        <v>bullet_velocity_old</v>
      </c>
      <c r="K2" t="str">
        <f t="shared" si="0"/>
        <v>buck_bullet_deviation_old</v>
      </c>
      <c r="L2" t="str">
        <f t="shared" si="0"/>
        <v>fire_rate_old</v>
      </c>
      <c r="M2" t="str">
        <f t="shared" si="0"/>
        <v>price_old</v>
      </c>
      <c r="N2" t="str">
        <f t="shared" si="0"/>
        <v>strength_old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Z2" t="s">
        <v>14</v>
      </c>
      <c r="AA2" t="s">
        <v>3</v>
      </c>
    </row>
    <row r="3" spans="1:27" x14ac:dyDescent="0.25">
      <c r="A3" s="1" t="s">
        <v>32</v>
      </c>
      <c r="B3" s="1" t="s">
        <v>33</v>
      </c>
      <c r="C3" s="1">
        <v>20</v>
      </c>
      <c r="D3" s="1">
        <v>0.9</v>
      </c>
      <c r="E3" s="1">
        <v>90</v>
      </c>
      <c r="F3" s="1">
        <v>90</v>
      </c>
      <c r="G3" s="1">
        <v>1</v>
      </c>
      <c r="H3" s="1">
        <v>0.8</v>
      </c>
      <c r="I3" s="1">
        <v>1</v>
      </c>
      <c r="J3" s="1">
        <v>1000</v>
      </c>
      <c r="K3" s="1">
        <v>5</v>
      </c>
      <c r="L3" s="1"/>
      <c r="M3" s="1">
        <v>20000</v>
      </c>
      <c r="O3" s="1"/>
      <c r="P3" s="1">
        <v>12</v>
      </c>
      <c r="Q3" s="1">
        <v>0.9</v>
      </c>
      <c r="R3" s="1">
        <v>99</v>
      </c>
      <c r="S3" s="1">
        <v>99</v>
      </c>
      <c r="T3" s="1">
        <v>1</v>
      </c>
      <c r="U3" s="1">
        <v>0.8</v>
      </c>
      <c r="V3" s="1">
        <v>1</v>
      </c>
      <c r="W3" s="1">
        <v>1000</v>
      </c>
      <c r="X3" s="1">
        <v>5</v>
      </c>
      <c r="Y3" s="1"/>
      <c r="Z3" s="1">
        <v>20000</v>
      </c>
    </row>
    <row r="4" spans="1:27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O4" s="1"/>
      <c r="P4" s="1"/>
    </row>
    <row r="5" spans="1:27" x14ac:dyDescent="0.25">
      <c r="A5" t="s">
        <v>17</v>
      </c>
      <c r="B5" t="s">
        <v>18</v>
      </c>
      <c r="C5">
        <v>4</v>
      </c>
      <c r="D5">
        <v>0.2</v>
      </c>
      <c r="E5">
        <v>-3</v>
      </c>
      <c r="F5">
        <v>-3</v>
      </c>
      <c r="M5">
        <v>750</v>
      </c>
      <c r="N5">
        <f>C5-D5*20-E5*0.8-F5*0.6</f>
        <v>4.2</v>
      </c>
      <c r="P5">
        <v>15</v>
      </c>
      <c r="Q5">
        <v>0.2</v>
      </c>
      <c r="R5">
        <v>-12</v>
      </c>
      <c r="S5">
        <v>-12</v>
      </c>
      <c r="Z5">
        <v>750</v>
      </c>
      <c r="AA5">
        <f>P5-Q5*20-R5*0.8-S5*0.6</f>
        <v>27.8</v>
      </c>
    </row>
    <row r="6" spans="1:27" x14ac:dyDescent="0.25">
      <c r="A6" t="s">
        <v>15</v>
      </c>
      <c r="B6" t="s">
        <v>16</v>
      </c>
      <c r="C6">
        <v>12</v>
      </c>
      <c r="D6">
        <v>0.06</v>
      </c>
      <c r="E6">
        <v>2</v>
      </c>
      <c r="F6">
        <v>5</v>
      </c>
      <c r="M6">
        <v>1000</v>
      </c>
      <c r="N6">
        <f t="shared" ref="N6:N24" si="1">C6-D6*20-E6*0.8-F6*0.6</f>
        <v>6.2000000000000011</v>
      </c>
      <c r="P6">
        <v>28</v>
      </c>
      <c r="Q6">
        <v>0.1</v>
      </c>
      <c r="R6">
        <v>10</v>
      </c>
      <c r="S6">
        <v>10</v>
      </c>
      <c r="Z6">
        <v>1000</v>
      </c>
      <c r="AA6">
        <f t="shared" ref="AA6:AA24" si="2">P6-Q6*20-R6*0.8-S6*0.6</f>
        <v>12</v>
      </c>
    </row>
    <row r="7" spans="1:27" x14ac:dyDescent="0.25">
      <c r="A7" t="s">
        <v>19</v>
      </c>
      <c r="B7" t="s">
        <v>20</v>
      </c>
      <c r="C7">
        <v>-4</v>
      </c>
      <c r="D7">
        <v>0.14000000000000001</v>
      </c>
      <c r="E7">
        <v>0</v>
      </c>
      <c r="F7">
        <v>-1</v>
      </c>
      <c r="M7">
        <v>1000</v>
      </c>
      <c r="N7">
        <f t="shared" si="1"/>
        <v>-6.2000000000000011</v>
      </c>
      <c r="P7">
        <v>-2</v>
      </c>
      <c r="Q7">
        <v>0.09</v>
      </c>
      <c r="R7">
        <v>2</v>
      </c>
      <c r="S7">
        <v>2</v>
      </c>
      <c r="Z7">
        <v>1000</v>
      </c>
      <c r="AA7">
        <f t="shared" si="2"/>
        <v>-6.6000000000000005</v>
      </c>
    </row>
    <row r="8" spans="1:27" x14ac:dyDescent="0.25">
      <c r="N8">
        <f t="shared" si="1"/>
        <v>0</v>
      </c>
      <c r="AA8">
        <f t="shared" si="2"/>
        <v>0</v>
      </c>
    </row>
    <row r="9" spans="1:27" x14ac:dyDescent="0.25">
      <c r="A9" t="s">
        <v>21</v>
      </c>
      <c r="B9" t="s">
        <v>22</v>
      </c>
      <c r="C9">
        <v>4</v>
      </c>
      <c r="D9">
        <v>0.08</v>
      </c>
      <c r="E9">
        <v>-3</v>
      </c>
      <c r="F9">
        <v>-2</v>
      </c>
      <c r="M9">
        <v>1000</v>
      </c>
      <c r="N9">
        <f t="shared" si="1"/>
        <v>6.0000000000000009</v>
      </c>
      <c r="P9">
        <v>-1</v>
      </c>
      <c r="Q9">
        <v>0.08</v>
      </c>
      <c r="R9">
        <v>1</v>
      </c>
      <c r="S9">
        <v>1</v>
      </c>
      <c r="Z9">
        <v>1000</v>
      </c>
      <c r="AA9">
        <f t="shared" si="2"/>
        <v>-4</v>
      </c>
    </row>
    <row r="10" spans="1:27" x14ac:dyDescent="0.25">
      <c r="A10" t="s">
        <v>34</v>
      </c>
      <c r="B10" t="s">
        <v>35</v>
      </c>
      <c r="C10">
        <v>2</v>
      </c>
      <c r="D10">
        <v>0.02</v>
      </c>
      <c r="M10">
        <v>100</v>
      </c>
      <c r="N10">
        <f t="shared" si="1"/>
        <v>1.6</v>
      </c>
      <c r="P10">
        <v>24</v>
      </c>
      <c r="Q10">
        <v>0.02</v>
      </c>
      <c r="R10">
        <v>4</v>
      </c>
      <c r="S10">
        <v>4</v>
      </c>
      <c r="Z10">
        <v>100</v>
      </c>
      <c r="AA10">
        <f t="shared" si="2"/>
        <v>18.000000000000004</v>
      </c>
    </row>
    <row r="11" spans="1:27" x14ac:dyDescent="0.25">
      <c r="A11" t="s">
        <v>36</v>
      </c>
      <c r="B11" t="s">
        <v>37</v>
      </c>
      <c r="C11">
        <v>-4</v>
      </c>
      <c r="D11">
        <v>0.19</v>
      </c>
      <c r="M11">
        <v>500</v>
      </c>
      <c r="N11">
        <f t="shared" si="1"/>
        <v>-7.8</v>
      </c>
      <c r="P11">
        <v>-1</v>
      </c>
      <c r="Q11">
        <v>0.05</v>
      </c>
      <c r="R11">
        <v>-2</v>
      </c>
      <c r="S11">
        <v>-2</v>
      </c>
      <c r="Z11">
        <v>500</v>
      </c>
      <c r="AA11">
        <f t="shared" si="2"/>
        <v>0.8</v>
      </c>
    </row>
    <row r="12" spans="1:27" x14ac:dyDescent="0.25">
      <c r="N12">
        <f t="shared" si="1"/>
        <v>0</v>
      </c>
      <c r="AA12">
        <f t="shared" si="2"/>
        <v>0</v>
      </c>
    </row>
    <row r="13" spans="1:27" x14ac:dyDescent="0.25">
      <c r="A13" t="s">
        <v>26</v>
      </c>
      <c r="B13" t="s">
        <v>27</v>
      </c>
      <c r="C13">
        <v>12</v>
      </c>
      <c r="D13">
        <v>0.2</v>
      </c>
      <c r="E13">
        <v>-10</v>
      </c>
      <c r="F13">
        <v>-14</v>
      </c>
      <c r="M13">
        <v>1000</v>
      </c>
      <c r="N13">
        <f t="shared" si="1"/>
        <v>24.4</v>
      </c>
      <c r="P13">
        <v>12</v>
      </c>
      <c r="Q13">
        <v>0.2</v>
      </c>
      <c r="R13">
        <v>-10</v>
      </c>
      <c r="S13">
        <v>-14</v>
      </c>
      <c r="Z13">
        <v>1000</v>
      </c>
      <c r="AA13">
        <f t="shared" si="2"/>
        <v>24.4</v>
      </c>
    </row>
    <row r="14" spans="1:27" x14ac:dyDescent="0.25">
      <c r="A14" t="s">
        <v>28</v>
      </c>
      <c r="B14" t="s">
        <v>29</v>
      </c>
      <c r="C14">
        <v>15</v>
      </c>
      <c r="D14">
        <v>0.16</v>
      </c>
      <c r="E14">
        <v>-8</v>
      </c>
      <c r="F14">
        <v>-10</v>
      </c>
      <c r="M14">
        <v>1100</v>
      </c>
      <c r="N14">
        <f t="shared" si="1"/>
        <v>24.200000000000003</v>
      </c>
      <c r="O14" s="1"/>
      <c r="P14">
        <v>15</v>
      </c>
      <c r="Q14">
        <v>0.16</v>
      </c>
      <c r="R14">
        <v>-8</v>
      </c>
      <c r="S14">
        <v>-10</v>
      </c>
      <c r="Z14">
        <v>1100</v>
      </c>
      <c r="AA14">
        <f t="shared" si="2"/>
        <v>24.200000000000003</v>
      </c>
    </row>
    <row r="15" spans="1:27" x14ac:dyDescent="0.25">
      <c r="A15" t="s">
        <v>30</v>
      </c>
      <c r="B15" t="s">
        <v>31</v>
      </c>
      <c r="C15">
        <v>2</v>
      </c>
      <c r="D15">
        <v>0.04</v>
      </c>
      <c r="E15">
        <v>-1</v>
      </c>
      <c r="F15">
        <v>-2</v>
      </c>
      <c r="M15">
        <v>0</v>
      </c>
      <c r="N15">
        <f t="shared" si="1"/>
        <v>3.2</v>
      </c>
      <c r="O15" s="1"/>
      <c r="P15">
        <v>2</v>
      </c>
      <c r="Q15">
        <v>0.04</v>
      </c>
      <c r="R15">
        <v>-1</v>
      </c>
      <c r="S15">
        <v>-2</v>
      </c>
      <c r="Z15">
        <v>0</v>
      </c>
      <c r="AA15">
        <f t="shared" si="2"/>
        <v>3.2</v>
      </c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>
        <f t="shared" si="1"/>
        <v>0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>
        <f t="shared" si="2"/>
        <v>0</v>
      </c>
    </row>
    <row r="17" spans="1:27" x14ac:dyDescent="0.25">
      <c r="A17" t="s">
        <v>23</v>
      </c>
      <c r="B17" t="s">
        <v>24</v>
      </c>
      <c r="C17">
        <v>9</v>
      </c>
      <c r="D17">
        <v>0.22</v>
      </c>
      <c r="E17">
        <v>-1</v>
      </c>
      <c r="F17">
        <v>0</v>
      </c>
      <c r="M17">
        <v>1200</v>
      </c>
      <c r="N17">
        <f>C17-D17*20-E17*0.8-F17*0.6</f>
        <v>5.3999999999999995</v>
      </c>
      <c r="P17">
        <v>16</v>
      </c>
      <c r="Q17">
        <v>0.2</v>
      </c>
      <c r="R17">
        <v>-10</v>
      </c>
      <c r="S17">
        <v>-10</v>
      </c>
      <c r="Z17">
        <v>1200</v>
      </c>
      <c r="AA17">
        <f>P17-Q17*20-R17*0.8-S17*0.6</f>
        <v>26</v>
      </c>
    </row>
    <row r="18" spans="1:27" x14ac:dyDescent="0.25">
      <c r="A18" t="s">
        <v>38</v>
      </c>
      <c r="B18" t="s">
        <v>39</v>
      </c>
      <c r="C18">
        <v>0.5</v>
      </c>
      <c r="D18">
        <v>0.02</v>
      </c>
      <c r="M18">
        <v>0</v>
      </c>
      <c r="N18">
        <f t="shared" si="1"/>
        <v>9.9999999999999978E-2</v>
      </c>
      <c r="P18">
        <v>0.5</v>
      </c>
      <c r="Q18">
        <v>0.02</v>
      </c>
      <c r="Z18">
        <v>0</v>
      </c>
      <c r="AA18">
        <f t="shared" si="2"/>
        <v>9.9999999999999978E-2</v>
      </c>
    </row>
    <row r="19" spans="1:27" x14ac:dyDescent="0.25">
      <c r="A19" t="s">
        <v>40</v>
      </c>
      <c r="B19" t="s">
        <v>41</v>
      </c>
      <c r="C19">
        <v>1</v>
      </c>
      <c r="D19">
        <v>0.03</v>
      </c>
      <c r="M19">
        <v>0</v>
      </c>
      <c r="N19">
        <f t="shared" si="1"/>
        <v>0.4</v>
      </c>
      <c r="P19">
        <v>1</v>
      </c>
      <c r="Q19">
        <v>0.03</v>
      </c>
      <c r="Z19">
        <v>0</v>
      </c>
      <c r="AA19">
        <f t="shared" si="2"/>
        <v>0.4</v>
      </c>
    </row>
    <row r="20" spans="1:27" x14ac:dyDescent="0.25">
      <c r="A20" t="s">
        <v>42</v>
      </c>
      <c r="B20" t="s">
        <v>43</v>
      </c>
      <c r="C20">
        <v>1.5</v>
      </c>
      <c r="D20">
        <v>0.04</v>
      </c>
      <c r="M20">
        <v>0</v>
      </c>
      <c r="N20">
        <f t="shared" si="1"/>
        <v>0.7</v>
      </c>
      <c r="P20">
        <v>1.5</v>
      </c>
      <c r="Q20">
        <v>0.04</v>
      </c>
      <c r="Z20">
        <v>0</v>
      </c>
      <c r="AA20">
        <f t="shared" si="2"/>
        <v>0.7</v>
      </c>
    </row>
    <row r="21" spans="1:27" x14ac:dyDescent="0.25">
      <c r="A21" t="s">
        <v>44</v>
      </c>
      <c r="B21" t="s">
        <v>45</v>
      </c>
      <c r="C21">
        <v>2</v>
      </c>
      <c r="D21">
        <v>0.05</v>
      </c>
      <c r="M21">
        <v>0</v>
      </c>
      <c r="N21">
        <f t="shared" si="1"/>
        <v>1</v>
      </c>
      <c r="P21">
        <v>2</v>
      </c>
      <c r="Q21">
        <v>0.05</v>
      </c>
      <c r="Z21">
        <v>0</v>
      </c>
      <c r="AA21">
        <f t="shared" si="2"/>
        <v>1</v>
      </c>
    </row>
    <row r="22" spans="1:27" x14ac:dyDescent="0.25">
      <c r="N22">
        <f t="shared" si="1"/>
        <v>0</v>
      </c>
      <c r="AA22">
        <f t="shared" si="2"/>
        <v>0</v>
      </c>
    </row>
    <row r="23" spans="1:27" x14ac:dyDescent="0.25">
      <c r="B23" t="s">
        <v>46</v>
      </c>
      <c r="C23">
        <v>6</v>
      </c>
      <c r="D23">
        <v>0.08</v>
      </c>
      <c r="E23">
        <v>-2</v>
      </c>
      <c r="F23">
        <v>-6</v>
      </c>
      <c r="M23">
        <v>600</v>
      </c>
      <c r="N23">
        <f t="shared" si="1"/>
        <v>9.6</v>
      </c>
      <c r="P23">
        <v>6</v>
      </c>
      <c r="Q23">
        <v>0.08</v>
      </c>
      <c r="R23">
        <v>-2</v>
      </c>
      <c r="S23">
        <v>-6</v>
      </c>
      <c r="Z23">
        <v>600</v>
      </c>
      <c r="AA23">
        <f t="shared" si="2"/>
        <v>9.6</v>
      </c>
    </row>
    <row r="24" spans="1:27" x14ac:dyDescent="0.25">
      <c r="B24" t="s">
        <v>52</v>
      </c>
      <c r="C24">
        <v>17</v>
      </c>
      <c r="D24">
        <v>0.19</v>
      </c>
      <c r="E24">
        <v>-9</v>
      </c>
      <c r="F24">
        <v>-8</v>
      </c>
      <c r="M24">
        <v>800</v>
      </c>
      <c r="N24">
        <f t="shared" si="1"/>
        <v>25.2</v>
      </c>
      <c r="P24">
        <v>17</v>
      </c>
      <c r="Q24">
        <v>0.19</v>
      </c>
      <c r="R24">
        <v>-9</v>
      </c>
      <c r="S24">
        <v>-8</v>
      </c>
      <c r="Z24">
        <v>800</v>
      </c>
      <c r="AA24">
        <f t="shared" si="2"/>
        <v>25.2</v>
      </c>
    </row>
    <row r="26" spans="1:27" x14ac:dyDescent="0.25">
      <c r="B26" t="s">
        <v>48</v>
      </c>
      <c r="C26">
        <f>C5</f>
        <v>4</v>
      </c>
      <c r="D26">
        <f t="shared" ref="D26:AA26" si="3">D5</f>
        <v>0.2</v>
      </c>
      <c r="E26">
        <f t="shared" si="3"/>
        <v>-3</v>
      </c>
      <c r="F26">
        <f t="shared" si="3"/>
        <v>-3</v>
      </c>
      <c r="G26">
        <f t="shared" si="3"/>
        <v>0</v>
      </c>
      <c r="H26">
        <f t="shared" si="3"/>
        <v>0</v>
      </c>
      <c r="I26">
        <f t="shared" si="3"/>
        <v>0</v>
      </c>
      <c r="J26">
        <f t="shared" si="3"/>
        <v>0</v>
      </c>
      <c r="K26">
        <f t="shared" si="3"/>
        <v>0</v>
      </c>
      <c r="L26">
        <f t="shared" si="3"/>
        <v>0</v>
      </c>
      <c r="M26">
        <f t="shared" si="3"/>
        <v>750</v>
      </c>
      <c r="N26">
        <f t="shared" si="3"/>
        <v>4.2</v>
      </c>
      <c r="O26">
        <f t="shared" si="3"/>
        <v>0</v>
      </c>
      <c r="P26">
        <f t="shared" si="3"/>
        <v>15</v>
      </c>
      <c r="Q26">
        <f t="shared" si="3"/>
        <v>0.2</v>
      </c>
      <c r="R26">
        <f t="shared" si="3"/>
        <v>-12</v>
      </c>
      <c r="S26">
        <f t="shared" si="3"/>
        <v>-12</v>
      </c>
      <c r="T26">
        <f t="shared" si="3"/>
        <v>0</v>
      </c>
      <c r="U26">
        <f t="shared" si="3"/>
        <v>0</v>
      </c>
      <c r="V26">
        <f t="shared" si="3"/>
        <v>0</v>
      </c>
      <c r="W26">
        <f t="shared" si="3"/>
        <v>0</v>
      </c>
      <c r="X26">
        <f t="shared" si="3"/>
        <v>0</v>
      </c>
      <c r="Y26">
        <f t="shared" si="3"/>
        <v>0</v>
      </c>
      <c r="Z26">
        <f t="shared" si="3"/>
        <v>750</v>
      </c>
      <c r="AA26">
        <f t="shared" si="3"/>
        <v>27.8</v>
      </c>
    </row>
    <row r="27" spans="1:27" x14ac:dyDescent="0.25">
      <c r="B27" t="s">
        <v>49</v>
      </c>
      <c r="C27">
        <f>C6</f>
        <v>12</v>
      </c>
      <c r="D27">
        <f t="shared" ref="D27:AA27" si="4">D6</f>
        <v>0.06</v>
      </c>
      <c r="E27">
        <f t="shared" si="4"/>
        <v>2</v>
      </c>
      <c r="F27">
        <f t="shared" si="4"/>
        <v>5</v>
      </c>
      <c r="G27">
        <f t="shared" si="4"/>
        <v>0</v>
      </c>
      <c r="H27">
        <f t="shared" si="4"/>
        <v>0</v>
      </c>
      <c r="I27">
        <f t="shared" si="4"/>
        <v>0</v>
      </c>
      <c r="J27">
        <f t="shared" si="4"/>
        <v>0</v>
      </c>
      <c r="K27">
        <f t="shared" si="4"/>
        <v>0</v>
      </c>
      <c r="L27">
        <f t="shared" si="4"/>
        <v>0</v>
      </c>
      <c r="M27">
        <f t="shared" si="4"/>
        <v>1000</v>
      </c>
      <c r="N27">
        <f t="shared" si="4"/>
        <v>6.2000000000000011</v>
      </c>
      <c r="O27">
        <f t="shared" si="4"/>
        <v>0</v>
      </c>
      <c r="P27">
        <f t="shared" si="4"/>
        <v>28</v>
      </c>
      <c r="Q27">
        <f t="shared" si="4"/>
        <v>0.1</v>
      </c>
      <c r="R27">
        <f t="shared" si="4"/>
        <v>10</v>
      </c>
      <c r="S27">
        <f t="shared" si="4"/>
        <v>10</v>
      </c>
      <c r="T27">
        <f t="shared" si="4"/>
        <v>0</v>
      </c>
      <c r="U27">
        <f t="shared" si="4"/>
        <v>0</v>
      </c>
      <c r="V27">
        <f t="shared" si="4"/>
        <v>0</v>
      </c>
      <c r="W27">
        <f t="shared" si="4"/>
        <v>0</v>
      </c>
      <c r="X27">
        <f t="shared" si="4"/>
        <v>0</v>
      </c>
      <c r="Y27">
        <f t="shared" si="4"/>
        <v>0</v>
      </c>
      <c r="Z27">
        <f t="shared" si="4"/>
        <v>1000</v>
      </c>
      <c r="AA27">
        <f t="shared" si="4"/>
        <v>12</v>
      </c>
    </row>
    <row r="28" spans="1:27" x14ac:dyDescent="0.25">
      <c r="B28" t="s">
        <v>47</v>
      </c>
      <c r="C28">
        <f>C7+C23+C24</f>
        <v>19</v>
      </c>
      <c r="D28">
        <f t="shared" ref="D28:AA28" si="5">D7+D23+D24</f>
        <v>0.41000000000000003</v>
      </c>
      <c r="E28">
        <f t="shared" si="5"/>
        <v>-11</v>
      </c>
      <c r="F28">
        <f t="shared" si="5"/>
        <v>-15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2400</v>
      </c>
      <c r="N28">
        <f t="shared" si="5"/>
        <v>28.599999999999998</v>
      </c>
      <c r="O28">
        <f t="shared" si="5"/>
        <v>0</v>
      </c>
      <c r="P28">
        <f t="shared" si="5"/>
        <v>21</v>
      </c>
      <c r="Q28">
        <f t="shared" si="5"/>
        <v>0.36</v>
      </c>
      <c r="R28">
        <f t="shared" si="5"/>
        <v>-9</v>
      </c>
      <c r="S28">
        <f t="shared" si="5"/>
        <v>-12</v>
      </c>
      <c r="T28">
        <f t="shared" si="5"/>
        <v>0</v>
      </c>
      <c r="U28">
        <f t="shared" si="5"/>
        <v>0</v>
      </c>
      <c r="V28">
        <f t="shared" si="5"/>
        <v>0</v>
      </c>
      <c r="W28">
        <f t="shared" si="5"/>
        <v>0</v>
      </c>
      <c r="X28">
        <f t="shared" si="5"/>
        <v>0</v>
      </c>
      <c r="Y28">
        <f t="shared" si="5"/>
        <v>0</v>
      </c>
      <c r="Z28">
        <f t="shared" si="5"/>
        <v>2400</v>
      </c>
      <c r="AA28">
        <f t="shared" si="5"/>
        <v>28.2</v>
      </c>
    </row>
    <row r="29" spans="1:27" x14ac:dyDescent="0.25">
      <c r="B29" t="s">
        <v>50</v>
      </c>
      <c r="C29">
        <f>C9+C10</f>
        <v>6</v>
      </c>
      <c r="D29">
        <f t="shared" ref="D29:AA29" si="6">D9+D10</f>
        <v>0.1</v>
      </c>
      <c r="E29">
        <f t="shared" si="6"/>
        <v>-3</v>
      </c>
      <c r="F29">
        <f t="shared" si="6"/>
        <v>-2</v>
      </c>
      <c r="G29">
        <f t="shared" si="6"/>
        <v>0</v>
      </c>
      <c r="H29">
        <f t="shared" si="6"/>
        <v>0</v>
      </c>
      <c r="I29">
        <f t="shared" si="6"/>
        <v>0</v>
      </c>
      <c r="J29">
        <f t="shared" si="6"/>
        <v>0</v>
      </c>
      <c r="K29">
        <f t="shared" si="6"/>
        <v>0</v>
      </c>
      <c r="L29">
        <f t="shared" si="6"/>
        <v>0</v>
      </c>
      <c r="M29">
        <f t="shared" si="6"/>
        <v>1100</v>
      </c>
      <c r="N29">
        <f t="shared" si="6"/>
        <v>7.6000000000000014</v>
      </c>
      <c r="O29">
        <f t="shared" si="6"/>
        <v>0</v>
      </c>
      <c r="P29">
        <f t="shared" si="6"/>
        <v>23</v>
      </c>
      <c r="Q29">
        <f t="shared" si="6"/>
        <v>0.1</v>
      </c>
      <c r="R29">
        <f t="shared" si="6"/>
        <v>5</v>
      </c>
      <c r="S29">
        <f t="shared" si="6"/>
        <v>5</v>
      </c>
      <c r="T29">
        <f t="shared" si="6"/>
        <v>0</v>
      </c>
      <c r="U29">
        <f t="shared" si="6"/>
        <v>0</v>
      </c>
      <c r="V29">
        <f t="shared" si="6"/>
        <v>0</v>
      </c>
      <c r="W29">
        <f t="shared" si="6"/>
        <v>0</v>
      </c>
      <c r="X29">
        <f t="shared" si="6"/>
        <v>0</v>
      </c>
      <c r="Y29">
        <f t="shared" si="6"/>
        <v>0</v>
      </c>
      <c r="Z29">
        <f t="shared" si="6"/>
        <v>1100</v>
      </c>
      <c r="AA29">
        <f t="shared" si="6"/>
        <v>14.000000000000004</v>
      </c>
    </row>
    <row r="30" spans="1:27" x14ac:dyDescent="0.25">
      <c r="B30" t="s">
        <v>51</v>
      </c>
      <c r="C30">
        <f>C9+C11+C24</f>
        <v>17</v>
      </c>
      <c r="D30">
        <f t="shared" ref="D30:AA30" si="7">D9+D11+D24</f>
        <v>0.46</v>
      </c>
      <c r="E30">
        <f t="shared" si="7"/>
        <v>-12</v>
      </c>
      <c r="F30">
        <f t="shared" si="7"/>
        <v>-10</v>
      </c>
      <c r="G30">
        <f t="shared" si="7"/>
        <v>0</v>
      </c>
      <c r="H30">
        <f t="shared" si="7"/>
        <v>0</v>
      </c>
      <c r="I30">
        <f t="shared" si="7"/>
        <v>0</v>
      </c>
      <c r="J30">
        <f t="shared" si="7"/>
        <v>0</v>
      </c>
      <c r="K30">
        <f t="shared" si="7"/>
        <v>0</v>
      </c>
      <c r="L30">
        <f t="shared" si="7"/>
        <v>0</v>
      </c>
      <c r="M30">
        <f t="shared" si="7"/>
        <v>2300</v>
      </c>
      <c r="N30">
        <f t="shared" si="7"/>
        <v>23.4</v>
      </c>
      <c r="O30">
        <f t="shared" si="7"/>
        <v>0</v>
      </c>
      <c r="P30">
        <f t="shared" si="7"/>
        <v>15</v>
      </c>
      <c r="Q30">
        <f t="shared" si="7"/>
        <v>0.32</v>
      </c>
      <c r="R30">
        <f t="shared" si="7"/>
        <v>-10</v>
      </c>
      <c r="S30">
        <f t="shared" si="7"/>
        <v>-9</v>
      </c>
      <c r="T30">
        <f t="shared" si="7"/>
        <v>0</v>
      </c>
      <c r="U30">
        <f t="shared" si="7"/>
        <v>0</v>
      </c>
      <c r="V30">
        <f t="shared" si="7"/>
        <v>0</v>
      </c>
      <c r="W30">
        <f t="shared" si="7"/>
        <v>0</v>
      </c>
      <c r="X30">
        <f t="shared" si="7"/>
        <v>0</v>
      </c>
      <c r="Y30">
        <f t="shared" si="7"/>
        <v>0</v>
      </c>
      <c r="Z30">
        <f t="shared" si="7"/>
        <v>2300</v>
      </c>
      <c r="AA30">
        <f t="shared" si="7"/>
        <v>22</v>
      </c>
    </row>
    <row r="31" spans="1:27" x14ac:dyDescent="0.25">
      <c r="B31" t="s">
        <v>53</v>
      </c>
      <c r="C31">
        <f>C13</f>
        <v>12</v>
      </c>
      <c r="D31">
        <f t="shared" ref="D31:AA31" si="8">D13</f>
        <v>0.2</v>
      </c>
      <c r="E31">
        <f t="shared" si="8"/>
        <v>-10</v>
      </c>
      <c r="F31">
        <f t="shared" si="8"/>
        <v>-14</v>
      </c>
      <c r="G31">
        <f t="shared" si="8"/>
        <v>0</v>
      </c>
      <c r="H31">
        <f t="shared" si="8"/>
        <v>0</v>
      </c>
      <c r="I31">
        <f t="shared" si="8"/>
        <v>0</v>
      </c>
      <c r="J31">
        <f t="shared" si="8"/>
        <v>0</v>
      </c>
      <c r="K31">
        <f t="shared" si="8"/>
        <v>0</v>
      </c>
      <c r="L31">
        <f t="shared" si="8"/>
        <v>0</v>
      </c>
      <c r="M31">
        <f t="shared" si="8"/>
        <v>1000</v>
      </c>
      <c r="N31">
        <f t="shared" si="8"/>
        <v>24.4</v>
      </c>
      <c r="O31">
        <f t="shared" si="8"/>
        <v>0</v>
      </c>
      <c r="P31">
        <f t="shared" si="8"/>
        <v>12</v>
      </c>
      <c r="Q31">
        <f t="shared" si="8"/>
        <v>0.2</v>
      </c>
      <c r="R31">
        <f t="shared" si="8"/>
        <v>-10</v>
      </c>
      <c r="S31">
        <f t="shared" si="8"/>
        <v>-14</v>
      </c>
      <c r="T31">
        <f t="shared" si="8"/>
        <v>0</v>
      </c>
      <c r="U31">
        <f t="shared" si="8"/>
        <v>0</v>
      </c>
      <c r="V31">
        <f t="shared" si="8"/>
        <v>0</v>
      </c>
      <c r="W31">
        <f t="shared" si="8"/>
        <v>0</v>
      </c>
      <c r="X31">
        <f t="shared" si="8"/>
        <v>0</v>
      </c>
      <c r="Y31">
        <f t="shared" si="8"/>
        <v>0</v>
      </c>
      <c r="Z31">
        <f t="shared" si="8"/>
        <v>1000</v>
      </c>
      <c r="AA31">
        <f t="shared" si="8"/>
        <v>24.4</v>
      </c>
    </row>
    <row r="32" spans="1:27" x14ac:dyDescent="0.25">
      <c r="B32" t="s">
        <v>54</v>
      </c>
      <c r="C32">
        <f>C14+C15</f>
        <v>17</v>
      </c>
      <c r="D32">
        <f t="shared" ref="D32:AA32" si="9">D14+D15</f>
        <v>0.2</v>
      </c>
      <c r="E32">
        <f t="shared" si="9"/>
        <v>-9</v>
      </c>
      <c r="F32">
        <f t="shared" si="9"/>
        <v>-12</v>
      </c>
      <c r="G32">
        <f t="shared" si="9"/>
        <v>0</v>
      </c>
      <c r="H32">
        <f t="shared" si="9"/>
        <v>0</v>
      </c>
      <c r="I32">
        <f t="shared" si="9"/>
        <v>0</v>
      </c>
      <c r="J32">
        <f t="shared" si="9"/>
        <v>0</v>
      </c>
      <c r="K32">
        <f t="shared" si="9"/>
        <v>0</v>
      </c>
      <c r="L32">
        <f t="shared" si="9"/>
        <v>0</v>
      </c>
      <c r="M32">
        <f t="shared" si="9"/>
        <v>1100</v>
      </c>
      <c r="N32">
        <f t="shared" si="9"/>
        <v>27.400000000000002</v>
      </c>
      <c r="O32">
        <f t="shared" si="9"/>
        <v>0</v>
      </c>
      <c r="P32">
        <f t="shared" si="9"/>
        <v>17</v>
      </c>
      <c r="Q32">
        <f t="shared" si="9"/>
        <v>0.2</v>
      </c>
      <c r="R32">
        <f t="shared" si="9"/>
        <v>-9</v>
      </c>
      <c r="S32">
        <f t="shared" si="9"/>
        <v>-12</v>
      </c>
      <c r="T32">
        <f t="shared" si="9"/>
        <v>0</v>
      </c>
      <c r="U32">
        <f t="shared" si="9"/>
        <v>0</v>
      </c>
      <c r="V32">
        <f t="shared" si="9"/>
        <v>0</v>
      </c>
      <c r="W32">
        <f t="shared" si="9"/>
        <v>0</v>
      </c>
      <c r="X32">
        <f t="shared" si="9"/>
        <v>0</v>
      </c>
      <c r="Y32">
        <f t="shared" si="9"/>
        <v>0</v>
      </c>
      <c r="Z32">
        <f t="shared" si="9"/>
        <v>1100</v>
      </c>
      <c r="AA32">
        <f t="shared" si="9"/>
        <v>27.400000000000002</v>
      </c>
    </row>
    <row r="33" spans="2:27" x14ac:dyDescent="0.25">
      <c r="B33" t="s">
        <v>55</v>
      </c>
      <c r="C33">
        <f>C17+C21</f>
        <v>11</v>
      </c>
      <c r="D33">
        <f t="shared" ref="D33:AA33" si="10">D17+D21</f>
        <v>0.27</v>
      </c>
      <c r="E33">
        <f t="shared" si="10"/>
        <v>-1</v>
      </c>
      <c r="F33">
        <f t="shared" si="10"/>
        <v>0</v>
      </c>
      <c r="G33">
        <f t="shared" si="10"/>
        <v>0</v>
      </c>
      <c r="H33">
        <f t="shared" si="10"/>
        <v>0</v>
      </c>
      <c r="I33">
        <f t="shared" si="10"/>
        <v>0</v>
      </c>
      <c r="J33">
        <f t="shared" si="10"/>
        <v>0</v>
      </c>
      <c r="K33">
        <f t="shared" si="10"/>
        <v>0</v>
      </c>
      <c r="L33">
        <f t="shared" si="10"/>
        <v>0</v>
      </c>
      <c r="M33">
        <f t="shared" si="10"/>
        <v>1200</v>
      </c>
      <c r="N33">
        <f t="shared" si="10"/>
        <v>6.3999999999999995</v>
      </c>
      <c r="O33">
        <f t="shared" si="10"/>
        <v>0</v>
      </c>
      <c r="P33">
        <f t="shared" si="10"/>
        <v>18</v>
      </c>
      <c r="Q33">
        <f t="shared" si="10"/>
        <v>0.25</v>
      </c>
      <c r="R33">
        <f t="shared" si="10"/>
        <v>-10</v>
      </c>
      <c r="S33">
        <f t="shared" si="10"/>
        <v>-10</v>
      </c>
      <c r="T33">
        <f t="shared" si="10"/>
        <v>0</v>
      </c>
      <c r="U33">
        <f t="shared" si="10"/>
        <v>0</v>
      </c>
      <c r="V33">
        <f t="shared" si="10"/>
        <v>0</v>
      </c>
      <c r="W33">
        <f t="shared" si="10"/>
        <v>0</v>
      </c>
      <c r="X33">
        <f t="shared" si="10"/>
        <v>0</v>
      </c>
      <c r="Y33">
        <f t="shared" si="10"/>
        <v>0</v>
      </c>
      <c r="Z33">
        <f t="shared" si="10"/>
        <v>1200</v>
      </c>
      <c r="AA33">
        <f t="shared" si="10"/>
        <v>27</v>
      </c>
    </row>
    <row r="35" spans="2:27" x14ac:dyDescent="0.25">
      <c r="B35" t="s">
        <v>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m4-lowers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2024-08-20T00:31:10Z</dcterms:created>
  <dcterms:modified xsi:type="dcterms:W3CDTF">2024-09-07T06:17:45Z</dcterms:modified>
</cp:coreProperties>
</file>