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fraud\"/>
    </mc:Choice>
  </mc:AlternateContent>
  <xr:revisionPtr revIDLastSave="0" documentId="13_ncr:1_{5B8A119D-48AA-400D-B6C3-AAE0B6C60361}" xr6:coauthVersionLast="47" xr6:coauthVersionMax="47" xr10:uidLastSave="{00000000-0000-0000-0000-000000000000}"/>
  <bookViews>
    <workbookView xWindow="-10176" yWindow="2784" windowWidth="17280" windowHeight="8964" activeTab="3" xr2:uid="{947C17DB-3EA7-45D2-8F6C-6F422E1E9887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1" i="2" s="1"/>
  <c r="H71" i="3" l="1"/>
  <c r="E71" i="1" l="1"/>
  <c r="K10" i="1" l="1"/>
  <c r="K26" i="1"/>
  <c r="K42" i="1"/>
  <c r="K58" i="1"/>
  <c r="K11" i="1"/>
  <c r="K27" i="1"/>
  <c r="K43" i="1"/>
  <c r="K59" i="1"/>
  <c r="K12" i="1"/>
  <c r="K28" i="1"/>
  <c r="K44" i="1"/>
  <c r="K60" i="1"/>
  <c r="K9" i="1"/>
  <c r="K13" i="1"/>
  <c r="K29" i="1"/>
  <c r="K45" i="1"/>
  <c r="K61" i="1"/>
  <c r="K34" i="1"/>
  <c r="K35" i="1"/>
  <c r="K7" i="1"/>
  <c r="K14" i="1"/>
  <c r="K30" i="1"/>
  <c r="K46" i="1"/>
  <c r="K62" i="1"/>
  <c r="K69" i="1"/>
  <c r="K66" i="1"/>
  <c r="K19" i="1"/>
  <c r="K23" i="1"/>
  <c r="K24" i="1"/>
  <c r="K57" i="1"/>
  <c r="K15" i="1"/>
  <c r="K31" i="1"/>
  <c r="K47" i="1"/>
  <c r="K63" i="1"/>
  <c r="K67" i="1"/>
  <c r="K16" i="1"/>
  <c r="K32" i="1"/>
  <c r="K48" i="1"/>
  <c r="K64" i="1"/>
  <c r="K50" i="1"/>
  <c r="K3" i="1"/>
  <c r="K51" i="1"/>
  <c r="K25" i="1"/>
  <c r="K17" i="1"/>
  <c r="K33" i="1"/>
  <c r="K49" i="1"/>
  <c r="K65" i="1"/>
  <c r="K39" i="1"/>
  <c r="K18" i="1"/>
  <c r="K8" i="1"/>
  <c r="K56" i="1"/>
  <c r="K41" i="1"/>
  <c r="K4" i="1"/>
  <c r="K20" i="1"/>
  <c r="K36" i="1"/>
  <c r="K52" i="1"/>
  <c r="K68" i="1"/>
  <c r="K5" i="1"/>
  <c r="K21" i="1"/>
  <c r="K37" i="1"/>
  <c r="K53" i="1"/>
  <c r="K2" i="1"/>
  <c r="K55" i="1"/>
  <c r="K6" i="1"/>
  <c r="K22" i="1"/>
  <c r="K38" i="1"/>
  <c r="K54" i="1"/>
  <c r="K40" i="1"/>
  <c r="E71" i="3"/>
  <c r="E71" i="2"/>
  <c r="K3" i="3" l="1"/>
  <c r="K19" i="3"/>
  <c r="K35" i="3"/>
  <c r="K51" i="3"/>
  <c r="K67" i="3"/>
  <c r="K4" i="3"/>
  <c r="K20" i="3"/>
  <c r="K36" i="3"/>
  <c r="K52" i="3"/>
  <c r="K68" i="3"/>
  <c r="K5" i="3"/>
  <c r="K21" i="3"/>
  <c r="K37" i="3"/>
  <c r="K53" i="3"/>
  <c r="K69" i="3"/>
  <c r="K6" i="3"/>
  <c r="K22" i="3"/>
  <c r="K38" i="3"/>
  <c r="K54" i="3"/>
  <c r="K2" i="3"/>
  <c r="K16" i="3"/>
  <c r="K7" i="3"/>
  <c r="K23" i="3"/>
  <c r="K39" i="3"/>
  <c r="K55" i="3"/>
  <c r="K59" i="3"/>
  <c r="K12" i="3"/>
  <c r="K44" i="3"/>
  <c r="K32" i="3"/>
  <c r="K65" i="3"/>
  <c r="K66" i="3"/>
  <c r="K8" i="3"/>
  <c r="K24" i="3"/>
  <c r="K40" i="3"/>
  <c r="K56" i="3"/>
  <c r="K9" i="3"/>
  <c r="K25" i="3"/>
  <c r="K41" i="3"/>
  <c r="K57" i="3"/>
  <c r="K28" i="3"/>
  <c r="K60" i="3"/>
  <c r="K48" i="3"/>
  <c r="K34" i="3"/>
  <c r="K10" i="3"/>
  <c r="K26" i="3"/>
  <c r="K42" i="3"/>
  <c r="K58" i="3"/>
  <c r="K11" i="3"/>
  <c r="K27" i="3"/>
  <c r="K43" i="3"/>
  <c r="K49" i="3"/>
  <c r="K13" i="3"/>
  <c r="K29" i="3"/>
  <c r="K45" i="3"/>
  <c r="K61" i="3"/>
  <c r="K64" i="3"/>
  <c r="K50" i="3"/>
  <c r="K14" i="3"/>
  <c r="K30" i="3"/>
  <c r="K46" i="3"/>
  <c r="K62" i="3"/>
  <c r="K15" i="3"/>
  <c r="K31" i="3"/>
  <c r="K47" i="3"/>
  <c r="K63" i="3"/>
  <c r="K18" i="3"/>
  <c r="K17" i="3"/>
  <c r="K33" i="3"/>
  <c r="K15" i="2"/>
  <c r="K31" i="2"/>
  <c r="K47" i="2"/>
  <c r="K63" i="2"/>
  <c r="K16" i="2"/>
  <c r="K32" i="2"/>
  <c r="K48" i="2"/>
  <c r="K64" i="2"/>
  <c r="K17" i="2"/>
  <c r="K33" i="2"/>
  <c r="K49" i="2"/>
  <c r="K65" i="2"/>
  <c r="K18" i="2"/>
  <c r="K34" i="2"/>
  <c r="K50" i="2"/>
  <c r="K66" i="2"/>
  <c r="K7" i="2"/>
  <c r="K8" i="2"/>
  <c r="K62" i="2"/>
  <c r="K3" i="2"/>
  <c r="K19" i="2"/>
  <c r="K35" i="2"/>
  <c r="K51" i="2"/>
  <c r="K67" i="2"/>
  <c r="K24" i="2"/>
  <c r="K4" i="2"/>
  <c r="K20" i="2"/>
  <c r="K36" i="2"/>
  <c r="K52" i="2"/>
  <c r="K68" i="2"/>
  <c r="K55" i="2"/>
  <c r="K40" i="2"/>
  <c r="K60" i="2"/>
  <c r="K29" i="2"/>
  <c r="K5" i="2"/>
  <c r="K21" i="2"/>
  <c r="K37" i="2"/>
  <c r="K53" i="2"/>
  <c r="K69" i="2"/>
  <c r="K39" i="2"/>
  <c r="K6" i="2"/>
  <c r="K22" i="2"/>
  <c r="K38" i="2"/>
  <c r="K54" i="2"/>
  <c r="K2" i="2"/>
  <c r="K61" i="2"/>
  <c r="K14" i="2"/>
  <c r="K23" i="2"/>
  <c r="K28" i="2"/>
  <c r="K30" i="2"/>
  <c r="K56" i="2"/>
  <c r="K9" i="2"/>
  <c r="K25" i="2"/>
  <c r="K41" i="2"/>
  <c r="K57" i="2"/>
  <c r="K10" i="2"/>
  <c r="K26" i="2"/>
  <c r="K42" i="2"/>
  <c r="K58" i="2"/>
  <c r="K12" i="2"/>
  <c r="K45" i="2"/>
  <c r="K11" i="2"/>
  <c r="K27" i="2"/>
  <c r="K43" i="2"/>
  <c r="K59" i="2"/>
  <c r="K46" i="2"/>
  <c r="K44" i="2"/>
  <c r="K13" i="2"/>
  <c r="R17" i="4"/>
  <c r="Q17" i="4"/>
  <c r="P17" i="4"/>
  <c r="O17" i="4"/>
  <c r="R16" i="4"/>
  <c r="Q16" i="4"/>
  <c r="P16" i="4"/>
  <c r="O16" i="4"/>
  <c r="R15" i="4"/>
  <c r="Q15" i="4"/>
  <c r="P15" i="4"/>
  <c r="O15" i="4"/>
  <c r="T11" i="4"/>
  <c r="R11" i="4"/>
  <c r="Q11" i="4"/>
  <c r="P11" i="4"/>
  <c r="O11" i="4"/>
  <c r="T10" i="4"/>
  <c r="R10" i="4"/>
  <c r="Q10" i="4"/>
  <c r="P10" i="4"/>
  <c r="O10" i="4"/>
  <c r="T9" i="4"/>
  <c r="R9" i="4"/>
  <c r="Q9" i="4"/>
  <c r="P9" i="4"/>
  <c r="O9" i="4"/>
  <c r="R5" i="4"/>
  <c r="Q5" i="4"/>
  <c r="P5" i="4"/>
  <c r="O5" i="4"/>
  <c r="R4" i="4"/>
  <c r="Q4" i="4"/>
  <c r="P4" i="4"/>
  <c r="O4" i="4"/>
  <c r="R3" i="4"/>
  <c r="Q3" i="4"/>
  <c r="P3" i="4"/>
  <c r="O3" i="4"/>
  <c r="L46" i="3" l="1"/>
  <c r="L47" i="3"/>
  <c r="L48" i="3"/>
  <c r="L49" i="3"/>
  <c r="L46" i="1"/>
  <c r="L47" i="1"/>
  <c r="L48" i="1"/>
  <c r="L49" i="1"/>
  <c r="L46" i="2"/>
  <c r="L47" i="2"/>
  <c r="L48" i="2"/>
  <c r="L49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D15" i="4" s="1"/>
  <c r="L66" i="1"/>
  <c r="L67" i="1"/>
  <c r="L68" i="1"/>
  <c r="L69" i="1"/>
  <c r="L65" i="2"/>
  <c r="D16" i="4" s="1"/>
  <c r="L66" i="2"/>
  <c r="L6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8" i="2"/>
  <c r="L69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2" i="3"/>
  <c r="L2" i="2"/>
  <c r="L2" i="1"/>
  <c r="C16" i="4" l="1"/>
  <c r="B15" i="4"/>
  <c r="E15" i="4"/>
  <c r="B10" i="4"/>
  <c r="C4" i="4"/>
  <c r="E9" i="4"/>
  <c r="E11" i="4"/>
  <c r="C5" i="4"/>
  <c r="B11" i="4"/>
  <c r="C3" i="4"/>
  <c r="D10" i="4"/>
  <c r="C15" i="4"/>
  <c r="C17" i="4"/>
  <c r="B16" i="4"/>
  <c r="D5" i="4"/>
  <c r="E4" i="4"/>
  <c r="B3" i="4"/>
  <c r="E16" i="4"/>
  <c r="E3" i="4"/>
  <c r="D11" i="4"/>
  <c r="G10" i="4"/>
  <c r="D3" i="4"/>
  <c r="E17" i="4"/>
  <c r="G9" i="4"/>
  <c r="D17" i="4"/>
  <c r="E10" i="4"/>
  <c r="G11" i="4"/>
  <c r="B9" i="4"/>
  <c r="B4" i="4"/>
  <c r="D9" i="4"/>
  <c r="B5" i="4"/>
  <c r="E5" i="4"/>
  <c r="D4" i="4"/>
  <c r="B17" i="4"/>
  <c r="C10" i="4"/>
  <c r="C11" i="4"/>
  <c r="C9" i="4"/>
</calcChain>
</file>

<file path=xl/sharedStrings.xml><?xml version="1.0" encoding="utf-8"?>
<sst xmlns="http://schemas.openxmlformats.org/spreadsheetml/2006/main" count="485" uniqueCount="33">
  <si>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</si>
  <si>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</si>
  <si>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</si>
  <si>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</si>
  <si>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</si>
  <si>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</si>
  <si>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</si>
  <si>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</si>
  <si>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</si>
  <si>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</si>
  <si>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</si>
  <si>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</si>
  <si>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</si>
  <si>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</si>
  <si>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</si>
  <si>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</si>
  <si>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</si>
  <si>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</si>
  <si>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</si>
  <si>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</si>
  <si>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</si>
  <si>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</si>
  <si>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</si>
  <si>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</si>
  <si>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</si>
  <si>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</si>
  <si>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</si>
  <si>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 xml:space="preserve">paper time </t>
  </si>
  <si>
    <t>pt(s)</t>
  </si>
  <si>
    <t>XGBoostGPU-1</t>
  </si>
  <si>
    <t>avg</t>
  </si>
  <si>
    <t>CPU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</si>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</sst>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Randomforest</a:t>
            </a:r>
            <a:r>
              <a:rPr lang="en-US" baseline="0"/>
              <a:t>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7.7061653137206996</c:v>
                </c:pt>
                <c:pt idx="1">
                  <c:v>108.142137527465</c:v>
                </c:pt>
                <c:pt idx="2">
                  <c:v>340.06142616271899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3-4656-8F59-E29D204F4CC7}"/>
            </c:ext>
          </c:extLst>
        </c:ser>
        <c:ser>
          <c:idx val="1"/>
          <c:order val="1"/>
          <c:tx>
            <c:strRef>
              <c:f>final!$P$2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531.27312660217206</c:v>
                </c:pt>
                <c:pt idx="1">
                  <c:v>576.94578170776299</c:v>
                </c:pt>
                <c:pt idx="2">
                  <c:v>712.78333663940396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3-4656-8F59-E29D204F4CC7}"/>
            </c:ext>
          </c:extLst>
        </c:ser>
        <c:ser>
          <c:idx val="2"/>
          <c:order val="2"/>
          <c:tx>
            <c:strRef>
              <c:f>final!$Q$2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8.1853866577148402</c:v>
                </c:pt>
                <c:pt idx="1">
                  <c:v>27.105331420898398</c:v>
                </c:pt>
                <c:pt idx="2">
                  <c:v>97.135305404663001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3-4656-8F59-E29D204F4CC7}"/>
            </c:ext>
          </c:extLst>
        </c:ser>
        <c:ser>
          <c:idx val="3"/>
          <c:order val="3"/>
          <c:tx>
            <c:strRef>
              <c:f>final!$R$2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final!$R$3:$R$5</c:f>
              <c:numCache>
                <c:formatCode>0.0</c:formatCode>
                <c:ptCount val="3"/>
                <c:pt idx="0">
                  <c:v>117.413759231567</c:v>
                </c:pt>
                <c:pt idx="1">
                  <c:v>136.07645034789999</c:v>
                </c:pt>
                <c:pt idx="2">
                  <c:v>188.98868560791001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3-4656-8F59-E29D204F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54623"/>
        <c:axId val="417055039"/>
      </c:barChart>
      <c:catAx>
        <c:axId val="41705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5039"/>
        <c:crosses val="autoZero"/>
        <c:auto val="1"/>
        <c:lblAlgn val="ctr"/>
        <c:lblOffset val="100"/>
        <c:noMultiLvlLbl val="0"/>
      </c:catAx>
      <c:valAx>
        <c:axId val="4170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7.6842308044433496</c:v>
                </c:pt>
                <c:pt idx="1">
                  <c:v>108.280181884765</c:v>
                </c:pt>
                <c:pt idx="2">
                  <c:v>331.939220428466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416-912C-68B8189C06A2}"/>
            </c:ext>
          </c:extLst>
        </c:ser>
        <c:ser>
          <c:idx val="1"/>
          <c:order val="1"/>
          <c:tx>
            <c:strRef>
              <c:f>final!$P$8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1014.253616333</c:v>
                </c:pt>
                <c:pt idx="1">
                  <c:v>856.42409324645996</c:v>
                </c:pt>
                <c:pt idx="2">
                  <c:v>868.55602264404297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3-4416-912C-68B8189C06A2}"/>
            </c:ext>
          </c:extLst>
        </c:ser>
        <c:ser>
          <c:idx val="2"/>
          <c:order val="2"/>
          <c:tx>
            <c:strRef>
              <c:f>final!$Q$8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7.9147815704345703</c:v>
                </c:pt>
                <c:pt idx="1">
                  <c:v>27.4679660797119</c:v>
                </c:pt>
                <c:pt idx="2">
                  <c:v>115.419626235961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3-4416-912C-68B8189C06A2}"/>
            </c:ext>
          </c:extLst>
        </c:ser>
        <c:ser>
          <c:idx val="3"/>
          <c:order val="3"/>
          <c:tx>
            <c:strRef>
              <c:f>final!$R$8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109.979152679443</c:v>
                </c:pt>
                <c:pt idx="1">
                  <c:v>118.424892425537</c:v>
                </c:pt>
                <c:pt idx="2">
                  <c:v>121.418714523315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3-4416-912C-68B8189C06A2}"/>
            </c:ext>
          </c:extLst>
        </c:ser>
        <c:ser>
          <c:idx val="5"/>
          <c:order val="5"/>
          <c:tx>
            <c:strRef>
              <c:f>final!$T$8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final!$T$9:$T$11</c:f>
              <c:numCache>
                <c:formatCode>0.0</c:formatCode>
                <c:ptCount val="3"/>
                <c:pt idx="0">
                  <c:v>1581.2110900878899</c:v>
                </c:pt>
                <c:pt idx="1">
                  <c:v>1593.1940078735299</c:v>
                </c:pt>
                <c:pt idx="2">
                  <c:v>1655.9224128723099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3-4416-912C-68B8189C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3231"/>
        <c:axId val="42842990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final!$S$8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final!$N$9:$N$11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final!$S$9:$S$11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C3-4416-912C-68B8189C06A2}"/>
                  </c:ext>
                </c:extLst>
              </c15:ser>
            </c15:filteredBarSeries>
          </c:ext>
        </c:extLst>
      </c:barChart>
      <c:catAx>
        <c:axId val="4284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9903"/>
        <c:crosses val="autoZero"/>
        <c:auto val="1"/>
        <c:lblAlgn val="ctr"/>
        <c:lblOffset val="100"/>
        <c:noMultiLvlLbl val="0"/>
      </c:catAx>
      <c:valAx>
        <c:axId val="4284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7.4763298034667898</c:v>
                </c:pt>
                <c:pt idx="1">
                  <c:v>106.802463531494</c:v>
                </c:pt>
                <c:pt idx="2">
                  <c:v>332.92198181152298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2-43AF-A416-72838E68DF46}"/>
            </c:ext>
          </c:extLst>
        </c:ser>
        <c:ser>
          <c:idx val="1"/>
          <c:order val="1"/>
          <c:tx>
            <c:strRef>
              <c:f>final!$P$14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883.50725173950195</c:v>
                </c:pt>
                <c:pt idx="1">
                  <c:v>854.086875915527</c:v>
                </c:pt>
                <c:pt idx="2">
                  <c:v>862.13541030883698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2-43AF-A416-72838E68DF46}"/>
            </c:ext>
          </c:extLst>
        </c:ser>
        <c:ser>
          <c:idx val="2"/>
          <c:order val="2"/>
          <c:tx>
            <c:strRef>
              <c:f>final!$Q$14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7.2824954986572203</c:v>
                </c:pt>
                <c:pt idx="1">
                  <c:v>30.685186386108398</c:v>
                </c:pt>
                <c:pt idx="2">
                  <c:v>78.191757202148395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2-43AF-A416-72838E68DF46}"/>
            </c:ext>
          </c:extLst>
        </c:ser>
        <c:ser>
          <c:idx val="3"/>
          <c:order val="3"/>
          <c:tx>
            <c:strRef>
              <c:f>final!$R$14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final!$R$15:$R$17</c:f>
              <c:numCache>
                <c:formatCode>0.0</c:formatCode>
                <c:ptCount val="3"/>
                <c:pt idx="0">
                  <c:v>117.918252944946</c:v>
                </c:pt>
                <c:pt idx="1">
                  <c:v>133.23688507080001</c:v>
                </c:pt>
                <c:pt idx="2">
                  <c:v>177.413702011108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2-43AF-A416-72838E6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868463"/>
        <c:axId val="404868879"/>
      </c:barChart>
      <c:catAx>
        <c:axId val="4048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879"/>
        <c:crosses val="autoZero"/>
        <c:auto val="1"/>
        <c:lblAlgn val="ctr"/>
        <c:lblOffset val="100"/>
        <c:noMultiLvlLbl val="0"/>
      </c:catAx>
      <c:valAx>
        <c:axId val="404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0.86558521378274045</c:v>
                </c:pt>
                <c:pt idx="1">
                  <c:v>0.96602118599648479</c:v>
                </c:pt>
                <c:pt idx="2">
                  <c:v>1.1979404746317386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B-4521-B4A8-D8D7CBBA9FF8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1.3891521750711917</c:v>
                </c:pt>
                <c:pt idx="1">
                  <c:v>1.4348248301767825</c:v>
                </c:pt>
                <c:pt idx="2">
                  <c:v>1.5706623851084238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B-4521-B4A8-D8D7CBBA9FF8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0.86606443512673459</c:v>
                </c:pt>
                <c:pt idx="1">
                  <c:v>0.88498437988991818</c:v>
                </c:pt>
                <c:pt idx="2">
                  <c:v>0.95501435387368272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B-4521-B4A8-D8D7CBBA9FF8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0.97529280770058679</c:v>
                </c:pt>
                <c:pt idx="1">
                  <c:v>0.99395549881691969</c:v>
                </c:pt>
                <c:pt idx="2">
                  <c:v>1.0468677340769297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B-4521-B4A8-D8D7CBBA9FF8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B-4521-B4A8-D8D7CBBA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683552"/>
        <c:axId val="16068979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0B-4521-B4A8-D8D7CBBA9F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0B-4521-B4A8-D8D7CBBA9FF8}"/>
                  </c:ext>
                </c:extLst>
              </c15:ser>
            </c15:filteredBarSeries>
          </c:ext>
        </c:extLst>
      </c:barChart>
      <c:catAx>
        <c:axId val="1606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9792"/>
        <c:crosses val="autoZero"/>
        <c:auto val="1"/>
        <c:lblAlgn val="ctr"/>
        <c:lblOffset val="100"/>
        <c:noMultiLvlLbl val="0"/>
      </c:catAx>
      <c:valAx>
        <c:axId val="16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0.8655632792734631</c:v>
                </c:pt>
                <c:pt idx="1">
                  <c:v>0.9661592303537847</c:v>
                </c:pt>
                <c:pt idx="2">
                  <c:v>1.1898182688974857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8-47E9-9FB0-D9BA0C8AEC8A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1.8721326648020196</c:v>
                </c:pt>
                <c:pt idx="1">
                  <c:v>1.7143031417154797</c:v>
                </c:pt>
                <c:pt idx="2">
                  <c:v>1.7264350711130627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8-47E9-9FB0-D9BA0C8AEC8A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0.86579383003945432</c:v>
                </c:pt>
                <c:pt idx="1">
                  <c:v>0.88534701454873166</c:v>
                </c:pt>
                <c:pt idx="2">
                  <c:v>0.97329867470498077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8-47E9-9FB0-D9BA0C8AEC8A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0.96785820114846277</c:v>
                </c:pt>
                <c:pt idx="1">
                  <c:v>0.97630394089455674</c:v>
                </c:pt>
                <c:pt idx="2">
                  <c:v>0.97929776299233473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8-47E9-9FB0-D9BA0C8AEC8A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2.4390901385569097</c:v>
                </c:pt>
                <c:pt idx="1">
                  <c:v>2.4510730563425498</c:v>
                </c:pt>
                <c:pt idx="2">
                  <c:v>2.51380146134133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18-47E9-9FB0-D9BA0C8AEC8A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18-47E9-9FB0-D9BA0C8AE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211024"/>
        <c:axId val="1582114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518-47E9-9FB0-D9BA0C8AEC8A}"/>
                  </c:ext>
                </c:extLst>
              </c15:ser>
            </c15:filteredBarSeries>
          </c:ext>
        </c:extLst>
      </c:barChart>
      <c:catAx>
        <c:axId val="158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1440"/>
        <c:crosses val="autoZero"/>
        <c:auto val="1"/>
        <c:lblAlgn val="ctr"/>
        <c:lblOffset val="100"/>
        <c:noMultiLvlLbl val="0"/>
      </c:catAx>
      <c:valAx>
        <c:axId val="158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0.86535537827248654</c:v>
                </c:pt>
                <c:pt idx="1">
                  <c:v>0.96468151200051377</c:v>
                </c:pt>
                <c:pt idx="2">
                  <c:v>1.1908010302805425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4D1A-B28F-AD91B766D540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1.7413863002085217</c:v>
                </c:pt>
                <c:pt idx="1">
                  <c:v>1.7119659243845469</c:v>
                </c:pt>
                <c:pt idx="2">
                  <c:v>1.7200144587778565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7-4D1A-B28F-AD91B766D540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0.86516154396767697</c:v>
                </c:pt>
                <c:pt idx="1">
                  <c:v>0.88856423485512814</c:v>
                </c:pt>
                <c:pt idx="2">
                  <c:v>0.93607080567116818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7-4D1A-B28F-AD91B766D540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0.97579730141396581</c:v>
                </c:pt>
                <c:pt idx="1">
                  <c:v>0.99111593353981975</c:v>
                </c:pt>
                <c:pt idx="2">
                  <c:v>1.0352927504801275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7-4D1A-B28F-AD91B766D540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7-4D1A-B28F-AD91B766D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31488"/>
        <c:axId val="1634435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5A7-4D1A-B28F-AD91B766D54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A7-4D1A-B28F-AD91B766D540}"/>
                  </c:ext>
                </c:extLst>
              </c15:ser>
            </c15:filteredBarSeries>
          </c:ext>
        </c:extLst>
      </c:barChart>
      <c:catAx>
        <c:axId val="1634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3552"/>
        <c:crosses val="autoZero"/>
        <c:auto val="1"/>
        <c:lblAlgn val="ctr"/>
        <c:lblOffset val="100"/>
        <c:noMultiLvlLbl val="0"/>
      </c:catAx>
      <c:valAx>
        <c:axId val="1634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18</xdr:row>
      <xdr:rowOff>106680</xdr:rowOff>
    </xdr:from>
    <xdr:to>
      <xdr:col>19</xdr:col>
      <xdr:colOff>373380</xdr:colOff>
      <xdr:row>33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5D321-602F-7735-F4CB-A8856DD4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36</xdr:row>
      <xdr:rowOff>0</xdr:rowOff>
    </xdr:from>
    <xdr:to>
      <xdr:col>19</xdr:col>
      <xdr:colOff>297180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464F5-E729-9E1C-B170-EF48EE47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53</xdr:row>
      <xdr:rowOff>30480</xdr:rowOff>
    </xdr:from>
    <xdr:to>
      <xdr:col>19</xdr:col>
      <xdr:colOff>327660</xdr:colOff>
      <xdr:row>68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EEDEF-B2C1-FBE4-D5D2-F3DB2D0E0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160020</xdr:colOff>
      <xdr:row>19</xdr:row>
      <xdr:rowOff>167640</xdr:rowOff>
    </xdr:from>
    <xdr:to>
      <xdr:col>8</xdr:col>
      <xdr:colOff>464820</xdr:colOff>
      <xdr:row>34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F6B1FF-934A-6A42-768B-9F739540C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</xdr:colOff>
      <xdr:row>38</xdr:row>
      <xdr:rowOff>38100</xdr:rowOff>
    </xdr:from>
    <xdr:to>
      <xdr:col>8</xdr:col>
      <xdr:colOff>411480</xdr:colOff>
      <xdr:row>53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69ADB1-AC26-8A2D-5302-3DD0BB15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182880</xdr:colOff>
      <xdr:row>55</xdr:row>
      <xdr:rowOff>76200</xdr:rowOff>
    </xdr:from>
    <xdr:to>
      <xdr:col>8</xdr:col>
      <xdr:colOff>487680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38F44A-A9AA-2B92-5352-F36103CA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2DD4-240D-4401-AB6B-DDA24FF001C0}">
  <dimension ref="A1:L71"/>
  <sheetViews>
    <sheetView topLeftCell="C43" workbookViewId="0">
      <selection activeCell="H2" sqref="H2:H69"/>
    </sheetView>
  </sheetViews>
  <sheetFormatPr defaultRowHeight="14.4" x14ac:dyDescent="0.3"/>
  <cols>
    <col min="4" max="4" width="2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820.32179832458496</v>
      </c>
      <c r="F2">
        <v>4727.1265983581497</v>
      </c>
      <c r="G2">
        <v>2261.49535179138</v>
      </c>
      <c r="H2">
        <v>30.246019363403299</v>
      </c>
      <c r="I2">
        <v>160609.91024971</v>
      </c>
      <c r="J2">
        <v>162901.70383453299</v>
      </c>
      <c r="K2">
        <f>SUM($E$71,G2,$H$71)</f>
        <v>3119.3744002603999</v>
      </c>
      <c r="L2">
        <f>PRODUCT(K2,0.001)</f>
        <v>3.1193744002604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817.69514083862305</v>
      </c>
      <c r="F3">
        <v>37.0471477508544</v>
      </c>
      <c r="G3">
        <v>59.667110443115199</v>
      </c>
      <c r="H3">
        <v>28.5191535949707</v>
      </c>
      <c r="I3">
        <v>4376.72853469848</v>
      </c>
      <c r="J3">
        <v>4464.9691581726001</v>
      </c>
      <c r="K3">
        <f t="shared" ref="K3:K66" si="0">SUM($E$71,G3,$H$71)</f>
        <v>917.54615891213496</v>
      </c>
      <c r="L3">
        <f t="shared" ref="L3:L69" si="1">PRODUCT(K3,0.001)</f>
        <v>0.91754615891213498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820.74952125549305</v>
      </c>
      <c r="F4">
        <v>37.108898162841797</v>
      </c>
      <c r="G4">
        <v>15.622377395629799</v>
      </c>
      <c r="H4">
        <v>29.327392578125</v>
      </c>
      <c r="I4">
        <v>4386.1517906188901</v>
      </c>
      <c r="J4">
        <v>4431.1554431915201</v>
      </c>
      <c r="K4">
        <f t="shared" si="0"/>
        <v>873.50142586464949</v>
      </c>
      <c r="L4">
        <f t="shared" si="1"/>
        <v>0.87350142586464952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826.97224617004395</v>
      </c>
      <c r="F5">
        <v>36.940097808837798</v>
      </c>
      <c r="G5">
        <v>7.7061653137206996</v>
      </c>
      <c r="H5">
        <v>30.284404754638601</v>
      </c>
      <c r="I5">
        <v>4368.0748939514096</v>
      </c>
      <c r="J5">
        <v>4406.1248302459699</v>
      </c>
      <c r="K5">
        <f t="shared" si="0"/>
        <v>865.58521378274042</v>
      </c>
      <c r="L5">
        <f t="shared" si="1"/>
        <v>0.86558521378274045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819.56362724304199</v>
      </c>
      <c r="F6">
        <v>36.9741916656494</v>
      </c>
      <c r="G6">
        <v>6735.6748580932599</v>
      </c>
      <c r="H6">
        <v>30.149459838867099</v>
      </c>
      <c r="I6">
        <v>3668.22385787963</v>
      </c>
      <c r="J6">
        <v>10434.1032505035</v>
      </c>
      <c r="K6">
        <f t="shared" si="0"/>
        <v>7593.5539065622797</v>
      </c>
      <c r="L6">
        <f t="shared" si="1"/>
        <v>7.5935539065622795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826.81035995483398</v>
      </c>
      <c r="F7">
        <v>37.111997604370103</v>
      </c>
      <c r="G7">
        <v>821.11048698425202</v>
      </c>
      <c r="H7">
        <v>31.229019165038999</v>
      </c>
      <c r="I7">
        <v>3156.13842010498</v>
      </c>
      <c r="J7">
        <v>4008.5313320159898</v>
      </c>
      <c r="K7">
        <f t="shared" si="0"/>
        <v>1678.9895354532716</v>
      </c>
      <c r="L7">
        <f t="shared" si="1"/>
        <v>1.6789895354532716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818.52507591247502</v>
      </c>
      <c r="F8">
        <v>37.094593048095703</v>
      </c>
      <c r="G8">
        <v>542.36984252929597</v>
      </c>
      <c r="H8">
        <v>28.521060943603501</v>
      </c>
      <c r="I8">
        <v>3155.3411483764598</v>
      </c>
      <c r="J8">
        <v>3726.2845039367598</v>
      </c>
      <c r="K8">
        <f t="shared" si="0"/>
        <v>1400.2488909983156</v>
      </c>
      <c r="L8">
        <f t="shared" si="1"/>
        <v>1.4002488909983155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822.79968261718705</v>
      </c>
      <c r="F9">
        <v>36.952018737792898</v>
      </c>
      <c r="G9">
        <v>531.27312660217206</v>
      </c>
      <c r="H9">
        <v>30.1027297973632</v>
      </c>
      <c r="I9">
        <v>3171.75316810607</v>
      </c>
      <c r="J9">
        <v>3733.19578170776</v>
      </c>
      <c r="K9">
        <f t="shared" si="0"/>
        <v>1389.1521750711918</v>
      </c>
      <c r="L9">
        <f t="shared" si="1"/>
        <v>1.3891521750711917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825.10113716125397</v>
      </c>
      <c r="F10">
        <v>36.884069442749002</v>
      </c>
      <c r="G10">
        <v>146.240711212158</v>
      </c>
      <c r="H10">
        <v>40.839433670043903</v>
      </c>
      <c r="I10">
        <v>111165.094852447</v>
      </c>
      <c r="J10">
        <v>111352.236747741</v>
      </c>
      <c r="K10">
        <f t="shared" si="0"/>
        <v>1004.1197596811777</v>
      </c>
      <c r="L10">
        <f t="shared" si="1"/>
        <v>1.0041197596811777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831.04228973388604</v>
      </c>
      <c r="F11">
        <v>37.1453762054443</v>
      </c>
      <c r="G11">
        <v>32.634019851684499</v>
      </c>
      <c r="H11">
        <v>41.603326797485302</v>
      </c>
      <c r="I11">
        <v>1320.3594684600801</v>
      </c>
      <c r="J11">
        <v>1394.64211463928</v>
      </c>
      <c r="K11">
        <f t="shared" si="0"/>
        <v>890.51306832070418</v>
      </c>
      <c r="L11">
        <f t="shared" si="1"/>
        <v>0.8905130683207042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820.97172737121502</v>
      </c>
      <c r="F12">
        <v>37.0690822601318</v>
      </c>
      <c r="G12">
        <v>27.062654495239201</v>
      </c>
      <c r="H12">
        <v>40.3790473937988</v>
      </c>
      <c r="I12">
        <v>1328.0057907104399</v>
      </c>
      <c r="J12">
        <v>1395.4961299896199</v>
      </c>
      <c r="K12">
        <f t="shared" si="0"/>
        <v>884.94170296425898</v>
      </c>
      <c r="L12">
        <f t="shared" si="1"/>
        <v>0.884941702964259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819.48685646057095</v>
      </c>
      <c r="F13">
        <v>36.873579025268498</v>
      </c>
      <c r="G13">
        <v>24.057149887084901</v>
      </c>
      <c r="H13">
        <v>30.088186264038001</v>
      </c>
      <c r="I13">
        <v>1326.95031166076</v>
      </c>
      <c r="J13">
        <v>1381.1426162719699</v>
      </c>
      <c r="K13">
        <f t="shared" si="0"/>
        <v>881.93619835610457</v>
      </c>
      <c r="L13">
        <f t="shared" si="1"/>
        <v>0.88193619835610459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821.74539566040005</v>
      </c>
      <c r="F14">
        <v>37.110328674316399</v>
      </c>
      <c r="G14">
        <v>164.95490074157701</v>
      </c>
      <c r="H14">
        <v>28.771162033081001</v>
      </c>
      <c r="I14">
        <v>43410.393238067598</v>
      </c>
      <c r="J14">
        <v>43604.180097579898</v>
      </c>
      <c r="K14">
        <f t="shared" si="0"/>
        <v>1022.8339492105968</v>
      </c>
      <c r="L14">
        <f t="shared" si="1"/>
        <v>1.0228339492105967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831.50744438171296</v>
      </c>
      <c r="F15">
        <v>36.940574645996001</v>
      </c>
      <c r="G15">
        <v>24.253129959106399</v>
      </c>
      <c r="H15">
        <v>28.689384460449201</v>
      </c>
      <c r="I15">
        <v>28360.528945922801</v>
      </c>
      <c r="J15">
        <v>28413.530349731402</v>
      </c>
      <c r="K15">
        <f t="shared" si="0"/>
        <v>882.13217842812617</v>
      </c>
      <c r="L15">
        <f t="shared" si="1"/>
        <v>0.88213217842812619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833.80270004272404</v>
      </c>
      <c r="F16">
        <v>37.181377410888601</v>
      </c>
      <c r="G16">
        <v>10.699748992919901</v>
      </c>
      <c r="H16">
        <v>28.714656829833899</v>
      </c>
      <c r="I16">
        <v>28560.481071472099</v>
      </c>
      <c r="J16">
        <v>28599.954128265301</v>
      </c>
      <c r="K16">
        <f t="shared" si="0"/>
        <v>868.57879746193964</v>
      </c>
      <c r="L16">
        <f t="shared" si="1"/>
        <v>0.86857879746193967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819.51999664306595</v>
      </c>
      <c r="F17">
        <v>37.1387004852294</v>
      </c>
      <c r="G17">
        <v>8.1853866577148402</v>
      </c>
      <c r="H17">
        <v>28.212547302246001</v>
      </c>
      <c r="I17">
        <v>14127.9196739196</v>
      </c>
      <c r="J17">
        <v>14164.3781661987</v>
      </c>
      <c r="K17">
        <f t="shared" si="0"/>
        <v>866.06443512673457</v>
      </c>
      <c r="L17">
        <f t="shared" si="1"/>
        <v>0.86606443512673459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826.435327529907</v>
      </c>
      <c r="F18">
        <v>36.916017532348597</v>
      </c>
      <c r="G18">
        <v>3470.4196453094401</v>
      </c>
      <c r="H18">
        <v>13.6010646820068</v>
      </c>
      <c r="I18">
        <v>178807.11436271601</v>
      </c>
      <c r="J18">
        <v>182291.19658470101</v>
      </c>
      <c r="K18">
        <f t="shared" si="0"/>
        <v>4328.2986937784599</v>
      </c>
      <c r="L18">
        <f t="shared" si="1"/>
        <v>4.3282986937784598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825.10781288146904</v>
      </c>
      <c r="F19">
        <v>37.067413330078097</v>
      </c>
      <c r="G19">
        <v>138.281106948852</v>
      </c>
      <c r="H19">
        <v>13.606309890746999</v>
      </c>
      <c r="I19">
        <v>2415.1611328125</v>
      </c>
      <c r="J19">
        <v>2567.1017169952302</v>
      </c>
      <c r="K19">
        <f t="shared" si="0"/>
        <v>996.16015541787169</v>
      </c>
      <c r="L19">
        <f t="shared" si="1"/>
        <v>0.99616015541787173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822.31426239013604</v>
      </c>
      <c r="F20">
        <v>37.358522415161097</v>
      </c>
      <c r="G20">
        <v>117.51365661621</v>
      </c>
      <c r="H20">
        <v>13.676404953002899</v>
      </c>
      <c r="I20">
        <v>2430.93872070312</v>
      </c>
      <c r="J20">
        <v>2562.1812343597398</v>
      </c>
      <c r="K20">
        <f t="shared" si="0"/>
        <v>975.39270508522975</v>
      </c>
      <c r="L20">
        <f t="shared" si="1"/>
        <v>0.97539270508522979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838.87243270874001</v>
      </c>
      <c r="F21">
        <v>37.271261215209897</v>
      </c>
      <c r="G21">
        <v>117.413759231567</v>
      </c>
      <c r="H21">
        <v>13.6129856109619</v>
      </c>
      <c r="I21">
        <v>2422.76000976562</v>
      </c>
      <c r="J21">
        <v>2553.8451671600301</v>
      </c>
      <c r="K21">
        <f t="shared" si="0"/>
        <v>975.29280770058676</v>
      </c>
      <c r="L21">
        <f t="shared" si="1"/>
        <v>0.97529280770058679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831.74180984497002</v>
      </c>
      <c r="F22">
        <v>209.66076850891099</v>
      </c>
      <c r="G22">
        <v>545.20606994628895</v>
      </c>
      <c r="H22">
        <v>29.660463333129801</v>
      </c>
      <c r="I22">
        <v>4234.33399200439</v>
      </c>
      <c r="J22">
        <v>4809.2489242553702</v>
      </c>
      <c r="K22">
        <f t="shared" si="0"/>
        <v>1403.0851184153084</v>
      </c>
      <c r="L22">
        <f t="shared" si="1"/>
        <v>1.4030851184153084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820.61839103698696</v>
      </c>
      <c r="F23">
        <v>207.38077163696201</v>
      </c>
      <c r="G23">
        <v>64.264774322509695</v>
      </c>
      <c r="H23">
        <v>30.4701328277587</v>
      </c>
      <c r="I23">
        <v>4255.3112506866401</v>
      </c>
      <c r="J23">
        <v>4350.0924110412598</v>
      </c>
      <c r="K23">
        <f t="shared" si="0"/>
        <v>922.14382279152937</v>
      </c>
      <c r="L23">
        <f t="shared" si="1"/>
        <v>0.9221438227915294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822.69120216369595</v>
      </c>
      <c r="F24">
        <v>129.270315170288</v>
      </c>
      <c r="G24">
        <v>15.6254768371582</v>
      </c>
      <c r="H24">
        <v>29.4499397277832</v>
      </c>
      <c r="I24">
        <v>4221.6279506683304</v>
      </c>
      <c r="J24">
        <v>4266.7546272277796</v>
      </c>
      <c r="K24">
        <f t="shared" si="0"/>
        <v>873.50452530617792</v>
      </c>
      <c r="L24">
        <f t="shared" si="1"/>
        <v>0.87350452530617795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814.93735313415505</v>
      </c>
      <c r="F25">
        <v>120.786190032958</v>
      </c>
      <c r="G25">
        <v>7.6842308044433496</v>
      </c>
      <c r="H25">
        <v>28.254747390746999</v>
      </c>
      <c r="I25">
        <v>4207.2403430938703</v>
      </c>
      <c r="J25">
        <v>4243.2315349578803</v>
      </c>
      <c r="K25">
        <f t="shared" si="0"/>
        <v>865.56327927346308</v>
      </c>
      <c r="L25">
        <f t="shared" si="1"/>
        <v>0.8655632792734631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822.10159301757801</v>
      </c>
      <c r="F26">
        <v>205.40571212768501</v>
      </c>
      <c r="G26">
        <v>4076.1923789978</v>
      </c>
      <c r="H26">
        <v>28.732061386108398</v>
      </c>
      <c r="I26">
        <v>3006.96873664855</v>
      </c>
      <c r="J26">
        <v>7111.9494438171296</v>
      </c>
      <c r="K26">
        <f t="shared" si="0"/>
        <v>4934.0714274668198</v>
      </c>
      <c r="L26">
        <f t="shared" si="1"/>
        <v>4.9340714274668196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821.75159454345703</v>
      </c>
      <c r="F27">
        <v>207.55457878112699</v>
      </c>
      <c r="G27">
        <v>1086.61937713623</v>
      </c>
      <c r="H27">
        <v>30.071020126342699</v>
      </c>
      <c r="I27">
        <v>3048.98166656494</v>
      </c>
      <c r="J27">
        <v>4165.7400131225504</v>
      </c>
      <c r="K27">
        <f t="shared" si="0"/>
        <v>1944.4984256052496</v>
      </c>
      <c r="L27">
        <f t="shared" si="1"/>
        <v>1.9444984256052498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820.46389579772904</v>
      </c>
      <c r="F28">
        <v>122.21693992614701</v>
      </c>
      <c r="G28">
        <v>1329.4036388397201</v>
      </c>
      <c r="H28">
        <v>28.584957122802699</v>
      </c>
      <c r="I28">
        <v>3012.5138759613001</v>
      </c>
      <c r="J28">
        <v>4370.5568313598596</v>
      </c>
      <c r="K28">
        <f t="shared" si="0"/>
        <v>2187.2826873087397</v>
      </c>
      <c r="L28">
        <f t="shared" si="1"/>
        <v>2.1872826873087399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829.74839210510197</v>
      </c>
      <c r="F29">
        <v>117.600917816162</v>
      </c>
      <c r="G29">
        <v>1014.253616333</v>
      </c>
      <c r="H29">
        <v>28.433084487915</v>
      </c>
      <c r="I29">
        <v>3026.7164707183802</v>
      </c>
      <c r="J29">
        <v>4069.4670677184999</v>
      </c>
      <c r="K29">
        <f t="shared" si="0"/>
        <v>1872.1326648020195</v>
      </c>
      <c r="L29">
        <f t="shared" si="1"/>
        <v>1.8721326648020196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822.03316688537598</v>
      </c>
      <c r="F30">
        <v>131.09564781188899</v>
      </c>
      <c r="G30">
        <v>876.31845474243096</v>
      </c>
      <c r="H30">
        <v>41.2793159484863</v>
      </c>
      <c r="I30">
        <v>471.977472305297</v>
      </c>
      <c r="J30">
        <v>1389.63770866394</v>
      </c>
      <c r="K30">
        <f t="shared" si="0"/>
        <v>1734.1975032114506</v>
      </c>
      <c r="L30">
        <f t="shared" si="1"/>
        <v>1.7341975032114505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819.546461105346</v>
      </c>
      <c r="F31">
        <v>143.57900619506799</v>
      </c>
      <c r="G31">
        <v>865.905284881591</v>
      </c>
      <c r="H31">
        <v>41.0330295562744</v>
      </c>
      <c r="I31">
        <v>470.44539451599098</v>
      </c>
      <c r="J31">
        <v>1377.4342536926199</v>
      </c>
      <c r="K31">
        <f t="shared" si="0"/>
        <v>1723.7843333506107</v>
      </c>
      <c r="L31">
        <f t="shared" si="1"/>
        <v>1.7237843333506107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819.79942321777298</v>
      </c>
      <c r="F32">
        <v>126.282930374145</v>
      </c>
      <c r="G32">
        <v>859.80653762817303</v>
      </c>
      <c r="H32">
        <v>41.006088256835902</v>
      </c>
      <c r="I32">
        <v>471.87614440917901</v>
      </c>
      <c r="J32">
        <v>1372.74718284606</v>
      </c>
      <c r="K32">
        <f t="shared" si="0"/>
        <v>1717.6855860971928</v>
      </c>
      <c r="L32">
        <f t="shared" si="1"/>
        <v>1.7176855860971927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826.87163352966297</v>
      </c>
      <c r="F33">
        <v>110.567808151245</v>
      </c>
      <c r="G33">
        <v>870.36538124084404</v>
      </c>
      <c r="H33">
        <v>39.107322692871001</v>
      </c>
      <c r="I33">
        <v>470.12042999267499</v>
      </c>
      <c r="J33">
        <v>1379.64820861816</v>
      </c>
      <c r="K33">
        <f t="shared" si="0"/>
        <v>1728.2444297098637</v>
      </c>
      <c r="L33">
        <f t="shared" si="1"/>
        <v>1.7282444297098636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820.94192504882801</v>
      </c>
      <c r="F34">
        <v>210.376024246215</v>
      </c>
      <c r="G34">
        <v>162.64462471008301</v>
      </c>
      <c r="H34">
        <v>28.8047790527343</v>
      </c>
      <c r="I34">
        <v>11931.696414947501</v>
      </c>
      <c r="J34">
        <v>12123.2099533081</v>
      </c>
      <c r="K34">
        <f t="shared" si="0"/>
        <v>1020.5236731791027</v>
      </c>
      <c r="L34">
        <f t="shared" si="1"/>
        <v>1.0205236731791028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822.74055480956997</v>
      </c>
      <c r="F35">
        <v>133.09645652770899</v>
      </c>
      <c r="G35">
        <v>24.408817291259702</v>
      </c>
      <c r="H35">
        <v>28.372287750244102</v>
      </c>
      <c r="I35">
        <v>28498.839855194001</v>
      </c>
      <c r="J35">
        <v>28551.6858100891</v>
      </c>
      <c r="K35">
        <f t="shared" si="0"/>
        <v>882.28786576027937</v>
      </c>
      <c r="L35">
        <f t="shared" si="1"/>
        <v>0.8822878657602794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834.66124534606899</v>
      </c>
      <c r="F36">
        <v>129.40430641174299</v>
      </c>
      <c r="G36">
        <v>10.842323303222599</v>
      </c>
      <c r="H36">
        <v>28.703689575195298</v>
      </c>
      <c r="I36">
        <v>28630.578756332299</v>
      </c>
      <c r="J36">
        <v>28670.185565948399</v>
      </c>
      <c r="K36">
        <f t="shared" si="0"/>
        <v>868.72137177224238</v>
      </c>
      <c r="L36">
        <f t="shared" si="1"/>
        <v>0.8687213717722424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822.63231277465798</v>
      </c>
      <c r="F37">
        <v>210.58940887451101</v>
      </c>
      <c r="G37">
        <v>7.9147815704345703</v>
      </c>
      <c r="H37">
        <v>28.787612915038999</v>
      </c>
      <c r="I37">
        <v>14007.136344909601</v>
      </c>
      <c r="J37">
        <v>14043.9000129699</v>
      </c>
      <c r="K37">
        <f t="shared" si="0"/>
        <v>865.79383003945429</v>
      </c>
      <c r="L37">
        <f t="shared" si="1"/>
        <v>0.86579383003945432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820.72734832763604</v>
      </c>
      <c r="F38">
        <v>210.896968841552</v>
      </c>
      <c r="G38">
        <v>475.45576095580998</v>
      </c>
      <c r="H38">
        <v>13.1900310516357</v>
      </c>
      <c r="I38">
        <v>2580.7337760925202</v>
      </c>
      <c r="J38">
        <v>3069.4425106048502</v>
      </c>
      <c r="K38">
        <f t="shared" si="0"/>
        <v>1333.3348094248295</v>
      </c>
      <c r="L38">
        <f t="shared" si="1"/>
        <v>1.3333348094248294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831.17270469665505</v>
      </c>
      <c r="F39">
        <v>209.93995666503901</v>
      </c>
      <c r="G39">
        <v>137.269258499145</v>
      </c>
      <c r="H39">
        <v>13.113975524902299</v>
      </c>
      <c r="I39">
        <v>2602.5614738464301</v>
      </c>
      <c r="J39">
        <v>2753.0035972595201</v>
      </c>
      <c r="K39">
        <f t="shared" si="0"/>
        <v>995.14830696816477</v>
      </c>
      <c r="L39">
        <f t="shared" si="1"/>
        <v>0.99514830696816481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834.33437347412098</v>
      </c>
      <c r="F40">
        <v>134.06729698181101</v>
      </c>
      <c r="G40">
        <v>118.602275848388</v>
      </c>
      <c r="H40">
        <v>13.072252273559499</v>
      </c>
      <c r="I40">
        <v>2585.9601497650101</v>
      </c>
      <c r="J40">
        <v>2717.69213676452</v>
      </c>
      <c r="K40">
        <f t="shared" si="0"/>
        <v>976.48132431740771</v>
      </c>
      <c r="L40">
        <f t="shared" si="1"/>
        <v>0.97648132431740775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821.00868225097599</v>
      </c>
      <c r="F41">
        <v>210.87956428527801</v>
      </c>
      <c r="G41">
        <v>109.979152679443</v>
      </c>
      <c r="H41">
        <v>13.064622879028301</v>
      </c>
      <c r="I41">
        <v>2605.5769920349098</v>
      </c>
      <c r="J41">
        <v>2728.6808490753101</v>
      </c>
      <c r="K41">
        <f t="shared" si="0"/>
        <v>967.85820114846274</v>
      </c>
      <c r="L41">
        <f t="shared" si="1"/>
        <v>0.96785820114846277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823.67205619812</v>
      </c>
      <c r="F42">
        <v>212.50653266906701</v>
      </c>
      <c r="G42">
        <v>23818.498373031602</v>
      </c>
      <c r="H42">
        <v>27.985811233520501</v>
      </c>
      <c r="I42">
        <v>0</v>
      </c>
      <c r="J42">
        <v>23848.343610763499</v>
      </c>
      <c r="K42">
        <f t="shared" si="0"/>
        <v>24676.377421500623</v>
      </c>
      <c r="L42">
        <f t="shared" si="1"/>
        <v>24.676377421500625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823.04596900939896</v>
      </c>
      <c r="F43">
        <v>111.10043525695799</v>
      </c>
      <c r="G43">
        <v>1598.0045795440601</v>
      </c>
      <c r="H43">
        <v>27.846336364746001</v>
      </c>
      <c r="I43">
        <v>0</v>
      </c>
      <c r="J43">
        <v>1627.76613235473</v>
      </c>
      <c r="K43">
        <f t="shared" si="0"/>
        <v>2455.8836280130799</v>
      </c>
      <c r="L43">
        <f t="shared" si="1"/>
        <v>2.4558836280130798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824.56707954406704</v>
      </c>
      <c r="F44">
        <v>130.56468963623001</v>
      </c>
      <c r="G44">
        <v>1536.31496429443</v>
      </c>
      <c r="H44">
        <v>31.1753749847412</v>
      </c>
      <c r="I44">
        <v>0</v>
      </c>
      <c r="J44">
        <v>1569.3738460540701</v>
      </c>
      <c r="K44">
        <f t="shared" si="0"/>
        <v>2394.1940127634498</v>
      </c>
      <c r="L44">
        <f t="shared" si="1"/>
        <v>2.39419401276345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824.11503791809002</v>
      </c>
      <c r="F45">
        <v>134.33647155761699</v>
      </c>
      <c r="G45">
        <v>1532.2811603546099</v>
      </c>
      <c r="H45">
        <v>29.011726379394499</v>
      </c>
      <c r="I45">
        <v>0</v>
      </c>
      <c r="J45">
        <v>1563.18759918212</v>
      </c>
      <c r="K45">
        <f t="shared" si="0"/>
        <v>2390.1602088236295</v>
      </c>
      <c r="L45">
        <f t="shared" si="1"/>
        <v>2.3901602088236298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842.52333641052201</v>
      </c>
      <c r="F46">
        <v>201.56288146972599</v>
      </c>
      <c r="G46">
        <v>4647.86720275878</v>
      </c>
      <c r="H46">
        <v>31.197547912597599</v>
      </c>
      <c r="I46">
        <v>0</v>
      </c>
      <c r="J46">
        <v>4681.0252666473298</v>
      </c>
      <c r="K46">
        <f t="shared" si="0"/>
        <v>5505.7462512277998</v>
      </c>
      <c r="L46">
        <f t="shared" si="1"/>
        <v>5.5057462512277997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846.393823623657</v>
      </c>
      <c r="F47">
        <v>128.27229499816801</v>
      </c>
      <c r="G47">
        <v>1654.40464019775</v>
      </c>
      <c r="H47">
        <v>30.910015106201101</v>
      </c>
      <c r="I47">
        <v>0</v>
      </c>
      <c r="J47">
        <v>1687.2420310974101</v>
      </c>
      <c r="K47">
        <f t="shared" si="0"/>
        <v>2512.2836886667696</v>
      </c>
      <c r="L47">
        <f t="shared" si="1"/>
        <v>2.5122836886667699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840.39831161499001</v>
      </c>
      <c r="F48">
        <v>133.29625129699701</v>
      </c>
      <c r="G48">
        <v>1581.2110900878899</v>
      </c>
      <c r="H48">
        <v>29.368877410888601</v>
      </c>
      <c r="I48">
        <v>0</v>
      </c>
      <c r="J48">
        <v>1612.5881671905499</v>
      </c>
      <c r="K48">
        <f t="shared" si="0"/>
        <v>2439.0901385569096</v>
      </c>
      <c r="L48">
        <f t="shared" si="1"/>
        <v>2.4390901385569097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835.99686622619595</v>
      </c>
      <c r="F49">
        <v>191.15066528320301</v>
      </c>
      <c r="G49">
        <v>1585.5064392089801</v>
      </c>
      <c r="H49">
        <v>28.297662734985298</v>
      </c>
      <c r="I49">
        <v>0</v>
      </c>
      <c r="J49">
        <v>1615.7753467559801</v>
      </c>
      <c r="K49">
        <f t="shared" si="0"/>
        <v>2443.3854876779997</v>
      </c>
      <c r="L49">
        <f t="shared" si="1"/>
        <v>2.4433854876779999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820.01996040344204</v>
      </c>
      <c r="F50">
        <v>915.88377952575604</v>
      </c>
      <c r="G50">
        <v>561.40255928039505</v>
      </c>
      <c r="H50">
        <v>29.5703411102294</v>
      </c>
      <c r="I50">
        <v>3870.1643943786598</v>
      </c>
      <c r="J50">
        <v>4461.1876010894703</v>
      </c>
      <c r="K50">
        <f t="shared" si="0"/>
        <v>1419.2816077494147</v>
      </c>
      <c r="L50">
        <f t="shared" si="1"/>
        <v>1.4192816077494146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820.51730155944801</v>
      </c>
      <c r="F51">
        <v>555.07731437683105</v>
      </c>
      <c r="G51">
        <v>62.566757202148402</v>
      </c>
      <c r="H51">
        <v>28.3169746398925</v>
      </c>
      <c r="I51">
        <v>3849.9491214752102</v>
      </c>
      <c r="J51">
        <v>3940.87696075439</v>
      </c>
      <c r="K51">
        <f t="shared" si="0"/>
        <v>920.44580567116816</v>
      </c>
      <c r="L51">
        <f t="shared" si="1"/>
        <v>0.92044580567116818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821.09761238098099</v>
      </c>
      <c r="F52">
        <v>553.40433120727505</v>
      </c>
      <c r="G52">
        <v>15.3710842132568</v>
      </c>
      <c r="H52">
        <v>29.115200042724599</v>
      </c>
      <c r="I52">
        <v>3854.5887470245302</v>
      </c>
      <c r="J52">
        <v>3899.1262912750199</v>
      </c>
      <c r="K52">
        <f t="shared" si="0"/>
        <v>873.25013268227656</v>
      </c>
      <c r="L52">
        <f t="shared" si="1"/>
        <v>0.87325013268227658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821.59066200256302</v>
      </c>
      <c r="F53">
        <v>553.54619026184002</v>
      </c>
      <c r="G53">
        <v>7.4763298034667898</v>
      </c>
      <c r="H53">
        <v>28.167009353637599</v>
      </c>
      <c r="I53">
        <v>3841.3302898406901</v>
      </c>
      <c r="J53">
        <v>3877.02417373657</v>
      </c>
      <c r="K53">
        <f t="shared" si="0"/>
        <v>865.35537827248652</v>
      </c>
      <c r="L53">
        <f t="shared" si="1"/>
        <v>0.86535537827248654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823.18472862243596</v>
      </c>
      <c r="F54">
        <v>556.28228187561001</v>
      </c>
      <c r="G54">
        <v>1511.1911296844401</v>
      </c>
      <c r="H54">
        <v>28.841018676757798</v>
      </c>
      <c r="I54">
        <v>3276.8373489379801</v>
      </c>
      <c r="J54">
        <v>4816.9376850128101</v>
      </c>
      <c r="K54">
        <f t="shared" si="0"/>
        <v>2369.0701781534599</v>
      </c>
      <c r="L54">
        <f t="shared" si="1"/>
        <v>2.3690701781534598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833.90974998474098</v>
      </c>
      <c r="F55">
        <v>559.36908721923805</v>
      </c>
      <c r="G55">
        <v>933.257579803466</v>
      </c>
      <c r="H55">
        <v>28.554916381835898</v>
      </c>
      <c r="I55">
        <v>3256.46877288818</v>
      </c>
      <c r="J55">
        <v>4218.3351516723596</v>
      </c>
      <c r="K55">
        <f t="shared" si="0"/>
        <v>1791.1366282724857</v>
      </c>
      <c r="L55">
        <f t="shared" si="1"/>
        <v>1.7911366282724857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824.72610473632801</v>
      </c>
      <c r="F56">
        <v>553.66277694702103</v>
      </c>
      <c r="G56">
        <v>1255.0690174102699</v>
      </c>
      <c r="H56">
        <v>28.429031372070298</v>
      </c>
      <c r="I56">
        <v>3258.8670253753598</v>
      </c>
      <c r="J56">
        <v>4542.4249172210602</v>
      </c>
      <c r="K56">
        <f t="shared" si="0"/>
        <v>2112.9480658792895</v>
      </c>
      <c r="L56">
        <f t="shared" si="1"/>
        <v>2.1129480658792894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817.42572784423805</v>
      </c>
      <c r="F57">
        <v>553.71856689453102</v>
      </c>
      <c r="G57">
        <v>883.50725173950195</v>
      </c>
      <c r="H57">
        <v>30.739784240722599</v>
      </c>
      <c r="I57">
        <v>3288.3796691894499</v>
      </c>
      <c r="J57">
        <v>4202.6913166046097</v>
      </c>
      <c r="K57">
        <f t="shared" si="0"/>
        <v>1741.3863002085216</v>
      </c>
      <c r="L57">
        <f t="shared" si="1"/>
        <v>1.7413863002085217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819.69571113586403</v>
      </c>
      <c r="F58">
        <v>552.071094512939</v>
      </c>
      <c r="G58">
        <v>81.9571018218994</v>
      </c>
      <c r="H58">
        <v>35.359144210815401</v>
      </c>
      <c r="I58">
        <v>1404.76942062377</v>
      </c>
      <c r="J58">
        <v>1522.14980125427</v>
      </c>
      <c r="K58">
        <f t="shared" si="0"/>
        <v>939.83615029091914</v>
      </c>
      <c r="L58">
        <f t="shared" si="1"/>
        <v>0.93983615029091916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821.14982604980401</v>
      </c>
      <c r="F59">
        <v>554.59165573120094</v>
      </c>
      <c r="G59">
        <v>38.4368896484375</v>
      </c>
      <c r="H59">
        <v>41.838645935058501</v>
      </c>
      <c r="I59">
        <v>1408.1003665924</v>
      </c>
      <c r="J59">
        <v>1488.43812942504</v>
      </c>
      <c r="K59">
        <f t="shared" si="0"/>
        <v>896.31593811745722</v>
      </c>
      <c r="L59">
        <f t="shared" si="1"/>
        <v>0.89631593811745724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827.55374908447197</v>
      </c>
      <c r="F60">
        <v>560.882091522216</v>
      </c>
      <c r="G60">
        <v>30.1916599273681</v>
      </c>
      <c r="H60">
        <v>43.239593505859297</v>
      </c>
      <c r="I60">
        <v>1411.5483760833699</v>
      </c>
      <c r="J60">
        <v>1485.0299358367899</v>
      </c>
      <c r="K60">
        <f t="shared" si="0"/>
        <v>888.07070839638777</v>
      </c>
      <c r="L60">
        <f t="shared" si="1"/>
        <v>0.8880707083963878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818.36462020874001</v>
      </c>
      <c r="F61">
        <v>554.14104461669899</v>
      </c>
      <c r="G61">
        <v>36.960840225219698</v>
      </c>
      <c r="H61">
        <v>34.142732620239201</v>
      </c>
      <c r="I61">
        <v>1411.2777709960901</v>
      </c>
      <c r="J61">
        <v>1482.4352264404199</v>
      </c>
      <c r="K61">
        <f t="shared" si="0"/>
        <v>894.83988869423945</v>
      </c>
      <c r="L61">
        <f t="shared" si="1"/>
        <v>0.89483988869423947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822.50618934631302</v>
      </c>
      <c r="F62">
        <v>553.90882492065396</v>
      </c>
      <c r="G62">
        <v>163.726806640625</v>
      </c>
      <c r="H62">
        <v>29.078722000121999</v>
      </c>
      <c r="I62">
        <v>11409.953355789101</v>
      </c>
      <c r="J62">
        <v>11602.8251647949</v>
      </c>
      <c r="K62">
        <f t="shared" si="0"/>
        <v>1021.6058551096447</v>
      </c>
      <c r="L62">
        <f t="shared" si="1"/>
        <v>1.0216058551096447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826.50184631347599</v>
      </c>
      <c r="F63">
        <v>584.56182479858398</v>
      </c>
      <c r="G63">
        <v>24.516344070434499</v>
      </c>
      <c r="H63">
        <v>28.6831855773925</v>
      </c>
      <c r="I63">
        <v>28216.2029743194</v>
      </c>
      <c r="J63">
        <v>28269.464492797801</v>
      </c>
      <c r="K63">
        <f t="shared" si="0"/>
        <v>882.39539253945418</v>
      </c>
      <c r="L63">
        <f t="shared" si="1"/>
        <v>0.8823953925394542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820.59669494628895</v>
      </c>
      <c r="F64">
        <v>563.23385238647404</v>
      </c>
      <c r="G64">
        <v>10.735750198364199</v>
      </c>
      <c r="H64">
        <v>29.021978378295898</v>
      </c>
      <c r="I64">
        <v>28211.974620819001</v>
      </c>
      <c r="J64">
        <v>28251.792430877598</v>
      </c>
      <c r="K64">
        <f t="shared" si="0"/>
        <v>868.61479866738387</v>
      </c>
      <c r="L64">
        <f t="shared" si="1"/>
        <v>0.86861479866738389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820.02449035644497</v>
      </c>
      <c r="F65">
        <v>555.84597587585404</v>
      </c>
      <c r="G65">
        <v>7.2824954986572203</v>
      </c>
      <c r="H65">
        <v>28.510332107543899</v>
      </c>
      <c r="I65">
        <v>13812.9959106445</v>
      </c>
      <c r="J65">
        <v>13848.8445281982</v>
      </c>
      <c r="K65">
        <f t="shared" si="0"/>
        <v>865.16154396767695</v>
      </c>
      <c r="L65">
        <f t="shared" si="1"/>
        <v>0.86516154396767697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822.42012023925702</v>
      </c>
      <c r="F66">
        <v>555.75418472290005</v>
      </c>
      <c r="G66">
        <v>389.00208473205498</v>
      </c>
      <c r="H66">
        <v>13.69309425354</v>
      </c>
      <c r="I66">
        <v>2422.1782684326099</v>
      </c>
      <c r="J66">
        <v>2824.93042945861</v>
      </c>
      <c r="K66">
        <f t="shared" si="0"/>
        <v>1246.8811332010746</v>
      </c>
      <c r="L66">
        <f t="shared" si="1"/>
        <v>1.2468811332010745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824.42259788513104</v>
      </c>
      <c r="F67">
        <v>556.27179145812897</v>
      </c>
      <c r="G67">
        <v>144.896984100341</v>
      </c>
      <c r="H67">
        <v>13.669252395629799</v>
      </c>
      <c r="I67">
        <v>2417.5753593444801</v>
      </c>
      <c r="J67">
        <v>2576.19309425354</v>
      </c>
      <c r="K67">
        <f t="shared" ref="K67:K69" si="2">SUM($E$71,G67,$H$71)</f>
        <v>1002.7760325693607</v>
      </c>
      <c r="L67">
        <f t="shared" si="1"/>
        <v>1.0027760325693607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824.72014427185002</v>
      </c>
      <c r="F68">
        <v>553.26223373412995</v>
      </c>
      <c r="G68">
        <v>117.918252944946</v>
      </c>
      <c r="H68">
        <v>14.091014862060501</v>
      </c>
      <c r="I68">
        <v>2424.65257644653</v>
      </c>
      <c r="J68">
        <v>2556.7169189453102</v>
      </c>
      <c r="K68">
        <f t="shared" si="2"/>
        <v>975.79730141396578</v>
      </c>
      <c r="L68">
        <f t="shared" si="1"/>
        <v>0.97579730141396581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821.73967361450195</v>
      </c>
      <c r="F69">
        <v>580.89232444763104</v>
      </c>
      <c r="G69">
        <v>120.913982391357</v>
      </c>
      <c r="H69">
        <v>96.615076065063406</v>
      </c>
      <c r="I69">
        <v>2437.8981590270901</v>
      </c>
      <c r="J69">
        <v>2655.49826622009</v>
      </c>
      <c r="K69">
        <f>SUM($E$71,G69,$H$71)</f>
        <v>978.79303086037669</v>
      </c>
      <c r="L69">
        <f t="shared" si="1"/>
        <v>0.97879303086037672</v>
      </c>
    </row>
    <row r="71" spans="1:12" x14ac:dyDescent="0.3">
      <c r="D71" t="s">
        <v>30</v>
      </c>
      <c r="E71">
        <f>AVERAGE(E2:E69,'500_trees'!E2:'500_trees'!E69,'1600_trees'!E2:'1600_trees'!E69)</f>
        <v>829.31511425504482</v>
      </c>
      <c r="G71" t="s">
        <v>32</v>
      </c>
      <c r="H71">
        <f>AVERAGE(H2:H69,'500_trees'!H2:H69,'1600_trees'!H2:H69)</f>
        <v>28.563934213974889</v>
      </c>
    </row>
  </sheetData>
  <conditionalFormatting sqref="L2: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ADB-7A1D-4563-8585-13F012E6BC7D}">
  <dimension ref="A1:L71"/>
  <sheetViews>
    <sheetView topLeftCell="A45" workbookViewId="0">
      <selection activeCell="K69" sqref="K69"/>
    </sheetView>
  </sheetViews>
  <sheetFormatPr defaultRowHeight="14.4" x14ac:dyDescent="0.3"/>
  <cols>
    <col min="4" max="4" width="2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816.94459915161099</v>
      </c>
      <c r="F2">
        <v>306.755304336547</v>
      </c>
      <c r="G2">
        <v>570.71471214294399</v>
      </c>
      <c r="H2">
        <v>28.388023376464801</v>
      </c>
      <c r="I2">
        <v>10322.3192691802</v>
      </c>
      <c r="J2">
        <v>10921.4990139007</v>
      </c>
      <c r="K2">
        <f>SUM($E$71,G2,$H$71)</f>
        <v>1428.5937606119637</v>
      </c>
      <c r="L2">
        <f>PRODUCT(K2,0.001)</f>
        <v>1.4285937606119636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823.19569587707497</v>
      </c>
      <c r="F3">
        <v>151.13401412963799</v>
      </c>
      <c r="G3">
        <v>137.59970664977999</v>
      </c>
      <c r="H3">
        <v>30.815362930297798</v>
      </c>
      <c r="I3">
        <v>4961.5917205810501</v>
      </c>
      <c r="J3">
        <v>5130.0625801086398</v>
      </c>
      <c r="K3">
        <f t="shared" ref="K3:K66" si="0">SUM($E$71,G3,$H$71)</f>
        <v>995.47875511879977</v>
      </c>
      <c r="L3">
        <f t="shared" ref="L3:L69" si="1">PRODUCT(K3,0.001)</f>
        <v>0.9954787551187998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827.364683151245</v>
      </c>
      <c r="F4">
        <v>148.08177947998001</v>
      </c>
      <c r="G4">
        <v>118.407487869262</v>
      </c>
      <c r="H4">
        <v>28.250932693481399</v>
      </c>
      <c r="I4">
        <v>4935.6918334960901</v>
      </c>
      <c r="J4">
        <v>5082.4067592620804</v>
      </c>
      <c r="K4">
        <f t="shared" si="0"/>
        <v>976.28653633828173</v>
      </c>
      <c r="L4">
        <f t="shared" si="1"/>
        <v>0.97628653633828177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823.566675186157</v>
      </c>
      <c r="F5">
        <v>150.624752044677</v>
      </c>
      <c r="G5">
        <v>108.142137527465</v>
      </c>
      <c r="H5">
        <v>28.327703475952099</v>
      </c>
      <c r="I5">
        <v>4944.7994232177698</v>
      </c>
      <c r="J5">
        <v>5081.3274383544904</v>
      </c>
      <c r="K5">
        <f t="shared" si="0"/>
        <v>966.02118599648475</v>
      </c>
      <c r="L5">
        <f t="shared" si="1"/>
        <v>0.96602118599648479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821.98667526245094</v>
      </c>
      <c r="F6">
        <v>148.90170097351</v>
      </c>
      <c r="G6">
        <v>1259.9725723266599</v>
      </c>
      <c r="H6">
        <v>30.750513076782202</v>
      </c>
      <c r="I6">
        <v>3783.4665775299</v>
      </c>
      <c r="J6">
        <v>5074.2514133453296</v>
      </c>
      <c r="K6">
        <f t="shared" si="0"/>
        <v>2117.8516207956795</v>
      </c>
      <c r="L6">
        <f t="shared" si="1"/>
        <v>2.1178516207956797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822.89075851440396</v>
      </c>
      <c r="F7">
        <v>149.88827705383301</v>
      </c>
      <c r="G7">
        <v>619.29368972778298</v>
      </c>
      <c r="H7">
        <v>28.964757919311499</v>
      </c>
      <c r="I7">
        <v>3749.6607303619298</v>
      </c>
      <c r="J7">
        <v>4397.9761600494303</v>
      </c>
      <c r="K7">
        <f t="shared" si="0"/>
        <v>1477.1727381968026</v>
      </c>
      <c r="L7">
        <f t="shared" si="1"/>
        <v>1.4771727381968025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820.90091705322197</v>
      </c>
      <c r="F8">
        <v>150.167942047119</v>
      </c>
      <c r="G8">
        <v>599.21717643737702</v>
      </c>
      <c r="H8">
        <v>28.641462326049801</v>
      </c>
      <c r="I8">
        <v>3816.30563735961</v>
      </c>
      <c r="J8">
        <v>4444.2300796508698</v>
      </c>
      <c r="K8">
        <f t="shared" si="0"/>
        <v>1457.0962249063966</v>
      </c>
      <c r="L8">
        <f t="shared" si="1"/>
        <v>1.4570962249063966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823.54712486266999</v>
      </c>
      <c r="F9">
        <v>148.93746376037501</v>
      </c>
      <c r="G9">
        <v>576.94578170776299</v>
      </c>
      <c r="H9">
        <v>32.250642776489201</v>
      </c>
      <c r="I9">
        <v>4207.3783874511701</v>
      </c>
      <c r="J9">
        <v>4816.6449069976798</v>
      </c>
      <c r="K9">
        <f t="shared" si="0"/>
        <v>1434.8248301767826</v>
      </c>
      <c r="L9">
        <f t="shared" si="1"/>
        <v>1.4348248301767825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857.69772529602005</v>
      </c>
      <c r="F10">
        <v>148.84543418884201</v>
      </c>
      <c r="G10">
        <v>319.17262077331497</v>
      </c>
      <c r="H10">
        <v>41.081190109252901</v>
      </c>
      <c r="I10">
        <v>4447.6187229156403</v>
      </c>
      <c r="J10">
        <v>4807.9378604888898</v>
      </c>
      <c r="K10">
        <f t="shared" si="0"/>
        <v>1177.0516692423346</v>
      </c>
      <c r="L10">
        <f t="shared" si="1"/>
        <v>1.1770516692423345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824.74374771118096</v>
      </c>
      <c r="F11">
        <v>150.86817741394</v>
      </c>
      <c r="G11">
        <v>232.510805130004</v>
      </c>
      <c r="H11">
        <v>41.786670684814403</v>
      </c>
      <c r="I11">
        <v>1422.33824729919</v>
      </c>
      <c r="J11">
        <v>1696.6829299926701</v>
      </c>
      <c r="K11">
        <f t="shared" si="0"/>
        <v>1090.3898535990236</v>
      </c>
      <c r="L11">
        <f t="shared" si="1"/>
        <v>1.0903898535990235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824.45573806762695</v>
      </c>
      <c r="F12">
        <v>150.29311180114701</v>
      </c>
      <c r="G12">
        <v>225.87490081787101</v>
      </c>
      <c r="H12">
        <v>42.003870010375898</v>
      </c>
      <c r="I12">
        <v>1420.96447944641</v>
      </c>
      <c r="J12">
        <v>1688.8918876647899</v>
      </c>
      <c r="K12">
        <f t="shared" si="0"/>
        <v>1083.7539492868907</v>
      </c>
      <c r="L12">
        <f t="shared" si="1"/>
        <v>1.0837539492868906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822.38388061523403</v>
      </c>
      <c r="F13">
        <v>148.45490455627399</v>
      </c>
      <c r="G13">
        <v>231.5514087677</v>
      </c>
      <c r="H13">
        <v>34.048318862915004</v>
      </c>
      <c r="I13">
        <v>1425.4689216613699</v>
      </c>
      <c r="J13">
        <v>1691.12062454223</v>
      </c>
      <c r="K13">
        <f t="shared" si="0"/>
        <v>1089.4304572367196</v>
      </c>
      <c r="L13">
        <f t="shared" si="1"/>
        <v>1.0894304572367195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816.91622734069801</v>
      </c>
      <c r="F14">
        <v>149.518489837646</v>
      </c>
      <c r="G14">
        <v>188.536643981933</v>
      </c>
      <c r="H14">
        <v>28.854608535766602</v>
      </c>
      <c r="I14">
        <v>31349.575757980299</v>
      </c>
      <c r="J14">
        <v>31567.034006118702</v>
      </c>
      <c r="K14">
        <f t="shared" si="0"/>
        <v>1046.4156924509527</v>
      </c>
      <c r="L14">
        <f t="shared" si="1"/>
        <v>1.0464156924509527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822.46994972229004</v>
      </c>
      <c r="F15">
        <v>151.697635650634</v>
      </c>
      <c r="G15">
        <v>53.9441108703613</v>
      </c>
      <c r="H15">
        <v>29.094219207763601</v>
      </c>
      <c r="I15">
        <v>26837.817430496201</v>
      </c>
      <c r="J15">
        <v>26920.923233032201</v>
      </c>
      <c r="K15">
        <f t="shared" si="0"/>
        <v>911.82315933938105</v>
      </c>
      <c r="L15">
        <f t="shared" si="1"/>
        <v>0.91182315933938107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823.45008850097599</v>
      </c>
      <c r="F16">
        <v>149.96004104614201</v>
      </c>
      <c r="G16">
        <v>39.922714233398402</v>
      </c>
      <c r="H16">
        <v>28.866529464721602</v>
      </c>
      <c r="I16">
        <v>30586.7717266082</v>
      </c>
      <c r="J16">
        <v>30655.623912811199</v>
      </c>
      <c r="K16">
        <f t="shared" si="0"/>
        <v>897.80176270241816</v>
      </c>
      <c r="L16">
        <f t="shared" si="1"/>
        <v>0.89780176270241818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822.12638854980401</v>
      </c>
      <c r="F17">
        <v>149.644374847412</v>
      </c>
      <c r="G17">
        <v>27.105331420898398</v>
      </c>
      <c r="H17">
        <v>29.047012329101499</v>
      </c>
      <c r="I17">
        <v>30127.070188522299</v>
      </c>
      <c r="J17">
        <v>30183.289051055901</v>
      </c>
      <c r="K17">
        <f t="shared" si="0"/>
        <v>884.98437988991816</v>
      </c>
      <c r="L17">
        <f t="shared" si="1"/>
        <v>0.88498437988991818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830.88135719299305</v>
      </c>
      <c r="F18">
        <v>150.24471282958899</v>
      </c>
      <c r="G18">
        <v>580.10792732238701</v>
      </c>
      <c r="H18">
        <v>13.7252807617187</v>
      </c>
      <c r="I18">
        <v>6523.0460166931098</v>
      </c>
      <c r="J18">
        <v>7116.9314384460404</v>
      </c>
      <c r="K18">
        <f t="shared" si="0"/>
        <v>1437.9869757914066</v>
      </c>
      <c r="L18">
        <f t="shared" si="1"/>
        <v>1.4379869757914066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820.45888900756802</v>
      </c>
      <c r="F19">
        <v>150.55775642395</v>
      </c>
      <c r="G19">
        <v>155.95674514770499</v>
      </c>
      <c r="H19">
        <v>13.758659362792899</v>
      </c>
      <c r="I19">
        <v>2458.66823196411</v>
      </c>
      <c r="J19">
        <v>2628.4365653991699</v>
      </c>
      <c r="K19">
        <f t="shared" si="0"/>
        <v>1013.8357936167247</v>
      </c>
      <c r="L19">
        <f t="shared" si="1"/>
        <v>1.0138357936167246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823.93646240234295</v>
      </c>
      <c r="F20">
        <v>149.54304695129301</v>
      </c>
      <c r="G20">
        <v>136.07645034789999</v>
      </c>
      <c r="H20">
        <v>13.872861862182599</v>
      </c>
      <c r="I20">
        <v>2480.1180362701398</v>
      </c>
      <c r="J20">
        <v>2630.1238536834699</v>
      </c>
      <c r="K20">
        <f t="shared" si="0"/>
        <v>993.95549881691966</v>
      </c>
      <c r="L20">
        <f t="shared" si="1"/>
        <v>0.99395549881691969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820.281505584716</v>
      </c>
      <c r="F21">
        <v>149.67083930969201</v>
      </c>
      <c r="G21">
        <v>136.343002319335</v>
      </c>
      <c r="H21">
        <v>13.8628482818603</v>
      </c>
      <c r="I21">
        <v>2472.01538085937</v>
      </c>
      <c r="J21">
        <v>2622.2813129424999</v>
      </c>
      <c r="K21">
        <f t="shared" si="0"/>
        <v>994.22205078835475</v>
      </c>
      <c r="L21">
        <f t="shared" si="1"/>
        <v>0.99422205078835479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825.50644874572697</v>
      </c>
      <c r="F22">
        <v>217.705011367797</v>
      </c>
      <c r="G22">
        <v>550.705909729003</v>
      </c>
      <c r="H22">
        <v>28.28049659729</v>
      </c>
      <c r="I22">
        <v>4893.71800422668</v>
      </c>
      <c r="J22">
        <v>5472.7616310119602</v>
      </c>
      <c r="K22">
        <f t="shared" si="0"/>
        <v>1408.5849581980226</v>
      </c>
      <c r="L22">
        <f t="shared" si="1"/>
        <v>1.4085849581980225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818.97878646850495</v>
      </c>
      <c r="F23">
        <v>136.89804077148401</v>
      </c>
      <c r="G23">
        <v>138.58699798583899</v>
      </c>
      <c r="H23">
        <v>28.293848037719702</v>
      </c>
      <c r="I23">
        <v>4884.2260837554904</v>
      </c>
      <c r="J23">
        <v>5051.1605739593497</v>
      </c>
      <c r="K23">
        <f t="shared" si="0"/>
        <v>996.46604645485866</v>
      </c>
      <c r="L23">
        <f t="shared" si="1"/>
        <v>0.9964660464548587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831.03084564208905</v>
      </c>
      <c r="F24">
        <v>157.30285644531199</v>
      </c>
      <c r="G24">
        <v>113.55686187744099</v>
      </c>
      <c r="H24">
        <v>30.47776222229</v>
      </c>
      <c r="I24">
        <v>4887.2578144073404</v>
      </c>
      <c r="J24">
        <v>5031.3467979431098</v>
      </c>
      <c r="K24">
        <f t="shared" si="0"/>
        <v>971.43591034646067</v>
      </c>
      <c r="L24">
        <f t="shared" si="1"/>
        <v>0.97143591034646071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832.83424377441395</v>
      </c>
      <c r="F25">
        <v>159.65771675109801</v>
      </c>
      <c r="G25">
        <v>108.280181884765</v>
      </c>
      <c r="H25">
        <v>28.382301330566399</v>
      </c>
      <c r="I25">
        <v>4895.1103687286304</v>
      </c>
      <c r="J25">
        <v>5031.8286418914704</v>
      </c>
      <c r="K25">
        <f t="shared" si="0"/>
        <v>966.15923035378466</v>
      </c>
      <c r="L25">
        <f t="shared" si="1"/>
        <v>0.9661592303537847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822.21055030822697</v>
      </c>
      <c r="F26">
        <v>157.928943634033</v>
      </c>
      <c r="G26">
        <v>1309.0739250183101</v>
      </c>
      <c r="H26">
        <v>31.5992832183837</v>
      </c>
      <c r="I26">
        <v>3701.0645866394002</v>
      </c>
      <c r="J26">
        <v>5041.7907238006501</v>
      </c>
      <c r="K26">
        <f t="shared" si="0"/>
        <v>2166.9529734873295</v>
      </c>
      <c r="L26">
        <f t="shared" si="1"/>
        <v>2.1669529734873296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825.69313049316395</v>
      </c>
      <c r="F27">
        <v>110.87679862976</v>
      </c>
      <c r="G27">
        <v>1139.3253803253101</v>
      </c>
      <c r="H27">
        <v>28.554916381835898</v>
      </c>
      <c r="I27">
        <v>3681.9710731506302</v>
      </c>
      <c r="J27">
        <v>4849.9011993408203</v>
      </c>
      <c r="K27">
        <f t="shared" si="0"/>
        <v>1997.2044287943297</v>
      </c>
      <c r="L27">
        <f t="shared" si="1"/>
        <v>1.9972044287943298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824.473619461059</v>
      </c>
      <c r="F28">
        <v>115.095615386962</v>
      </c>
      <c r="G28">
        <v>1366.6152954101501</v>
      </c>
      <c r="H28">
        <v>28.468847274780199</v>
      </c>
      <c r="I28">
        <v>3734.1945171356201</v>
      </c>
      <c r="J28">
        <v>5129.3373107910102</v>
      </c>
      <c r="K28">
        <f t="shared" si="0"/>
        <v>2224.4943438791697</v>
      </c>
      <c r="L28">
        <f t="shared" si="1"/>
        <v>2.2244943438791696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846.38929367065396</v>
      </c>
      <c r="F29">
        <v>159.17086601257299</v>
      </c>
      <c r="G29">
        <v>856.42409324645996</v>
      </c>
      <c r="H29">
        <v>28.910160064697202</v>
      </c>
      <c r="I29">
        <v>4089.1988277435298</v>
      </c>
      <c r="J29">
        <v>4974.5945930480902</v>
      </c>
      <c r="K29">
        <f t="shared" si="0"/>
        <v>1714.3031417154796</v>
      </c>
      <c r="L29">
        <f t="shared" si="1"/>
        <v>1.7143031417154797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820.50848007202103</v>
      </c>
      <c r="F30">
        <v>123.909950256347</v>
      </c>
      <c r="G30">
        <v>1182.9552650451601</v>
      </c>
      <c r="H30">
        <v>41.144609451293903</v>
      </c>
      <c r="I30">
        <v>520.08414268493596</v>
      </c>
      <c r="J30">
        <v>1744.2505359649599</v>
      </c>
      <c r="K30">
        <f t="shared" si="0"/>
        <v>2040.8343135141797</v>
      </c>
      <c r="L30">
        <f t="shared" si="1"/>
        <v>2.0408343135141798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830.92379570007301</v>
      </c>
      <c r="F31">
        <v>135.009765625</v>
      </c>
      <c r="G31">
        <v>1117.6738739013599</v>
      </c>
      <c r="H31">
        <v>41.707992553710902</v>
      </c>
      <c r="I31">
        <v>520.20192146301201</v>
      </c>
      <c r="J31">
        <v>1679.63099479675</v>
      </c>
      <c r="K31">
        <f t="shared" si="0"/>
        <v>1975.5529223703795</v>
      </c>
      <c r="L31">
        <f t="shared" si="1"/>
        <v>1.9755529223703796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821.48623466491699</v>
      </c>
      <c r="F32">
        <v>115.442514419555</v>
      </c>
      <c r="G32">
        <v>1101.0615825652999</v>
      </c>
      <c r="H32">
        <v>40.631771087646399</v>
      </c>
      <c r="I32">
        <v>519.44279670715298</v>
      </c>
      <c r="J32">
        <v>1661.1852645874001</v>
      </c>
      <c r="K32">
        <f t="shared" si="0"/>
        <v>1958.9406310343195</v>
      </c>
      <c r="L32">
        <f t="shared" si="1"/>
        <v>1.9589406310343196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821.427345275878</v>
      </c>
      <c r="F33">
        <v>213.35887908935501</v>
      </c>
      <c r="G33">
        <v>1106.3661575317301</v>
      </c>
      <c r="H33">
        <v>38.73872756958</v>
      </c>
      <c r="I33">
        <v>519.32311058044399</v>
      </c>
      <c r="J33">
        <v>1664.4880771636899</v>
      </c>
      <c r="K33">
        <f t="shared" si="0"/>
        <v>1964.2452060007497</v>
      </c>
      <c r="L33">
        <f t="shared" si="1"/>
        <v>1.9642452060007498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819.17095184326104</v>
      </c>
      <c r="F34">
        <v>133.063077926635</v>
      </c>
      <c r="G34">
        <v>193.20130348205501</v>
      </c>
      <c r="H34">
        <v>28.6717414855957</v>
      </c>
      <c r="I34">
        <v>30104.686021804799</v>
      </c>
      <c r="J34">
        <v>30326.622724533001</v>
      </c>
      <c r="K34">
        <f t="shared" si="0"/>
        <v>1051.0803519510746</v>
      </c>
      <c r="L34">
        <f t="shared" si="1"/>
        <v>1.0510803519510745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819.77152824401799</v>
      </c>
      <c r="F35">
        <v>212.22162246704099</v>
      </c>
      <c r="G35">
        <v>52.77681350708</v>
      </c>
      <c r="H35">
        <v>28.562307357788001</v>
      </c>
      <c r="I35">
        <v>26939.938783645601</v>
      </c>
      <c r="J35">
        <v>27021.340847015301</v>
      </c>
      <c r="K35">
        <f t="shared" si="0"/>
        <v>910.65586197609969</v>
      </c>
      <c r="L35">
        <f t="shared" si="1"/>
        <v>0.91065586197609971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842.40055084228504</v>
      </c>
      <c r="F36">
        <v>195.128440856933</v>
      </c>
      <c r="G36">
        <v>39.390087127685497</v>
      </c>
      <c r="H36">
        <v>32.485008239746001</v>
      </c>
      <c r="I36">
        <v>30526.782751083301</v>
      </c>
      <c r="J36">
        <v>30598.7215042114</v>
      </c>
      <c r="K36">
        <f t="shared" si="0"/>
        <v>897.26913559670527</v>
      </c>
      <c r="L36">
        <f t="shared" si="1"/>
        <v>0.89726913559670529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836.37523651123001</v>
      </c>
      <c r="F37">
        <v>139.31918144226</v>
      </c>
      <c r="G37">
        <v>27.4679660797119</v>
      </c>
      <c r="H37">
        <v>29.6821594238281</v>
      </c>
      <c r="I37">
        <v>30135.525226592999</v>
      </c>
      <c r="J37">
        <v>30192.755460739099</v>
      </c>
      <c r="K37">
        <f t="shared" si="0"/>
        <v>885.34701454873164</v>
      </c>
      <c r="L37">
        <f t="shared" si="1"/>
        <v>0.88534701454873166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824.70440864562897</v>
      </c>
      <c r="F38">
        <v>211.89951896667401</v>
      </c>
      <c r="G38">
        <v>391.67737960815401</v>
      </c>
      <c r="H38">
        <v>13.2091045379638</v>
      </c>
      <c r="I38">
        <v>2623.7337589263898</v>
      </c>
      <c r="J38">
        <v>3028.6908149719202</v>
      </c>
      <c r="K38">
        <f t="shared" si="0"/>
        <v>1249.5564280771737</v>
      </c>
      <c r="L38">
        <f t="shared" si="1"/>
        <v>1.2495564280771736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850.15296936035099</v>
      </c>
      <c r="F39">
        <v>118.440151214599</v>
      </c>
      <c r="G39">
        <v>155.104875564575</v>
      </c>
      <c r="H39">
        <v>13.0236148834228</v>
      </c>
      <c r="I39">
        <v>2621.5047836303702</v>
      </c>
      <c r="J39">
        <v>2789.6909713745099</v>
      </c>
      <c r="K39">
        <f t="shared" si="0"/>
        <v>1012.9839240335947</v>
      </c>
      <c r="L39">
        <f t="shared" si="1"/>
        <v>1.0129839240335947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829.14924621581997</v>
      </c>
      <c r="F40">
        <v>138.62872123718199</v>
      </c>
      <c r="G40">
        <v>120.051383972167</v>
      </c>
      <c r="H40">
        <v>13.144969940185501</v>
      </c>
      <c r="I40">
        <v>2648.1754779815601</v>
      </c>
      <c r="J40">
        <v>2781.43405914306</v>
      </c>
      <c r="K40">
        <f t="shared" si="0"/>
        <v>977.93043244118678</v>
      </c>
      <c r="L40">
        <f t="shared" si="1"/>
        <v>0.97793043244118683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854.33769226074196</v>
      </c>
      <c r="F41">
        <v>218.277215957641</v>
      </c>
      <c r="G41">
        <v>118.424892425537</v>
      </c>
      <c r="H41">
        <v>13.1764411926269</v>
      </c>
      <c r="I41">
        <v>2638.8170719146701</v>
      </c>
      <c r="J41">
        <v>2770.4901695251401</v>
      </c>
      <c r="K41">
        <f t="shared" si="0"/>
        <v>976.30394089455672</v>
      </c>
      <c r="L41">
        <f t="shared" si="1"/>
        <v>0.97630394089455674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832.14235305786099</v>
      </c>
      <c r="F42">
        <v>136.27028465270899</v>
      </c>
      <c r="G42">
        <v>4477.2782325744602</v>
      </c>
      <c r="H42">
        <v>29.909849166870099</v>
      </c>
      <c r="I42">
        <v>0</v>
      </c>
      <c r="J42">
        <v>4509.0992450714102</v>
      </c>
      <c r="K42">
        <f t="shared" si="0"/>
        <v>5335.15728104348</v>
      </c>
      <c r="L42">
        <f t="shared" si="1"/>
        <v>5.3351572810434797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827.908277511596</v>
      </c>
      <c r="F43">
        <v>131.091833114624</v>
      </c>
      <c r="G43">
        <v>1891.33238792419</v>
      </c>
      <c r="H43">
        <v>29.460668563842699</v>
      </c>
      <c r="I43">
        <v>0</v>
      </c>
      <c r="J43">
        <v>1922.8296279907199</v>
      </c>
      <c r="K43">
        <f t="shared" si="0"/>
        <v>2749.2114363932096</v>
      </c>
      <c r="L43">
        <f t="shared" si="1"/>
        <v>2.7492114363932099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823.05669784545898</v>
      </c>
      <c r="F44">
        <v>117.87486076354899</v>
      </c>
      <c r="G44">
        <v>1594.7296619415199</v>
      </c>
      <c r="H44">
        <v>28.482198715209901</v>
      </c>
      <c r="I44">
        <v>0</v>
      </c>
      <c r="J44">
        <v>1625.13208389282</v>
      </c>
      <c r="K44">
        <f t="shared" si="0"/>
        <v>2452.6087104105395</v>
      </c>
      <c r="L44">
        <f t="shared" si="1"/>
        <v>2.4526087104105394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846.65083885192803</v>
      </c>
      <c r="F45">
        <v>191.01476669311501</v>
      </c>
      <c r="G45">
        <v>1575.62279701232</v>
      </c>
      <c r="H45">
        <v>27.858018875121999</v>
      </c>
      <c r="I45">
        <v>0</v>
      </c>
      <c r="J45">
        <v>1605.5269241333001</v>
      </c>
      <c r="K45">
        <f t="shared" si="0"/>
        <v>2433.5018454813398</v>
      </c>
      <c r="L45">
        <f t="shared" si="1"/>
        <v>2.4335018454813397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831.92968368530205</v>
      </c>
      <c r="F46">
        <v>207.93533325195301</v>
      </c>
      <c r="G46">
        <v>6804.6398162841797</v>
      </c>
      <c r="H46">
        <v>32.1273803710937</v>
      </c>
      <c r="I46">
        <v>0</v>
      </c>
      <c r="J46">
        <v>6838.7715816497803</v>
      </c>
      <c r="K46">
        <f t="shared" si="0"/>
        <v>7662.5188647531995</v>
      </c>
      <c r="L46">
        <f t="shared" si="1"/>
        <v>7.6625188647532001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835.62397956848099</v>
      </c>
      <c r="F47">
        <v>203.92680168151799</v>
      </c>
      <c r="G47">
        <v>1924.6492385864201</v>
      </c>
      <c r="H47">
        <v>27.991771697998001</v>
      </c>
      <c r="I47">
        <v>0</v>
      </c>
      <c r="J47">
        <v>1954.60486412048</v>
      </c>
      <c r="K47">
        <f t="shared" si="0"/>
        <v>2782.5282870554397</v>
      </c>
      <c r="L47">
        <f t="shared" si="1"/>
        <v>2.78252828705544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835.865259170532</v>
      </c>
      <c r="F48">
        <v>182.71994590759201</v>
      </c>
      <c r="G48">
        <v>1625.1089572906401</v>
      </c>
      <c r="H48">
        <v>28.176069259643501</v>
      </c>
      <c r="I48">
        <v>0</v>
      </c>
      <c r="J48">
        <v>1655.2801132202101</v>
      </c>
      <c r="K48">
        <f t="shared" si="0"/>
        <v>2482.9880057596597</v>
      </c>
      <c r="L48">
        <f t="shared" si="1"/>
        <v>2.4829880057596596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835.17336845397904</v>
      </c>
      <c r="F49">
        <v>193.60661506652801</v>
      </c>
      <c r="G49">
        <v>1593.1940078735299</v>
      </c>
      <c r="H49">
        <v>28.589248657226499</v>
      </c>
      <c r="I49">
        <v>0</v>
      </c>
      <c r="J49">
        <v>1623.74448776245</v>
      </c>
      <c r="K49">
        <f t="shared" si="0"/>
        <v>2451.0730563425495</v>
      </c>
      <c r="L49">
        <f t="shared" si="1"/>
        <v>2.4510730563425498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845.27063369750897</v>
      </c>
      <c r="F50">
        <v>621.76656723022404</v>
      </c>
      <c r="G50">
        <v>543.95318031311001</v>
      </c>
      <c r="H50">
        <v>28.480768203735298</v>
      </c>
      <c r="I50">
        <v>4875.2601146697998</v>
      </c>
      <c r="J50">
        <v>5447.7601051330503</v>
      </c>
      <c r="K50">
        <f t="shared" si="0"/>
        <v>1401.8322287821297</v>
      </c>
      <c r="L50">
        <f t="shared" si="1"/>
        <v>1.4018322287821297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844.01941299438397</v>
      </c>
      <c r="F51">
        <v>581.12144470214798</v>
      </c>
      <c r="G51">
        <v>137.667417526245</v>
      </c>
      <c r="H51">
        <v>30.4603576660156</v>
      </c>
      <c r="I51">
        <v>4809.9541664123499</v>
      </c>
      <c r="J51">
        <v>4978.1508445739701</v>
      </c>
      <c r="K51">
        <f t="shared" si="0"/>
        <v>995.54646599526473</v>
      </c>
      <c r="L51">
        <f t="shared" si="1"/>
        <v>0.99554646599526475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867.49839782714798</v>
      </c>
      <c r="F52">
        <v>596.507310867309</v>
      </c>
      <c r="G52">
        <v>112.833738327026</v>
      </c>
      <c r="H52">
        <v>28.220891952514599</v>
      </c>
      <c r="I52">
        <v>4838.9172554016104</v>
      </c>
      <c r="J52">
        <v>4980.0519943237296</v>
      </c>
      <c r="K52">
        <f t="shared" si="0"/>
        <v>970.71278679604575</v>
      </c>
      <c r="L52">
        <f t="shared" si="1"/>
        <v>0.97071278679604578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834.88988876342705</v>
      </c>
      <c r="F53">
        <v>591.63236618041901</v>
      </c>
      <c r="G53">
        <v>106.802463531494</v>
      </c>
      <c r="H53">
        <v>28.002738952636701</v>
      </c>
      <c r="I53">
        <v>4744.8675632476798</v>
      </c>
      <c r="J53">
        <v>4879.7349929809498</v>
      </c>
      <c r="K53">
        <f t="shared" si="0"/>
        <v>964.68151200051375</v>
      </c>
      <c r="L53">
        <f t="shared" si="1"/>
        <v>0.96468151200051377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858.21151733398403</v>
      </c>
      <c r="F54">
        <v>565.62995910644497</v>
      </c>
      <c r="G54">
        <v>1229.04396057128</v>
      </c>
      <c r="H54">
        <v>29.258012771606399</v>
      </c>
      <c r="I54">
        <v>4224.0984439849799</v>
      </c>
      <c r="J54">
        <v>5482.4693202972403</v>
      </c>
      <c r="K54">
        <f t="shared" si="0"/>
        <v>2086.9230090402998</v>
      </c>
      <c r="L54">
        <f t="shared" si="1"/>
        <v>2.0869230090402997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854.11548614501896</v>
      </c>
      <c r="F55">
        <v>570.72567939758301</v>
      </c>
      <c r="G55">
        <v>937.926769256591</v>
      </c>
      <c r="H55">
        <v>29.9746990203857</v>
      </c>
      <c r="I55">
        <v>4124.5656013488697</v>
      </c>
      <c r="J55">
        <v>5092.5245285034098</v>
      </c>
      <c r="K55">
        <f t="shared" si="0"/>
        <v>1795.8058177256107</v>
      </c>
      <c r="L55">
        <f t="shared" si="1"/>
        <v>1.7958058177256107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821.04468345641999</v>
      </c>
      <c r="F56">
        <v>567.39783287048294</v>
      </c>
      <c r="G56">
        <v>1242.5096035003601</v>
      </c>
      <c r="H56">
        <v>31.074285507202099</v>
      </c>
      <c r="I56">
        <v>4205.6171894073404</v>
      </c>
      <c r="J56">
        <v>5479.2661666870099</v>
      </c>
      <c r="K56">
        <f t="shared" si="0"/>
        <v>2100.3886519693797</v>
      </c>
      <c r="L56">
        <f t="shared" si="1"/>
        <v>2.1003886519693795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821.247339248657</v>
      </c>
      <c r="F57">
        <v>566.81895256042401</v>
      </c>
      <c r="G57">
        <v>854.086875915527</v>
      </c>
      <c r="H57">
        <v>31.014442443847599</v>
      </c>
      <c r="I57">
        <v>4573.5495090484601</v>
      </c>
      <c r="J57">
        <v>5458.7180614471399</v>
      </c>
      <c r="K57">
        <f t="shared" si="0"/>
        <v>1711.9659243845467</v>
      </c>
      <c r="L57">
        <f t="shared" si="1"/>
        <v>1.7119659243845469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826.85637474060002</v>
      </c>
      <c r="F58">
        <v>565.26899337768498</v>
      </c>
      <c r="G58">
        <v>428.18546295165999</v>
      </c>
      <c r="H58">
        <v>28.066158294677699</v>
      </c>
      <c r="I58">
        <v>1427.00743675231</v>
      </c>
      <c r="J58">
        <v>1883.32176208496</v>
      </c>
      <c r="K58">
        <f t="shared" si="0"/>
        <v>1286.0645114206795</v>
      </c>
      <c r="L58">
        <f t="shared" si="1"/>
        <v>1.2860645114206795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824.51224327087402</v>
      </c>
      <c r="F59">
        <v>568.56203079223599</v>
      </c>
      <c r="G59">
        <v>376.76715850829999</v>
      </c>
      <c r="H59">
        <v>40.971755981445298</v>
      </c>
      <c r="I59">
        <v>1489.1979694366401</v>
      </c>
      <c r="J59">
        <v>1906.9862365722599</v>
      </c>
      <c r="K59">
        <f t="shared" si="0"/>
        <v>1234.6462069773197</v>
      </c>
      <c r="L59">
        <f t="shared" si="1"/>
        <v>1.2346462069773196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820.675611495971</v>
      </c>
      <c r="F60">
        <v>568.36271286010697</v>
      </c>
      <c r="G60">
        <v>351.21655464172301</v>
      </c>
      <c r="H60">
        <v>40.032625198364201</v>
      </c>
      <c r="I60">
        <v>1491.8329715728701</v>
      </c>
      <c r="J60">
        <v>1883.1341266632</v>
      </c>
      <c r="K60">
        <f t="shared" si="0"/>
        <v>1209.0956031107426</v>
      </c>
      <c r="L60">
        <f t="shared" si="1"/>
        <v>1.2090956031107425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827.913999557495</v>
      </c>
      <c r="F61">
        <v>568.63331794738701</v>
      </c>
      <c r="G61">
        <v>350.037813186645</v>
      </c>
      <c r="H61">
        <v>33.792972564697202</v>
      </c>
      <c r="I61">
        <v>1489.1839027404701</v>
      </c>
      <c r="J61">
        <v>1873.06785583496</v>
      </c>
      <c r="K61">
        <f t="shared" si="0"/>
        <v>1207.9168616556647</v>
      </c>
      <c r="L61">
        <f t="shared" si="1"/>
        <v>1.2079168616556646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822.99160957336403</v>
      </c>
      <c r="F62">
        <v>568.16077232360794</v>
      </c>
      <c r="G62">
        <v>190.75322151184</v>
      </c>
      <c r="H62">
        <v>29.567956924438398</v>
      </c>
      <c r="I62">
        <v>30140.564441680901</v>
      </c>
      <c r="J62">
        <v>30360.951423645001</v>
      </c>
      <c r="K62">
        <f t="shared" si="0"/>
        <v>1048.6322699808597</v>
      </c>
      <c r="L62">
        <f t="shared" si="1"/>
        <v>1.0486322699808597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825.255870819091</v>
      </c>
      <c r="F63">
        <v>568.70484352111805</v>
      </c>
      <c r="G63">
        <v>52.939653396606403</v>
      </c>
      <c r="H63">
        <v>29.158115386962798</v>
      </c>
      <c r="I63">
        <v>27438.269853591901</v>
      </c>
      <c r="J63">
        <v>27520.4362869262</v>
      </c>
      <c r="K63">
        <f t="shared" si="0"/>
        <v>910.81870186562617</v>
      </c>
      <c r="L63">
        <f t="shared" si="1"/>
        <v>0.91081870186562619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823.80914688110295</v>
      </c>
      <c r="F64">
        <v>579.14710044860794</v>
      </c>
      <c r="G64">
        <v>39.319992065429602</v>
      </c>
      <c r="H64">
        <v>28.660774230956999</v>
      </c>
      <c r="I64">
        <v>30836.8406295776</v>
      </c>
      <c r="J64">
        <v>30904.8902988433</v>
      </c>
      <c r="K64">
        <f t="shared" si="0"/>
        <v>897.1990405344493</v>
      </c>
      <c r="L64">
        <f t="shared" si="1"/>
        <v>0.89719904053444932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823.44865798950195</v>
      </c>
      <c r="F65">
        <v>568.15123558044399</v>
      </c>
      <c r="G65">
        <v>30.685186386108398</v>
      </c>
      <c r="H65">
        <v>28.438329696655199</v>
      </c>
      <c r="I65">
        <v>30043.890953063899</v>
      </c>
      <c r="J65">
        <v>30103.076934814399</v>
      </c>
      <c r="K65">
        <f t="shared" si="0"/>
        <v>888.56423485512812</v>
      </c>
      <c r="L65">
        <f t="shared" si="1"/>
        <v>0.88856423485512814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823.04430007934502</v>
      </c>
      <c r="F66">
        <v>569.70357894897404</v>
      </c>
      <c r="G66">
        <v>406.45980834960898</v>
      </c>
      <c r="H66">
        <v>13.6249065399169</v>
      </c>
      <c r="I66">
        <v>2474.2050170898401</v>
      </c>
      <c r="J66">
        <v>2894.3502902984601</v>
      </c>
      <c r="K66">
        <f t="shared" si="0"/>
        <v>1264.3388568186285</v>
      </c>
      <c r="L66">
        <f t="shared" si="1"/>
        <v>1.2643388568186285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829.34832572937</v>
      </c>
      <c r="F67">
        <v>571.63977622985794</v>
      </c>
      <c r="G67">
        <v>155.420780181884</v>
      </c>
      <c r="H67">
        <v>13.709545135498001</v>
      </c>
      <c r="I67">
        <v>2471.8744754791201</v>
      </c>
      <c r="J67">
        <v>2641.0562992095902</v>
      </c>
      <c r="K67">
        <f t="shared" ref="K67:K69" si="2">SUM($E$71,G67,$H$71)</f>
        <v>1013.2998286509037</v>
      </c>
      <c r="L67">
        <f t="shared" si="1"/>
        <v>1.0132998286509036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836.22741699218705</v>
      </c>
      <c r="F68">
        <v>596.61865234375</v>
      </c>
      <c r="G68">
        <v>133.23688507080001</v>
      </c>
      <c r="H68">
        <v>13.752698898315399</v>
      </c>
      <c r="I68">
        <v>2480.3047180175699</v>
      </c>
      <c r="J68">
        <v>2627.34937667846</v>
      </c>
      <c r="K68">
        <f t="shared" si="2"/>
        <v>991.11593353981971</v>
      </c>
      <c r="L68">
        <f t="shared" si="1"/>
        <v>0.99111593353981975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824.45788383483796</v>
      </c>
      <c r="F69">
        <v>566.29538536071698</v>
      </c>
      <c r="G69">
        <v>134.832620620727</v>
      </c>
      <c r="H69">
        <v>13.753414154052701</v>
      </c>
      <c r="I69">
        <v>2465.2714729309</v>
      </c>
      <c r="J69">
        <v>2613.9147281646701</v>
      </c>
      <c r="K69">
        <f t="shared" si="2"/>
        <v>992.71166908974669</v>
      </c>
      <c r="L69">
        <f t="shared" si="1"/>
        <v>0.99271166908974673</v>
      </c>
    </row>
    <row r="71" spans="1:12" x14ac:dyDescent="0.3">
      <c r="D71" t="s">
        <v>30</v>
      </c>
      <c r="E71">
        <f xml:space="preserve"> ('10_trees'!E71)</f>
        <v>829.31511425504482</v>
      </c>
      <c r="G71" t="s">
        <v>32</v>
      </c>
      <c r="H71">
        <f>'10_trees'!H71</f>
        <v>28.563934213974889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7216-E5DB-4978-9B0F-86A2BC3AF938}">
  <dimension ref="A1:L71"/>
  <sheetViews>
    <sheetView topLeftCell="A44" workbookViewId="0">
      <selection activeCell="K2" sqref="K2:K69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820.56617736816395</v>
      </c>
      <c r="F2">
        <v>555.62162399291901</v>
      </c>
      <c r="G2">
        <v>611.97948455810501</v>
      </c>
      <c r="H2">
        <v>28.3491611480712</v>
      </c>
      <c r="I2">
        <v>11142.673254013</v>
      </c>
      <c r="J2">
        <v>11783.065319061199</v>
      </c>
      <c r="K2">
        <f>SUM($E$71,G2,$H$71)</f>
        <v>1469.8585330271246</v>
      </c>
      <c r="L2">
        <f>PRODUCT(K2,0.001)</f>
        <v>1.4698585330271245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858.06155204772904</v>
      </c>
      <c r="F3">
        <v>406.78787231445301</v>
      </c>
      <c r="G3">
        <v>365.408897399902</v>
      </c>
      <c r="H3">
        <v>28.695821762084901</v>
      </c>
      <c r="I3">
        <v>6300.6069660186704</v>
      </c>
      <c r="J3">
        <v>6694.7731971740704</v>
      </c>
      <c r="K3">
        <f t="shared" ref="K3:K66" si="0">SUM($E$71,G3,$H$71)</f>
        <v>1223.2879458689217</v>
      </c>
      <c r="L3">
        <f t="shared" ref="L3:L69" si="1">PRODUCT(K3,0.001)</f>
        <v>1.2232879458689216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837.12291717529297</v>
      </c>
      <c r="F4">
        <v>401.33070945739701</v>
      </c>
      <c r="G4">
        <v>343.44911575317298</v>
      </c>
      <c r="H4">
        <v>28.508186340331999</v>
      </c>
      <c r="I4">
        <v>6240.1566505432102</v>
      </c>
      <c r="J4">
        <v>6612.1797561645499</v>
      </c>
      <c r="K4">
        <f t="shared" si="0"/>
        <v>1201.3281642221925</v>
      </c>
      <c r="L4">
        <f t="shared" si="1"/>
        <v>1.2013281642221925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826.06506347656205</v>
      </c>
      <c r="F5">
        <v>396.82912826538001</v>
      </c>
      <c r="G5">
        <v>340.06142616271899</v>
      </c>
      <c r="H5">
        <v>28.48482131958</v>
      </c>
      <c r="I5">
        <v>6309.0400695800699</v>
      </c>
      <c r="J5">
        <v>6677.65235900878</v>
      </c>
      <c r="K5">
        <f t="shared" si="0"/>
        <v>1197.9404746317387</v>
      </c>
      <c r="L5">
        <f t="shared" si="1"/>
        <v>1.1979404746317386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836.04264259338299</v>
      </c>
      <c r="F6">
        <v>403.008222579956</v>
      </c>
      <c r="G6">
        <v>1189.35060501098</v>
      </c>
      <c r="H6">
        <v>31.622409820556602</v>
      </c>
      <c r="I6">
        <v>5084.6610069274902</v>
      </c>
      <c r="J6">
        <v>6305.7060241699201</v>
      </c>
      <c r="K6">
        <f t="shared" si="0"/>
        <v>2047.2296534799996</v>
      </c>
      <c r="L6">
        <f t="shared" si="1"/>
        <v>2.0472296534799996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847.47385978698696</v>
      </c>
      <c r="F7">
        <v>400.917530059814</v>
      </c>
      <c r="G7">
        <v>789.64829444885197</v>
      </c>
      <c r="H7">
        <v>31.8048000335693</v>
      </c>
      <c r="I7">
        <v>5092.4861431121799</v>
      </c>
      <c r="J7">
        <v>5914.0038490295401</v>
      </c>
      <c r="K7">
        <f t="shared" si="0"/>
        <v>1647.5273429178715</v>
      </c>
      <c r="L7">
        <f t="shared" si="1"/>
        <v>1.6475273429178714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827.55088806152298</v>
      </c>
      <c r="F8">
        <v>402.26650238037098</v>
      </c>
      <c r="G8">
        <v>742.22946166992097</v>
      </c>
      <c r="H8">
        <v>28.7823677062988</v>
      </c>
      <c r="I8">
        <v>5260.7002258300699</v>
      </c>
      <c r="J8">
        <v>6031.7838191986002</v>
      </c>
      <c r="K8">
        <f t="shared" si="0"/>
        <v>1600.1085101389406</v>
      </c>
      <c r="L8">
        <f t="shared" si="1"/>
        <v>1.6001085101389405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830.53684234619095</v>
      </c>
      <c r="F9">
        <v>406.52704238891602</v>
      </c>
      <c r="G9">
        <v>712.78333663940396</v>
      </c>
      <c r="H9">
        <v>29.081344604492099</v>
      </c>
      <c r="I9">
        <v>6629.1673183441098</v>
      </c>
      <c r="J9">
        <v>7371.1051940917896</v>
      </c>
      <c r="K9">
        <f t="shared" si="0"/>
        <v>1570.6623851084237</v>
      </c>
      <c r="L9">
        <f t="shared" si="1"/>
        <v>1.5706623851084238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827.09741592407204</v>
      </c>
      <c r="F10">
        <v>403.47623825073202</v>
      </c>
      <c r="G10">
        <v>843.272447586059</v>
      </c>
      <c r="H10">
        <v>41.419744491577099</v>
      </c>
      <c r="I10">
        <v>4356.0247421264603</v>
      </c>
      <c r="J10">
        <v>5240.7860755920401</v>
      </c>
      <c r="K10">
        <f t="shared" si="0"/>
        <v>1701.1514960550785</v>
      </c>
      <c r="L10">
        <f t="shared" si="1"/>
        <v>1.7011514960550784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827.37803459167401</v>
      </c>
      <c r="F11">
        <v>395.33901214599598</v>
      </c>
      <c r="G11">
        <v>684.52882766723599</v>
      </c>
      <c r="H11">
        <v>41.010618209838803</v>
      </c>
      <c r="I11">
        <v>1718.85728836059</v>
      </c>
      <c r="J11">
        <v>2444.4539546966498</v>
      </c>
      <c r="K11">
        <f t="shared" si="0"/>
        <v>1542.4078761362557</v>
      </c>
      <c r="L11">
        <f t="shared" si="1"/>
        <v>1.5424078761362559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829.19454574584904</v>
      </c>
      <c r="F12">
        <v>406.88371658325099</v>
      </c>
      <c r="G12">
        <v>665.31157493591297</v>
      </c>
      <c r="H12">
        <v>40.7943725585937</v>
      </c>
      <c r="I12">
        <v>1722.33581542968</v>
      </c>
      <c r="J12">
        <v>2428.5006523132301</v>
      </c>
      <c r="K12">
        <f t="shared" si="0"/>
        <v>1523.1906234049325</v>
      </c>
      <c r="L12">
        <f t="shared" si="1"/>
        <v>1.5231906234049326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837.65745162963799</v>
      </c>
      <c r="F13">
        <v>414.753198623657</v>
      </c>
      <c r="G13">
        <v>666.91970825195301</v>
      </c>
      <c r="H13">
        <v>34.337997436523402</v>
      </c>
      <c r="I13">
        <v>1715.2128219604399</v>
      </c>
      <c r="J13">
        <v>2416.52512550354</v>
      </c>
      <c r="K13">
        <f t="shared" si="0"/>
        <v>1524.7987567209725</v>
      </c>
      <c r="L13">
        <f t="shared" si="1"/>
        <v>1.5247987567209726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825.76417922973599</v>
      </c>
      <c r="F14">
        <v>408.17809104919399</v>
      </c>
      <c r="G14">
        <v>258.68916511535599</v>
      </c>
      <c r="H14">
        <v>30.0674438476562</v>
      </c>
      <c r="I14">
        <v>21379.2324066162</v>
      </c>
      <c r="J14">
        <v>21668.066740036</v>
      </c>
      <c r="K14">
        <f t="shared" si="0"/>
        <v>1116.5682135843756</v>
      </c>
      <c r="L14">
        <f t="shared" si="1"/>
        <v>1.1165682135843755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826.61247253417901</v>
      </c>
      <c r="F15">
        <v>399.52015876770002</v>
      </c>
      <c r="G15">
        <v>135.687589645385</v>
      </c>
      <c r="H15">
        <v>29.652595520019499</v>
      </c>
      <c r="I15">
        <v>30311.8221759796</v>
      </c>
      <c r="J15">
        <v>30477.235317230199</v>
      </c>
      <c r="K15">
        <f t="shared" si="0"/>
        <v>993.56663811440478</v>
      </c>
      <c r="L15">
        <f t="shared" si="1"/>
        <v>0.99356663811440482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829.36310768127396</v>
      </c>
      <c r="F16">
        <v>400.41828155517499</v>
      </c>
      <c r="G16">
        <v>115.254878997802</v>
      </c>
      <c r="H16">
        <v>28.9714336395263</v>
      </c>
      <c r="I16">
        <v>44652.088403701702</v>
      </c>
      <c r="J16">
        <v>44796.385288238504</v>
      </c>
      <c r="K16">
        <f t="shared" si="0"/>
        <v>973.13392746682177</v>
      </c>
      <c r="L16">
        <f t="shared" si="1"/>
        <v>0.97313392746682181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844.58160400390602</v>
      </c>
      <c r="F17">
        <v>401.217222213745</v>
      </c>
      <c r="G17">
        <v>97.135305404663001</v>
      </c>
      <c r="H17">
        <v>31.472921371459901</v>
      </c>
      <c r="I17">
        <v>66118.683576583804</v>
      </c>
      <c r="J17">
        <v>66247.373819351196</v>
      </c>
      <c r="K17">
        <f t="shared" si="0"/>
        <v>955.01435387368269</v>
      </c>
      <c r="L17">
        <f t="shared" si="1"/>
        <v>0.95501435387368272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829.11419868469204</v>
      </c>
      <c r="F18">
        <v>400.17867088317797</v>
      </c>
      <c r="G18">
        <v>627.93040275573696</v>
      </c>
      <c r="H18">
        <v>13.842344284057599</v>
      </c>
      <c r="I18">
        <v>6529.3948650360098</v>
      </c>
      <c r="J18">
        <v>7171.22340202331</v>
      </c>
      <c r="K18">
        <f t="shared" si="0"/>
        <v>1485.8094512247567</v>
      </c>
      <c r="L18">
        <f t="shared" si="1"/>
        <v>1.4858094512247566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843.49226951599098</v>
      </c>
      <c r="F19">
        <v>394.86050605773897</v>
      </c>
      <c r="G19">
        <v>208.542823791503</v>
      </c>
      <c r="H19">
        <v>13.978004455566399</v>
      </c>
      <c r="I19">
        <v>2694.5927143096901</v>
      </c>
      <c r="J19">
        <v>2917.1793460845902</v>
      </c>
      <c r="K19">
        <f t="shared" si="0"/>
        <v>1066.4218722605226</v>
      </c>
      <c r="L19">
        <f t="shared" si="1"/>
        <v>1.0664218722605225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845.25394439697197</v>
      </c>
      <c r="F20">
        <v>394.16098594665499</v>
      </c>
      <c r="G20">
        <v>189.76378440856899</v>
      </c>
      <c r="H20">
        <v>13.904333114624</v>
      </c>
      <c r="I20">
        <v>2725.63672065734</v>
      </c>
      <c r="J20">
        <v>2929.37183380126</v>
      </c>
      <c r="K20">
        <f t="shared" si="0"/>
        <v>1047.6428328775887</v>
      </c>
      <c r="L20">
        <f t="shared" si="1"/>
        <v>1.0476428328775886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824.38015937805096</v>
      </c>
      <c r="F21">
        <v>407.20129013061501</v>
      </c>
      <c r="G21">
        <v>188.98868560791001</v>
      </c>
      <c r="H21">
        <v>13.9520168304443</v>
      </c>
      <c r="I21">
        <v>2701.8074989318802</v>
      </c>
      <c r="J21">
        <v>2904.8204421997002</v>
      </c>
      <c r="K21">
        <f t="shared" si="0"/>
        <v>1046.8677340769298</v>
      </c>
      <c r="L21">
        <f t="shared" si="1"/>
        <v>1.0468677340769297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827.86393165588299</v>
      </c>
      <c r="F22">
        <v>221.99201583862299</v>
      </c>
      <c r="G22">
        <v>542.39892959594704</v>
      </c>
      <c r="H22">
        <v>29.5219421386718</v>
      </c>
      <c r="I22">
        <v>5153.5377502441397</v>
      </c>
      <c r="J22">
        <v>5725.5291938781702</v>
      </c>
      <c r="K22">
        <f t="shared" si="0"/>
        <v>1400.2779780649666</v>
      </c>
      <c r="L22">
        <f t="shared" si="1"/>
        <v>1.4002779780649666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830.26790618896405</v>
      </c>
      <c r="F23">
        <v>143.331050872802</v>
      </c>
      <c r="G23">
        <v>362.07342147827097</v>
      </c>
      <c r="H23">
        <v>28.826713562011701</v>
      </c>
      <c r="I23">
        <v>5140.5806541442798</v>
      </c>
      <c r="J23">
        <v>5531.5525531768799</v>
      </c>
      <c r="K23">
        <f t="shared" si="0"/>
        <v>1219.9524699472906</v>
      </c>
      <c r="L23">
        <f t="shared" si="1"/>
        <v>1.2199524699472906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834.45215225219704</v>
      </c>
      <c r="F24">
        <v>157.78303146362299</v>
      </c>
      <c r="G24">
        <v>337.01753616333002</v>
      </c>
      <c r="H24">
        <v>29.658794403076101</v>
      </c>
      <c r="I24">
        <v>5201.7104625701904</v>
      </c>
      <c r="J24">
        <v>5568.4735774993896</v>
      </c>
      <c r="K24">
        <f t="shared" si="0"/>
        <v>1194.8965846323497</v>
      </c>
      <c r="L24">
        <f t="shared" si="1"/>
        <v>1.1948965846323496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825.65450668334904</v>
      </c>
      <c r="F25">
        <v>165.67182540893501</v>
      </c>
      <c r="G25">
        <v>331.939220428466</v>
      </c>
      <c r="H25">
        <v>28.6157131195068</v>
      </c>
      <c r="I25">
        <v>5152.8789997100803</v>
      </c>
      <c r="J25">
        <v>5513.5154724121003</v>
      </c>
      <c r="K25">
        <f t="shared" si="0"/>
        <v>1189.8182688974857</v>
      </c>
      <c r="L25">
        <f t="shared" si="1"/>
        <v>1.1898182688974857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826.34139060974098</v>
      </c>
      <c r="F26">
        <v>97.958087921142507</v>
      </c>
      <c r="G26">
        <v>1254.28867340087</v>
      </c>
      <c r="H26">
        <v>28.489112854003899</v>
      </c>
      <c r="I26">
        <v>3905.3535461425699</v>
      </c>
      <c r="J26">
        <v>5188.1892681121799</v>
      </c>
      <c r="K26">
        <f t="shared" si="0"/>
        <v>2112.1677218698896</v>
      </c>
      <c r="L26">
        <f t="shared" si="1"/>
        <v>2.1121677218698895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839.09964561462402</v>
      </c>
      <c r="F27">
        <v>165.270328521728</v>
      </c>
      <c r="G27">
        <v>1103.95789146423</v>
      </c>
      <c r="H27">
        <v>28.689384460449201</v>
      </c>
      <c r="I27">
        <v>3980.36646842956</v>
      </c>
      <c r="J27">
        <v>5113.0862236022904</v>
      </c>
      <c r="K27">
        <f t="shared" si="0"/>
        <v>1961.8369399332496</v>
      </c>
      <c r="L27">
        <f t="shared" si="1"/>
        <v>1.9618369399332496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846.66419029235794</v>
      </c>
      <c r="F28">
        <v>166.33272171020499</v>
      </c>
      <c r="G28">
        <v>1457.26633071899</v>
      </c>
      <c r="H28">
        <v>30.330181121826101</v>
      </c>
      <c r="I28">
        <v>4132.1463584899902</v>
      </c>
      <c r="J28">
        <v>5619.81177330017</v>
      </c>
      <c r="K28">
        <f t="shared" si="0"/>
        <v>2315.1453791880094</v>
      </c>
      <c r="L28">
        <f t="shared" si="1"/>
        <v>2.3151453791880097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829.56242561340298</v>
      </c>
      <c r="F29">
        <v>165.910243988037</v>
      </c>
      <c r="G29">
        <v>868.55602264404297</v>
      </c>
      <c r="H29">
        <v>29.2532444000244</v>
      </c>
      <c r="I29">
        <v>5443.4666633605902</v>
      </c>
      <c r="J29">
        <v>6341.3445949554398</v>
      </c>
      <c r="K29">
        <f t="shared" si="0"/>
        <v>1726.4350711130626</v>
      </c>
      <c r="L29">
        <f t="shared" si="1"/>
        <v>1.7264350711130627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829.4677734375</v>
      </c>
      <c r="F30">
        <v>114.325046539306</v>
      </c>
      <c r="G30">
        <v>1768.89657974243</v>
      </c>
      <c r="H30">
        <v>41.889905929565401</v>
      </c>
      <c r="I30">
        <v>531.01325035095203</v>
      </c>
      <c r="J30">
        <v>2341.86887741088</v>
      </c>
      <c r="K30">
        <f t="shared" si="0"/>
        <v>2626.7756282114497</v>
      </c>
      <c r="L30">
        <f t="shared" si="1"/>
        <v>2.6267756282114498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831.09688758850098</v>
      </c>
      <c r="F31">
        <v>146.37970924377399</v>
      </c>
      <c r="G31">
        <v>1649.68824386596</v>
      </c>
      <c r="H31">
        <v>41.510820388793903</v>
      </c>
      <c r="I31">
        <v>533.02478790283203</v>
      </c>
      <c r="J31">
        <v>2224.2813110351499</v>
      </c>
      <c r="K31">
        <f t="shared" si="0"/>
        <v>2507.5672923349794</v>
      </c>
      <c r="L31">
        <f t="shared" si="1"/>
        <v>2.5075672923349792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830.50847053527798</v>
      </c>
      <c r="F32">
        <v>142.50922203063899</v>
      </c>
      <c r="G32">
        <v>1515.91563224792</v>
      </c>
      <c r="H32">
        <v>27.817726135253899</v>
      </c>
      <c r="I32">
        <v>536.20624542236305</v>
      </c>
      <c r="J32">
        <v>2079.99634742736</v>
      </c>
      <c r="K32">
        <f t="shared" si="0"/>
        <v>2373.7946807169396</v>
      </c>
      <c r="L32">
        <f t="shared" si="1"/>
        <v>2.3737946807169399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831.57396316528298</v>
      </c>
      <c r="F33">
        <v>142.11845397949199</v>
      </c>
      <c r="G33">
        <v>1596.33445739746</v>
      </c>
      <c r="H33">
        <v>40.821075439453097</v>
      </c>
      <c r="I33">
        <v>530.16281127929597</v>
      </c>
      <c r="J33">
        <v>2167.3738956451398</v>
      </c>
      <c r="K33">
        <f t="shared" si="0"/>
        <v>2454.2135058664799</v>
      </c>
      <c r="L33">
        <f t="shared" si="1"/>
        <v>2.45421350586648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824.06783103942803</v>
      </c>
      <c r="F34">
        <v>143.51201057434</v>
      </c>
      <c r="G34">
        <v>261.65533065795898</v>
      </c>
      <c r="H34">
        <v>29.2003154754638</v>
      </c>
      <c r="I34">
        <v>17610.8741760253</v>
      </c>
      <c r="J34">
        <v>17901.798248291001</v>
      </c>
      <c r="K34">
        <f t="shared" si="0"/>
        <v>1119.5343791269786</v>
      </c>
      <c r="L34">
        <f t="shared" si="1"/>
        <v>1.1195343791269785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825.30689239501896</v>
      </c>
      <c r="F35">
        <v>145.93577384948699</v>
      </c>
      <c r="G35">
        <v>137.71653175354001</v>
      </c>
      <c r="H35">
        <v>28.955459594726499</v>
      </c>
      <c r="I35">
        <v>28257.805585861199</v>
      </c>
      <c r="J35">
        <v>28424.549579620299</v>
      </c>
      <c r="K35">
        <f t="shared" si="0"/>
        <v>995.59558022255976</v>
      </c>
      <c r="L35">
        <f t="shared" si="1"/>
        <v>0.99559558022255978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827.44669914245605</v>
      </c>
      <c r="F36">
        <v>221.339702606201</v>
      </c>
      <c r="G36">
        <v>118.362665176391</v>
      </c>
      <c r="H36">
        <v>29.172658920288001</v>
      </c>
      <c r="I36">
        <v>42818.346023559498</v>
      </c>
      <c r="J36">
        <v>42965.959310531602</v>
      </c>
      <c r="K36">
        <f t="shared" si="0"/>
        <v>976.24171364541075</v>
      </c>
      <c r="L36">
        <f t="shared" si="1"/>
        <v>0.97624171364541079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823.98891448974598</v>
      </c>
      <c r="F37">
        <v>125.977754592895</v>
      </c>
      <c r="G37">
        <v>115.419626235961</v>
      </c>
      <c r="H37">
        <v>28.7904739379882</v>
      </c>
      <c r="I37">
        <v>65693.085432052598</v>
      </c>
      <c r="J37">
        <v>65837.376832962007</v>
      </c>
      <c r="K37">
        <f t="shared" si="0"/>
        <v>973.29867470498073</v>
      </c>
      <c r="L37">
        <f t="shared" si="1"/>
        <v>0.97329867470498077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836.13348007202103</v>
      </c>
      <c r="F38">
        <v>148.947238922119</v>
      </c>
      <c r="G38">
        <v>401.257514953613</v>
      </c>
      <c r="H38">
        <v>13.289451599121</v>
      </c>
      <c r="I38">
        <v>2671.5445518493598</v>
      </c>
      <c r="J38">
        <v>3086.1661434173502</v>
      </c>
      <c r="K38">
        <f t="shared" si="0"/>
        <v>1259.1365634226327</v>
      </c>
      <c r="L38">
        <f t="shared" si="1"/>
        <v>1.2591365634226326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835.24322509765602</v>
      </c>
      <c r="F39">
        <v>143.92876625061001</v>
      </c>
      <c r="G39">
        <v>148.562908172607</v>
      </c>
      <c r="H39">
        <v>13.1399631500244</v>
      </c>
      <c r="I39">
        <v>2647.96876907348</v>
      </c>
      <c r="J39">
        <v>2809.7345829010001</v>
      </c>
      <c r="K39">
        <f t="shared" si="0"/>
        <v>1006.4419566416267</v>
      </c>
      <c r="L39">
        <f t="shared" si="1"/>
        <v>1.0064419566416267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829.42223548889103</v>
      </c>
      <c r="F40">
        <v>125.288724899291</v>
      </c>
      <c r="G40">
        <v>124.24373626708901</v>
      </c>
      <c r="H40">
        <v>13.10396194458</v>
      </c>
      <c r="I40">
        <v>2641.82472229003</v>
      </c>
      <c r="J40">
        <v>2779.2372703552201</v>
      </c>
      <c r="K40">
        <f t="shared" si="0"/>
        <v>982.12278473610877</v>
      </c>
      <c r="L40">
        <f t="shared" si="1"/>
        <v>0.98212278473610881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829.52666282653797</v>
      </c>
      <c r="F41">
        <v>126.908779144287</v>
      </c>
      <c r="G41">
        <v>121.418714523315</v>
      </c>
      <c r="H41">
        <v>13.1587982177734</v>
      </c>
      <c r="I41">
        <v>2636.11888885498</v>
      </c>
      <c r="J41">
        <v>2770.7712650299</v>
      </c>
      <c r="K41">
        <f t="shared" si="0"/>
        <v>979.2977629923347</v>
      </c>
      <c r="L41">
        <f t="shared" si="1"/>
        <v>0.97929776299233473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828.72796058654706</v>
      </c>
      <c r="F42">
        <v>125.83136558532701</v>
      </c>
      <c r="G42">
        <v>7513.1204128265299</v>
      </c>
      <c r="H42">
        <v>28.1207561492919</v>
      </c>
      <c r="I42">
        <v>0</v>
      </c>
      <c r="J42">
        <v>7543.1895256042399</v>
      </c>
      <c r="K42">
        <f t="shared" si="0"/>
        <v>8370.9994612955488</v>
      </c>
      <c r="L42">
        <f t="shared" si="1"/>
        <v>8.3709994612955487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828.43708992004395</v>
      </c>
      <c r="F43">
        <v>160.83550453186001</v>
      </c>
      <c r="G43">
        <v>2142.8074836730898</v>
      </c>
      <c r="H43">
        <v>29.703140258788999</v>
      </c>
      <c r="I43">
        <v>0</v>
      </c>
      <c r="J43">
        <v>2174.4630336761402</v>
      </c>
      <c r="K43">
        <f t="shared" si="0"/>
        <v>3000.6865321421092</v>
      </c>
      <c r="L43">
        <f t="shared" si="1"/>
        <v>3.0006865321421095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828.71651649475098</v>
      </c>
      <c r="F44">
        <v>160.02964973449701</v>
      </c>
      <c r="G44">
        <v>1633.90684127807</v>
      </c>
      <c r="H44">
        <v>28.322219848632798</v>
      </c>
      <c r="I44">
        <v>0</v>
      </c>
      <c r="J44">
        <v>1664.1426086425699</v>
      </c>
      <c r="K44">
        <f t="shared" si="0"/>
        <v>2491.7858897470896</v>
      </c>
      <c r="L44">
        <f t="shared" si="1"/>
        <v>2.4917858897470895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828.08446884155205</v>
      </c>
      <c r="F45">
        <v>223.55318069457999</v>
      </c>
      <c r="G45">
        <v>1592.9250717163</v>
      </c>
      <c r="H45">
        <v>28.332471847534102</v>
      </c>
      <c r="I45">
        <v>0</v>
      </c>
      <c r="J45">
        <v>1623.21066856384</v>
      </c>
      <c r="K45">
        <f t="shared" si="0"/>
        <v>2450.8041201853193</v>
      </c>
      <c r="L45">
        <f t="shared" si="1"/>
        <v>2.4508041201853192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850.24189949035599</v>
      </c>
      <c r="F46">
        <v>221.438884735107</v>
      </c>
      <c r="G46">
        <v>10624.8788833618</v>
      </c>
      <c r="H46">
        <v>28.282880783081001</v>
      </c>
      <c r="I46">
        <v>0</v>
      </c>
      <c r="J46">
        <v>10655.2150249481</v>
      </c>
      <c r="K46">
        <f t="shared" si="0"/>
        <v>11482.75793183082</v>
      </c>
      <c r="L46">
        <f t="shared" si="1"/>
        <v>11.48275793183082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856.292247772216</v>
      </c>
      <c r="F47">
        <v>156.87942504882801</v>
      </c>
      <c r="G47">
        <v>2334.3136310577302</v>
      </c>
      <c r="H47">
        <v>31.992435455322202</v>
      </c>
      <c r="I47">
        <v>0</v>
      </c>
      <c r="J47">
        <v>2368.2906627655002</v>
      </c>
      <c r="K47">
        <f t="shared" si="0"/>
        <v>3192.19267952675</v>
      </c>
      <c r="L47">
        <f t="shared" si="1"/>
        <v>3.1921926795267499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857.62882232666004</v>
      </c>
      <c r="F48">
        <v>167.36602783203099</v>
      </c>
      <c r="G48">
        <v>1711.0726833343499</v>
      </c>
      <c r="H48">
        <v>30.2903652191162</v>
      </c>
      <c r="I48">
        <v>0</v>
      </c>
      <c r="J48">
        <v>1743.40319633483</v>
      </c>
      <c r="K48">
        <f t="shared" si="0"/>
        <v>2568.9517318033695</v>
      </c>
      <c r="L48">
        <f t="shared" si="1"/>
        <v>2.5689517318033697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853.81174087524403</v>
      </c>
      <c r="F49">
        <v>135.87045669555599</v>
      </c>
      <c r="G49">
        <v>1655.9224128723099</v>
      </c>
      <c r="H49">
        <v>31.379938125610298</v>
      </c>
      <c r="I49">
        <v>0</v>
      </c>
      <c r="J49">
        <v>1689.35179710388</v>
      </c>
      <c r="K49">
        <f t="shared" si="0"/>
        <v>2513.8014613413297</v>
      </c>
      <c r="L49">
        <f t="shared" si="1"/>
        <v>2.51380146134133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828.277587890625</v>
      </c>
      <c r="F50">
        <v>613.40594291687</v>
      </c>
      <c r="G50">
        <v>557.73687362670898</v>
      </c>
      <c r="H50">
        <v>30.5447578430175</v>
      </c>
      <c r="I50">
        <v>6107.6409816741898</v>
      </c>
      <c r="J50">
        <v>6695.9958076476996</v>
      </c>
      <c r="K50">
        <f t="shared" si="0"/>
        <v>1415.6159220957286</v>
      </c>
      <c r="L50">
        <f t="shared" si="1"/>
        <v>1.4156159220957287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829.62155342102005</v>
      </c>
      <c r="F51">
        <v>593.63794326782204</v>
      </c>
      <c r="G51">
        <v>357.77592658996502</v>
      </c>
      <c r="H51">
        <v>29.892683029174801</v>
      </c>
      <c r="I51">
        <v>6115.1413917541504</v>
      </c>
      <c r="J51">
        <v>6502.9070377349799</v>
      </c>
      <c r="K51">
        <f t="shared" si="0"/>
        <v>1215.6549750589847</v>
      </c>
      <c r="L51">
        <f t="shared" si="1"/>
        <v>1.2156549750589847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824.54824447631802</v>
      </c>
      <c r="F52">
        <v>589.36047554016102</v>
      </c>
      <c r="G52">
        <v>340.82007408141999</v>
      </c>
      <c r="H52">
        <v>28.632164001464801</v>
      </c>
      <c r="I52">
        <v>6069.3869590759195</v>
      </c>
      <c r="J52">
        <v>6438.92502784729</v>
      </c>
      <c r="K52">
        <f t="shared" si="0"/>
        <v>1198.6991225504396</v>
      </c>
      <c r="L52">
        <f t="shared" si="1"/>
        <v>1.1986991225504395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844.696044921875</v>
      </c>
      <c r="F53">
        <v>605.76128959655705</v>
      </c>
      <c r="G53">
        <v>332.92198181152298</v>
      </c>
      <c r="H53">
        <v>28.842449188232401</v>
      </c>
      <c r="I53">
        <v>6040.4803752899097</v>
      </c>
      <c r="J53">
        <v>6402.32372283935</v>
      </c>
      <c r="K53">
        <f t="shared" si="0"/>
        <v>1190.8010302805426</v>
      </c>
      <c r="L53">
        <f t="shared" si="1"/>
        <v>1.1908010302805425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829.42748069763104</v>
      </c>
      <c r="F54">
        <v>583.49466323852505</v>
      </c>
      <c r="G54">
        <v>1218.31727027893</v>
      </c>
      <c r="H54">
        <v>30.759334564208899</v>
      </c>
      <c r="I54">
        <v>5438.6096000671296</v>
      </c>
      <c r="J54">
        <v>6687.7508163452103</v>
      </c>
      <c r="K54">
        <f t="shared" si="0"/>
        <v>2076.1963187479496</v>
      </c>
      <c r="L54">
        <f t="shared" si="1"/>
        <v>2.0761963187479497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835.86192131042401</v>
      </c>
      <c r="F55">
        <v>584.98764038085903</v>
      </c>
      <c r="G55">
        <v>1080.7840824127099</v>
      </c>
      <c r="H55">
        <v>28.868198394775298</v>
      </c>
      <c r="I55">
        <v>5541.6295528411802</v>
      </c>
      <c r="J55">
        <v>6651.3388156890796</v>
      </c>
      <c r="K55">
        <f t="shared" si="0"/>
        <v>1938.6631308817296</v>
      </c>
      <c r="L55">
        <f t="shared" si="1"/>
        <v>1.9386631308817297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848.60730171203602</v>
      </c>
      <c r="F56">
        <v>583.19950103759697</v>
      </c>
      <c r="G56">
        <v>1338.8798236846901</v>
      </c>
      <c r="H56">
        <v>28.9692878723144</v>
      </c>
      <c r="I56">
        <v>5654.7186374664298</v>
      </c>
      <c r="J56">
        <v>7022.6364135742097</v>
      </c>
      <c r="K56">
        <f t="shared" si="0"/>
        <v>2196.7588721537095</v>
      </c>
      <c r="L56">
        <f t="shared" si="1"/>
        <v>2.1967588721537097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827.55661010742097</v>
      </c>
      <c r="F57">
        <v>587.68081665039006</v>
      </c>
      <c r="G57">
        <v>862.13541030883698</v>
      </c>
      <c r="H57">
        <v>28.696537017822202</v>
      </c>
      <c r="I57">
        <v>7038.4285449981599</v>
      </c>
      <c r="J57">
        <v>7929.3270111083903</v>
      </c>
      <c r="K57">
        <f t="shared" si="0"/>
        <v>1720.0144587778566</v>
      </c>
      <c r="L57">
        <f t="shared" si="1"/>
        <v>1.7200144587778565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826.72524452209404</v>
      </c>
      <c r="F58">
        <v>587.57376670837402</v>
      </c>
      <c r="G58">
        <v>1332.02195167541</v>
      </c>
      <c r="H58">
        <v>41.705131530761697</v>
      </c>
      <c r="I58">
        <v>1511.0247135162299</v>
      </c>
      <c r="J58">
        <v>2884.8271369934</v>
      </c>
      <c r="K58">
        <f t="shared" si="0"/>
        <v>2189.9010001444294</v>
      </c>
      <c r="L58">
        <f t="shared" si="1"/>
        <v>2.1899010001444297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833.84966850280705</v>
      </c>
      <c r="F59">
        <v>589.54358100891102</v>
      </c>
      <c r="G59">
        <v>1090.45982360839</v>
      </c>
      <c r="H59">
        <v>41.421413421630803</v>
      </c>
      <c r="I59">
        <v>1556.62560462951</v>
      </c>
      <c r="J59">
        <v>2688.56763839721</v>
      </c>
      <c r="K59">
        <f t="shared" si="0"/>
        <v>1948.3388720774096</v>
      </c>
      <c r="L59">
        <f t="shared" si="1"/>
        <v>1.9483388720774097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828.60326766967705</v>
      </c>
      <c r="F60">
        <v>583.25982093811001</v>
      </c>
      <c r="G60">
        <v>788.86198997497502</v>
      </c>
      <c r="H60">
        <v>28.3257961273193</v>
      </c>
      <c r="I60">
        <v>1561.6023540496799</v>
      </c>
      <c r="J60">
        <v>2378.8440227508499</v>
      </c>
      <c r="K60">
        <f t="shared" si="0"/>
        <v>1646.7410384439945</v>
      </c>
      <c r="L60">
        <f t="shared" si="1"/>
        <v>1.6467410384439944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832.14282989501896</v>
      </c>
      <c r="F61">
        <v>587.53180503845203</v>
      </c>
      <c r="G61">
        <v>1008.0554485320999</v>
      </c>
      <c r="H61">
        <v>33.866167068481403</v>
      </c>
      <c r="I61">
        <v>1551.39660835266</v>
      </c>
      <c r="J61">
        <v>2593.3759212493801</v>
      </c>
      <c r="K61">
        <f t="shared" si="0"/>
        <v>1865.9344970011196</v>
      </c>
      <c r="L61">
        <f t="shared" si="1"/>
        <v>1.8659344970011196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827.34012603759697</v>
      </c>
      <c r="F62">
        <v>592.40341186523403</v>
      </c>
      <c r="G62">
        <v>259.78016853332502</v>
      </c>
      <c r="H62">
        <v>28.662681579589801</v>
      </c>
      <c r="I62">
        <v>19951.380491256699</v>
      </c>
      <c r="J62">
        <v>20239.895820617599</v>
      </c>
      <c r="K62">
        <f t="shared" si="0"/>
        <v>1117.6592170023446</v>
      </c>
      <c r="L62">
        <f t="shared" si="1"/>
        <v>1.1176592170023445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847.18441963195801</v>
      </c>
      <c r="F63">
        <v>591.72368049621502</v>
      </c>
      <c r="G63">
        <v>135.414600372314</v>
      </c>
      <c r="H63">
        <v>29.1633605957031</v>
      </c>
      <c r="I63">
        <v>30678.300619125301</v>
      </c>
      <c r="J63">
        <v>30842.962026596</v>
      </c>
      <c r="K63">
        <f t="shared" si="0"/>
        <v>993.29364884133372</v>
      </c>
      <c r="L63">
        <f t="shared" si="1"/>
        <v>0.99329364884133375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835.31618118286099</v>
      </c>
      <c r="F64">
        <v>604.37273979187</v>
      </c>
      <c r="G64">
        <v>114.526033401489</v>
      </c>
      <c r="H64">
        <v>30.268669128417901</v>
      </c>
      <c r="I64">
        <v>45026.1943340301</v>
      </c>
      <c r="J64">
        <v>45171.0658073425</v>
      </c>
      <c r="K64">
        <f t="shared" si="0"/>
        <v>972.40508187050875</v>
      </c>
      <c r="L64">
        <f t="shared" si="1"/>
        <v>0.97240508187050878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825.18029212951603</v>
      </c>
      <c r="F65">
        <v>589.32280540466297</v>
      </c>
      <c r="G65">
        <v>78.191757202148395</v>
      </c>
      <c r="H65">
        <v>28.961420059204102</v>
      </c>
      <c r="I65">
        <v>66193.135976791295</v>
      </c>
      <c r="J65">
        <v>66300.364732742295</v>
      </c>
      <c r="K65">
        <f t="shared" si="0"/>
        <v>936.07080567116816</v>
      </c>
      <c r="L65">
        <f t="shared" si="1"/>
        <v>0.93607080567116818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830.27625083923294</v>
      </c>
      <c r="F66">
        <v>589.72597122192303</v>
      </c>
      <c r="G66">
        <v>455.19042015075598</v>
      </c>
      <c r="H66">
        <v>13.653993606567299</v>
      </c>
      <c r="I66">
        <v>2612.1044158935501</v>
      </c>
      <c r="J66">
        <v>3081.0155868530201</v>
      </c>
      <c r="K66">
        <f t="shared" si="0"/>
        <v>1313.0694686197755</v>
      </c>
      <c r="L66">
        <f t="shared" si="1"/>
        <v>1.3130694686197755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843.60885620117097</v>
      </c>
      <c r="F67">
        <v>591.73226356506302</v>
      </c>
      <c r="G67">
        <v>199.477434158325</v>
      </c>
      <c r="H67">
        <v>13.8592720031738</v>
      </c>
      <c r="I67">
        <v>2547.85084724426</v>
      </c>
      <c r="J67">
        <v>2761.2454891204802</v>
      </c>
      <c r="K67">
        <f t="shared" ref="K67:K69" si="2">SUM($E$71,G67,$H$71)</f>
        <v>1057.3564826273446</v>
      </c>
      <c r="L67">
        <f t="shared" si="1"/>
        <v>1.0573564826273445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840.80862998962402</v>
      </c>
      <c r="F68">
        <v>588.54341506957996</v>
      </c>
      <c r="G68">
        <v>177.665948867797</v>
      </c>
      <c r="H68">
        <v>13.797283172607401</v>
      </c>
      <c r="I68">
        <v>2576.5261650085399</v>
      </c>
      <c r="J68">
        <v>2768.0523395538298</v>
      </c>
      <c r="K68">
        <f t="shared" si="2"/>
        <v>1035.5449973368166</v>
      </c>
      <c r="L68">
        <f t="shared" si="1"/>
        <v>1.0355449973368165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828.04894447326603</v>
      </c>
      <c r="F69">
        <v>587.70298957824696</v>
      </c>
      <c r="G69">
        <v>177.413702011108</v>
      </c>
      <c r="H69">
        <v>13.7755870819091</v>
      </c>
      <c r="I69">
        <v>2542.4768924713098</v>
      </c>
      <c r="J69">
        <v>2733.7303161620998</v>
      </c>
      <c r="K69">
        <f t="shared" si="2"/>
        <v>1035.2927504801276</v>
      </c>
      <c r="L69">
        <f t="shared" si="1"/>
        <v>1.0352927504801275</v>
      </c>
    </row>
    <row r="71" spans="1:12" x14ac:dyDescent="0.3">
      <c r="D71" t="s">
        <v>30</v>
      </c>
      <c r="E71">
        <f xml:space="preserve"> ('10_trees'!E71)</f>
        <v>829.31511425504482</v>
      </c>
      <c r="G71" t="s">
        <v>32</v>
      </c>
      <c r="H71">
        <f>'10_trees'!H71</f>
        <v>28.563934213974889</v>
      </c>
    </row>
  </sheetData>
  <conditionalFormatting sqref="L2: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61A6-957F-4688-B968-542023E74E0B}">
  <dimension ref="A1:T17"/>
  <sheetViews>
    <sheetView tabSelected="1" workbookViewId="0">
      <selection activeCell="G73" sqref="G73"/>
    </sheetView>
  </sheetViews>
  <sheetFormatPr defaultRowHeight="14.4" x14ac:dyDescent="0.3"/>
  <sheetData>
    <row r="1" spans="1:20" x14ac:dyDescent="0.3">
      <c r="C1" t="s">
        <v>19</v>
      </c>
      <c r="P1" t="s">
        <v>19</v>
      </c>
    </row>
    <row r="2" spans="1:20" x14ac:dyDescent="0.3">
      <c r="B2" t="s">
        <v>20</v>
      </c>
      <c r="C2" t="s">
        <v>21</v>
      </c>
      <c r="D2" t="s">
        <v>22</v>
      </c>
      <c r="E2" t="s">
        <v>23</v>
      </c>
      <c r="H2" t="s">
        <v>31</v>
      </c>
      <c r="O2" t="s">
        <v>20</v>
      </c>
      <c r="P2" t="s">
        <v>21</v>
      </c>
      <c r="Q2" t="s">
        <v>22</v>
      </c>
      <c r="R2" t="s">
        <v>23</v>
      </c>
    </row>
    <row r="3" spans="1:20" x14ac:dyDescent="0.3">
      <c r="A3">
        <v>10</v>
      </c>
      <c r="B3" s="1">
        <f>MIN('10_trees'!L2:'10_trees'!L5)</f>
        <v>0.86558521378274045</v>
      </c>
      <c r="C3" s="1">
        <f>MIN('10_trees'!L6:'10_trees'!L9)</f>
        <v>1.3891521750711917</v>
      </c>
      <c r="D3" s="1">
        <f>MIN('10_trees'!L14:'10_trees'!L17)</f>
        <v>0.86606443512673459</v>
      </c>
      <c r="E3" s="1">
        <f>MIN('10_trees'!L18:'10_trees'!L21)</f>
        <v>0.97529280770058679</v>
      </c>
      <c r="H3">
        <v>1</v>
      </c>
      <c r="N3">
        <v>10</v>
      </c>
      <c r="O3" s="1">
        <f>MIN('10_trees'!G2:'10_trees'!G5)</f>
        <v>7.7061653137206996</v>
      </c>
      <c r="P3" s="1">
        <f>MIN('10_trees'!G6:'10_trees'!G9)</f>
        <v>531.27312660217206</v>
      </c>
      <c r="Q3" s="1">
        <f>MIN('10_trees'!G14:'10_trees'!G17)</f>
        <v>8.1853866577148402</v>
      </c>
      <c r="R3" s="1">
        <f>MIN('10_trees'!G18:'10_trees'!G21)</f>
        <v>117.413759231567</v>
      </c>
    </row>
    <row r="4" spans="1:20" x14ac:dyDescent="0.3">
      <c r="A4">
        <v>500</v>
      </c>
      <c r="B4" s="1">
        <f>MIN('500_trees'!L2:'500_trees'!L5)</f>
        <v>0.96602118599648479</v>
      </c>
      <c r="C4" s="1">
        <f>MIN('500_trees'!L6:'500_trees'!L9)</f>
        <v>1.4348248301767825</v>
      </c>
      <c r="D4" s="1">
        <f>MIN('500_trees'!L14:'500_trees'!L17)</f>
        <v>0.88498437988991818</v>
      </c>
      <c r="E4" s="1">
        <f>MIN('500_trees'!L18:'500_trees'!L21)</f>
        <v>0.99395549881691969</v>
      </c>
      <c r="H4">
        <v>1.1000000000000001</v>
      </c>
      <c r="N4">
        <v>500</v>
      </c>
      <c r="O4" s="1">
        <f>MIN('500_trees'!G2:'500_trees'!G5)</f>
        <v>108.142137527465</v>
      </c>
      <c r="P4" s="1">
        <f>MIN('500_trees'!G6:'500_trees'!G9)</f>
        <v>576.94578170776299</v>
      </c>
      <c r="Q4" s="1">
        <f>MIN('500_trees'!G14:'500_trees'!G17)</f>
        <v>27.105331420898398</v>
      </c>
      <c r="R4" s="1">
        <f>MIN('500_trees'!G18:'500_trees'!G21)</f>
        <v>136.07645034789999</v>
      </c>
    </row>
    <row r="5" spans="1:20" x14ac:dyDescent="0.3">
      <c r="A5">
        <v>1600</v>
      </c>
      <c r="B5" s="1">
        <f>MIN('1600_trees'!L2:'1600_trees'!L5)</f>
        <v>1.1979404746317386</v>
      </c>
      <c r="C5" s="1">
        <f>MIN('1600_trees'!L6:'1600_trees'!L9)</f>
        <v>1.5706623851084238</v>
      </c>
      <c r="D5" s="1">
        <f>MIN('1600_trees'!L14:'1600_trees'!L17)</f>
        <v>0.95501435387368272</v>
      </c>
      <c r="E5" s="1">
        <f>MIN('1600_trees'!L18:'1600_trees'!L21)</f>
        <v>1.0468677340769297</v>
      </c>
      <c r="H5">
        <v>1.4</v>
      </c>
      <c r="N5">
        <v>1600</v>
      </c>
      <c r="O5" s="1">
        <f>MIN('1600_trees'!G2:'1600_trees'!G5)</f>
        <v>340.06142616271899</v>
      </c>
      <c r="P5" s="1">
        <f>MIN('1600_trees'!G6:'1600_trees'!G9)</f>
        <v>712.78333663940396</v>
      </c>
      <c r="Q5" s="1">
        <f>MIN('1600_trees'!G14:'1600_trees'!G17)</f>
        <v>97.135305404663001</v>
      </c>
      <c r="R5" s="1">
        <f>MIN('1600_trees'!G18:'1600_trees'!G21)</f>
        <v>188.98868560791001</v>
      </c>
    </row>
    <row r="7" spans="1:20" x14ac:dyDescent="0.3">
      <c r="C7" t="s">
        <v>24</v>
      </c>
      <c r="P7" t="s">
        <v>24</v>
      </c>
    </row>
    <row r="8" spans="1:20" x14ac:dyDescent="0.3">
      <c r="B8" t="s">
        <v>20</v>
      </c>
      <c r="C8" t="s">
        <v>21</v>
      </c>
      <c r="D8" t="s">
        <v>22</v>
      </c>
      <c r="E8" t="s">
        <v>23</v>
      </c>
      <c r="G8" t="s">
        <v>25</v>
      </c>
      <c r="H8" t="s">
        <v>31</v>
      </c>
      <c r="O8" t="s">
        <v>20</v>
      </c>
      <c r="P8" t="s">
        <v>21</v>
      </c>
      <c r="Q8" t="s">
        <v>22</v>
      </c>
      <c r="R8" t="s">
        <v>23</v>
      </c>
      <c r="T8" t="s">
        <v>25</v>
      </c>
    </row>
    <row r="9" spans="1:20" x14ac:dyDescent="0.3">
      <c r="A9">
        <v>10</v>
      </c>
      <c r="B9" s="1">
        <f>MIN('10_trees'!L22:'10_trees'!L25)</f>
        <v>0.8655632792734631</v>
      </c>
      <c r="C9" s="1">
        <f>MIN('10_trees'!L26:'10_trees'!L29)</f>
        <v>1.8721326648020196</v>
      </c>
      <c r="D9" s="1">
        <f>MIN('10_trees'!L34:'10_trees'!L37)</f>
        <v>0.86579383003945432</v>
      </c>
      <c r="E9" s="1">
        <f>MIN('10_trees'!L38:'10_trees'!L41)</f>
        <v>0.96785820114846277</v>
      </c>
      <c r="F9" s="1"/>
      <c r="G9" s="1">
        <f>MIN('10_trees'!L46:'10_trees'!L49)</f>
        <v>2.4390901385569097</v>
      </c>
      <c r="H9">
        <v>1</v>
      </c>
      <c r="N9">
        <v>10</v>
      </c>
      <c r="O9" s="1">
        <f>MIN('10_trees'!G22:'10_trees'!G25)</f>
        <v>7.6842308044433496</v>
      </c>
      <c r="P9" s="1">
        <f>MIN('10_trees'!G26:'10_trees'!G29)</f>
        <v>1014.253616333</v>
      </c>
      <c r="Q9" s="1">
        <f>MIN('10_trees'!G34:'10_trees'!G37)</f>
        <v>7.9147815704345703</v>
      </c>
      <c r="R9" s="1">
        <f>MIN('10_trees'!G38:'10_trees'!G41)</f>
        <v>109.979152679443</v>
      </c>
      <c r="S9" s="1"/>
      <c r="T9" s="1">
        <f>MIN('10_trees'!G46:'10_trees'!G49)</f>
        <v>1581.2110900878899</v>
      </c>
    </row>
    <row r="10" spans="1:20" x14ac:dyDescent="0.3">
      <c r="A10">
        <v>500</v>
      </c>
      <c r="B10" s="1">
        <f>MIN('500_trees'!L22:'500_trees'!L25)</f>
        <v>0.9661592303537847</v>
      </c>
      <c r="C10" s="1">
        <f>MIN('500_trees'!L26:'500_trees'!L29)</f>
        <v>1.7143031417154797</v>
      </c>
      <c r="D10" s="1">
        <f>MIN('500_trees'!L34:'500_trees'!L37)</f>
        <v>0.88534701454873166</v>
      </c>
      <c r="E10" s="1">
        <f>MIN('500_trees'!L38:'500_trees'!L41)</f>
        <v>0.97630394089455674</v>
      </c>
      <c r="F10" s="1"/>
      <c r="G10" s="1">
        <f>MIN('500_trees'!L46:'500_trees'!L49)</f>
        <v>2.4510730563425498</v>
      </c>
      <c r="H10">
        <v>1.1000000000000001</v>
      </c>
      <c r="N10">
        <v>500</v>
      </c>
      <c r="O10" s="1">
        <f>MIN('500_trees'!G22:'500_trees'!G25)</f>
        <v>108.280181884765</v>
      </c>
      <c r="P10" s="1">
        <f>MIN('500_trees'!G26:'500_trees'!G29)</f>
        <v>856.42409324645996</v>
      </c>
      <c r="Q10" s="1">
        <f>MIN('500_trees'!G34:'500_trees'!G37)</f>
        <v>27.4679660797119</v>
      </c>
      <c r="R10" s="1">
        <f>MIN('500_trees'!G38:'500_trees'!G41)</f>
        <v>118.424892425537</v>
      </c>
      <c r="S10" s="1"/>
      <c r="T10" s="1">
        <f>MIN('500_trees'!G46:'500_trees'!G49)</f>
        <v>1593.1940078735299</v>
      </c>
    </row>
    <row r="11" spans="1:20" x14ac:dyDescent="0.3">
      <c r="A11">
        <v>1600</v>
      </c>
      <c r="B11" s="1">
        <f>MIN('1600_trees'!L22:'1600_trees'!L25)</f>
        <v>1.1898182688974857</v>
      </c>
      <c r="C11" s="1">
        <f>MIN('1600_trees'!L26:'1600_trees'!L29)</f>
        <v>1.7264350711130627</v>
      </c>
      <c r="D11" s="1">
        <f>MIN('1600_trees'!L34:'1600_trees'!L37)</f>
        <v>0.97329867470498077</v>
      </c>
      <c r="E11" s="1">
        <f>MIN('1600_trees'!L38:'1600_trees'!L41)</f>
        <v>0.97929776299233473</v>
      </c>
      <c r="F11" s="1"/>
      <c r="G11" s="1">
        <f>MIN('1600_trees'!L46:'1600_trees'!L49)</f>
        <v>2.51380146134133</v>
      </c>
      <c r="H11">
        <v>1.3</v>
      </c>
      <c r="N11">
        <v>1600</v>
      </c>
      <c r="O11" s="1">
        <f>MIN('1600_trees'!G22:'1600_trees'!G25)</f>
        <v>331.939220428466</v>
      </c>
      <c r="P11" s="1">
        <f>MIN('1600_trees'!G26:'1600_trees'!G29)</f>
        <v>868.55602264404297</v>
      </c>
      <c r="Q11" s="1">
        <f>MIN('1600_trees'!G34:'1600_trees'!G37)</f>
        <v>115.419626235961</v>
      </c>
      <c r="R11" s="1">
        <f>MIN('1600_trees'!G38:'1600_trees'!G41)</f>
        <v>121.418714523315</v>
      </c>
      <c r="S11" s="1"/>
      <c r="T11" s="1">
        <f>MIN('1600_trees'!G46:'1600_trees'!G49)</f>
        <v>1655.9224128723099</v>
      </c>
    </row>
    <row r="13" spans="1:20" x14ac:dyDescent="0.3">
      <c r="C13" t="s">
        <v>26</v>
      </c>
      <c r="P13" t="s">
        <v>26</v>
      </c>
    </row>
    <row r="14" spans="1:20" x14ac:dyDescent="0.3">
      <c r="B14" t="s">
        <v>20</v>
      </c>
      <c r="C14" t="s">
        <v>21</v>
      </c>
      <c r="D14" t="s">
        <v>22</v>
      </c>
      <c r="E14" t="s">
        <v>23</v>
      </c>
      <c r="H14" t="s">
        <v>31</v>
      </c>
      <c r="O14" t="s">
        <v>20</v>
      </c>
      <c r="P14" t="s">
        <v>21</v>
      </c>
      <c r="Q14" t="s">
        <v>22</v>
      </c>
      <c r="R14" t="s">
        <v>23</v>
      </c>
    </row>
    <row r="15" spans="1:20" x14ac:dyDescent="0.3">
      <c r="A15">
        <v>10</v>
      </c>
      <c r="B15" s="1">
        <f>MIN('10_trees'!L50:'10_trees'!L53)</f>
        <v>0.86535537827248654</v>
      </c>
      <c r="C15" s="1">
        <f>MIN('10_trees'!L54:'10_trees'!L57)</f>
        <v>1.7413863002085217</v>
      </c>
      <c r="D15" s="1">
        <f>MIN('10_trees'!L62:'10_trees'!L65)</f>
        <v>0.86516154396767697</v>
      </c>
      <c r="E15" s="1">
        <f>MIN('10_trees'!L66:'10_trees'!L69)</f>
        <v>0.97579730141396581</v>
      </c>
      <c r="H15">
        <v>1</v>
      </c>
      <c r="N15">
        <v>10</v>
      </c>
      <c r="O15" s="1">
        <f>MIN('10_trees'!G50:'10_trees'!G53)</f>
        <v>7.4763298034667898</v>
      </c>
      <c r="P15" s="1">
        <f>MIN('10_trees'!G54:'10_trees'!G57)</f>
        <v>883.50725173950195</v>
      </c>
      <c r="Q15" s="1">
        <f>MIN('10_trees'!G62:'10_trees'!G65)</f>
        <v>7.2824954986572203</v>
      </c>
      <c r="R15" s="1">
        <f>MIN('10_trees'!G66:'10_trees'!G69)</f>
        <v>117.918252944946</v>
      </c>
    </row>
    <row r="16" spans="1:20" x14ac:dyDescent="0.3">
      <c r="A16">
        <v>500</v>
      </c>
      <c r="B16" s="1">
        <f>MIN('500_trees'!L50:'500_trees'!L53)</f>
        <v>0.96468151200051377</v>
      </c>
      <c r="C16" s="1">
        <f>MIN('500_trees'!L54:'500_trees'!L57)</f>
        <v>1.7119659243845469</v>
      </c>
      <c r="D16" s="1">
        <f>MIN('500_trees'!L62:'500_trees'!L65)</f>
        <v>0.88856423485512814</v>
      </c>
      <c r="E16" s="1">
        <f>MIN('500_trees'!L66:'500_trees'!L69)</f>
        <v>0.99111593353981975</v>
      </c>
      <c r="H16">
        <v>1</v>
      </c>
      <c r="N16">
        <v>500</v>
      </c>
      <c r="O16" s="1">
        <f>MIN('500_trees'!G50:'500_trees'!G53)</f>
        <v>106.802463531494</v>
      </c>
      <c r="P16" s="1">
        <f>MIN('500_trees'!G54:'500_trees'!G57)</f>
        <v>854.086875915527</v>
      </c>
      <c r="Q16" s="1">
        <f>MIN('500_trees'!G62:'500_trees'!G65)</f>
        <v>30.685186386108398</v>
      </c>
      <c r="R16" s="1">
        <f>MIN('500_trees'!G66:'500_trees'!G69)</f>
        <v>133.23688507080001</v>
      </c>
    </row>
    <row r="17" spans="1:18" x14ac:dyDescent="0.3">
      <c r="A17">
        <v>1600</v>
      </c>
      <c r="B17" s="1">
        <f>MIN('1600_trees'!L50:'1600_trees'!L53)</f>
        <v>1.1908010302805425</v>
      </c>
      <c r="C17" s="1">
        <f>MIN('1600_trees'!L54:'1600_trees'!L57)</f>
        <v>1.7200144587778565</v>
      </c>
      <c r="D17" s="1">
        <f>MIN('1600_trees'!L62:'1600_trees'!L65)</f>
        <v>0.93607080567116818</v>
      </c>
      <c r="E17" s="1">
        <f>MIN('1600_trees'!L66:'1600_trees'!L69)</f>
        <v>1.0352927504801275</v>
      </c>
      <c r="H17">
        <v>1.2</v>
      </c>
      <c r="N17">
        <v>1600</v>
      </c>
      <c r="O17" s="1">
        <f>MIN('1600_trees'!G50:'1600_trees'!G53)</f>
        <v>332.92198181152298</v>
      </c>
      <c r="P17" s="1">
        <f>MIN('1600_trees'!G54:'1600_trees'!G57)</f>
        <v>862.13541030883698</v>
      </c>
      <c r="Q17" s="1">
        <f>MIN('1600_trees'!G62:'1600_trees'!G65)</f>
        <v>78.191757202148395</v>
      </c>
      <c r="R17" s="1">
        <f>MIN('1600_trees'!G66:'1600_trees'!G69)</f>
        <v>177.413702011108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2022-09-30T21:20:50Z</dcterms:created>
  <dcterms:modified xsi:type="dcterms:W3CDTF">2022-10-25T08:49:15Z</dcterms:modified>
</cp:coreProperties>
</file>