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7530" windowHeight="4605" tabRatio="259" firstSheet="2" activeTab="2"/>
  </bookViews>
  <sheets>
    <sheet name="Sheet1" sheetId="1" r:id="rId1"/>
    <sheet name="Chart1" sheetId="5" r:id="rId2"/>
    <sheet name="Calibrated Model" sheetId="4" r:id="rId3"/>
    <sheet name="Travel Time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I15" i="2"/>
  <c r="F15"/>
  <c r="C15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B14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IY12"/>
  <c r="IZ12"/>
  <c r="JA12"/>
  <c r="JB12"/>
  <c r="JC12"/>
  <c r="JD12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B12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B10"/>
  <c r="IS13"/>
  <c r="IT13" s="1"/>
  <c r="IU13" s="1"/>
  <c r="IV13" s="1"/>
  <c r="IW13" s="1"/>
  <c r="IX13" s="1"/>
  <c r="IY13" s="1"/>
  <c r="IZ13" s="1"/>
  <c r="JA13" s="1"/>
  <c r="JB13" s="1"/>
  <c r="JC13" s="1"/>
  <c r="JD13" s="1"/>
  <c r="JE13" s="1"/>
  <c r="JF13" s="1"/>
  <c r="JG13" s="1"/>
  <c r="JH13" s="1"/>
  <c r="JI13" s="1"/>
  <c r="JJ13" s="1"/>
  <c r="JK13" s="1"/>
  <c r="JL13" s="1"/>
  <c r="JM13" s="1"/>
  <c r="JN13" s="1"/>
  <c r="JO13" s="1"/>
  <c r="JP13" s="1"/>
  <c r="JQ13" s="1"/>
  <c r="JR13" s="1"/>
  <c r="JS13" s="1"/>
  <c r="JT13" s="1"/>
  <c r="JU13" s="1"/>
  <c r="JV13" s="1"/>
  <c r="JW13" s="1"/>
  <c r="JX13" s="1"/>
  <c r="JY13" s="1"/>
  <c r="JZ13" s="1"/>
  <c r="KA13" s="1"/>
  <c r="KB13" s="1"/>
  <c r="KC13" s="1"/>
  <c r="KD13" s="1"/>
  <c r="KE13" s="1"/>
  <c r="KF13" s="1"/>
  <c r="KG13" s="1"/>
  <c r="KH13" s="1"/>
  <c r="KI13" s="1"/>
  <c r="KJ13" s="1"/>
  <c r="KK13" s="1"/>
  <c r="KL13" s="1"/>
  <c r="KM13" s="1"/>
  <c r="KN13" s="1"/>
  <c r="KO13" s="1"/>
  <c r="IR13"/>
  <c r="GU13"/>
  <c r="GV13" s="1"/>
  <c r="GW13" s="1"/>
  <c r="GX13" s="1"/>
  <c r="GY13" s="1"/>
  <c r="GZ13" s="1"/>
  <c r="HA13" s="1"/>
  <c r="HB13" s="1"/>
  <c r="HC13" s="1"/>
  <c r="HD13" s="1"/>
  <c r="HE13" s="1"/>
  <c r="HF13" s="1"/>
  <c r="HG13" s="1"/>
  <c r="HH13" s="1"/>
  <c r="HI13" s="1"/>
  <c r="HJ13" s="1"/>
  <c r="HK13" s="1"/>
  <c r="HL13" s="1"/>
  <c r="HM13" s="1"/>
  <c r="HN13" s="1"/>
  <c r="HO13" s="1"/>
  <c r="HP13" s="1"/>
  <c r="HQ13" s="1"/>
  <c r="HR13" s="1"/>
  <c r="HS13" s="1"/>
  <c r="HT13" s="1"/>
  <c r="HU13" s="1"/>
  <c r="HV13" s="1"/>
  <c r="HW13" s="1"/>
  <c r="HX13" s="1"/>
  <c r="HY13" s="1"/>
  <c r="HZ13" s="1"/>
  <c r="IA13" s="1"/>
  <c r="IB13" s="1"/>
  <c r="IC13" s="1"/>
  <c r="ID13" s="1"/>
  <c r="IE13" s="1"/>
  <c r="IF13" s="1"/>
  <c r="IG13" s="1"/>
  <c r="IH13" s="1"/>
  <c r="II13" s="1"/>
  <c r="IJ13" s="1"/>
  <c r="IK13" s="1"/>
  <c r="IL13" s="1"/>
  <c r="IM13" s="1"/>
  <c r="IN13" s="1"/>
  <c r="IO13" s="1"/>
  <c r="IP13" s="1"/>
  <c r="IQ13" s="1"/>
  <c r="GT13"/>
  <c r="EW13"/>
  <c r="EX13" s="1"/>
  <c r="EY13" s="1"/>
  <c r="EZ13" s="1"/>
  <c r="FA13" s="1"/>
  <c r="FB13" s="1"/>
  <c r="FC13" s="1"/>
  <c r="FD13" s="1"/>
  <c r="FE13" s="1"/>
  <c r="FF13" s="1"/>
  <c r="FG13" s="1"/>
  <c r="FH13" s="1"/>
  <c r="FI13" s="1"/>
  <c r="FJ13" s="1"/>
  <c r="FK13" s="1"/>
  <c r="FL13" s="1"/>
  <c r="FM13" s="1"/>
  <c r="FN13" s="1"/>
  <c r="FO13" s="1"/>
  <c r="FP13" s="1"/>
  <c r="FQ13" s="1"/>
  <c r="FR13" s="1"/>
  <c r="FS13" s="1"/>
  <c r="FT13" s="1"/>
  <c r="FU13" s="1"/>
  <c r="FV13" s="1"/>
  <c r="FW13" s="1"/>
  <c r="FX13" s="1"/>
  <c r="FY13" s="1"/>
  <c r="FZ13" s="1"/>
  <c r="GA13" s="1"/>
  <c r="GB13" s="1"/>
  <c r="GC13" s="1"/>
  <c r="GD13" s="1"/>
  <c r="GE13" s="1"/>
  <c r="GF13" s="1"/>
  <c r="GG13" s="1"/>
  <c r="GH13" s="1"/>
  <c r="GI13" s="1"/>
  <c r="GJ13" s="1"/>
  <c r="GK13" s="1"/>
  <c r="GL13" s="1"/>
  <c r="GM13" s="1"/>
  <c r="GN13" s="1"/>
  <c r="GO13" s="1"/>
  <c r="GP13" s="1"/>
  <c r="GQ13" s="1"/>
  <c r="GR13" s="1"/>
  <c r="GS13" s="1"/>
  <c r="EV13"/>
  <c r="CY13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EH13" s="1"/>
  <c r="EI13" s="1"/>
  <c r="EJ13" s="1"/>
  <c r="EK13" s="1"/>
  <c r="EL13" s="1"/>
  <c r="EM13" s="1"/>
  <c r="EN13" s="1"/>
  <c r="EO13" s="1"/>
  <c r="EP13" s="1"/>
  <c r="EQ13" s="1"/>
  <c r="ER13" s="1"/>
  <c r="ES13" s="1"/>
  <c r="ET13" s="1"/>
  <c r="EU13" s="1"/>
  <c r="CX13"/>
  <c r="BA13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AZ13"/>
  <c r="D13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B13"/>
  <c r="C13" s="1"/>
  <c r="IS11"/>
  <c r="IT11" s="1"/>
  <c r="IU11" s="1"/>
  <c r="IV11" s="1"/>
  <c r="IW11" s="1"/>
  <c r="IX11" s="1"/>
  <c r="IY11" s="1"/>
  <c r="IZ11" s="1"/>
  <c r="JA11" s="1"/>
  <c r="JB11" s="1"/>
  <c r="JC11" s="1"/>
  <c r="JD11" s="1"/>
  <c r="JE11" s="1"/>
  <c r="JF11" s="1"/>
  <c r="JG11" s="1"/>
  <c r="JH11" s="1"/>
  <c r="JI11" s="1"/>
  <c r="JJ11" s="1"/>
  <c r="JK11" s="1"/>
  <c r="JL11" s="1"/>
  <c r="JM11" s="1"/>
  <c r="JN11" s="1"/>
  <c r="JO11" s="1"/>
  <c r="JP11" s="1"/>
  <c r="JQ11" s="1"/>
  <c r="JR11" s="1"/>
  <c r="JS11" s="1"/>
  <c r="JT11" s="1"/>
  <c r="JU11" s="1"/>
  <c r="JV11" s="1"/>
  <c r="JW11" s="1"/>
  <c r="JX11" s="1"/>
  <c r="JY11" s="1"/>
  <c r="JZ11" s="1"/>
  <c r="KA11" s="1"/>
  <c r="KB11" s="1"/>
  <c r="KC11" s="1"/>
  <c r="KD11" s="1"/>
  <c r="KE11" s="1"/>
  <c r="KF11" s="1"/>
  <c r="KG11" s="1"/>
  <c r="KH11" s="1"/>
  <c r="KI11" s="1"/>
  <c r="KJ11" s="1"/>
  <c r="KK11" s="1"/>
  <c r="KL11" s="1"/>
  <c r="KM11" s="1"/>
  <c r="KN11" s="1"/>
  <c r="KO11" s="1"/>
  <c r="IR11"/>
  <c r="GU11"/>
  <c r="GV11" s="1"/>
  <c r="GW11" s="1"/>
  <c r="GX11" s="1"/>
  <c r="GY11" s="1"/>
  <c r="GZ11" s="1"/>
  <c r="HA11" s="1"/>
  <c r="HB11" s="1"/>
  <c r="HC11" s="1"/>
  <c r="HD11" s="1"/>
  <c r="HE11" s="1"/>
  <c r="HF11" s="1"/>
  <c r="HG11" s="1"/>
  <c r="HH11" s="1"/>
  <c r="HI11" s="1"/>
  <c r="HJ11" s="1"/>
  <c r="HK11" s="1"/>
  <c r="HL11" s="1"/>
  <c r="HM11" s="1"/>
  <c r="HN11" s="1"/>
  <c r="HO11" s="1"/>
  <c r="HP11" s="1"/>
  <c r="HQ11" s="1"/>
  <c r="HR11" s="1"/>
  <c r="HS11" s="1"/>
  <c r="HT11" s="1"/>
  <c r="HU11" s="1"/>
  <c r="HV11" s="1"/>
  <c r="HW11" s="1"/>
  <c r="HX11" s="1"/>
  <c r="HY11" s="1"/>
  <c r="HZ11" s="1"/>
  <c r="IA11" s="1"/>
  <c r="IB11" s="1"/>
  <c r="IC11" s="1"/>
  <c r="ID11" s="1"/>
  <c r="IE11" s="1"/>
  <c r="IF11" s="1"/>
  <c r="IG11" s="1"/>
  <c r="IH11" s="1"/>
  <c r="II11" s="1"/>
  <c r="IJ11" s="1"/>
  <c r="IK11" s="1"/>
  <c r="IL11" s="1"/>
  <c r="IM11" s="1"/>
  <c r="IN11" s="1"/>
  <c r="IO11" s="1"/>
  <c r="IP11" s="1"/>
  <c r="IQ11" s="1"/>
  <c r="GT11"/>
  <c r="EW11"/>
  <c r="EX11" s="1"/>
  <c r="EY11" s="1"/>
  <c r="EZ11" s="1"/>
  <c r="FA11" s="1"/>
  <c r="FB11" s="1"/>
  <c r="FC11" s="1"/>
  <c r="FD11" s="1"/>
  <c r="FE11" s="1"/>
  <c r="FF11" s="1"/>
  <c r="FG11" s="1"/>
  <c r="FH11" s="1"/>
  <c r="FI11" s="1"/>
  <c r="FJ11" s="1"/>
  <c r="FK11" s="1"/>
  <c r="FL11" s="1"/>
  <c r="FM11" s="1"/>
  <c r="FN11" s="1"/>
  <c r="FO11" s="1"/>
  <c r="FP11" s="1"/>
  <c r="FQ11" s="1"/>
  <c r="FR11" s="1"/>
  <c r="FS11" s="1"/>
  <c r="FT11" s="1"/>
  <c r="FU11" s="1"/>
  <c r="FV11" s="1"/>
  <c r="FW11" s="1"/>
  <c r="FX11" s="1"/>
  <c r="FY11" s="1"/>
  <c r="FZ11" s="1"/>
  <c r="GA11" s="1"/>
  <c r="GB11" s="1"/>
  <c r="GC11" s="1"/>
  <c r="GD11" s="1"/>
  <c r="GE11" s="1"/>
  <c r="GF11" s="1"/>
  <c r="GG11" s="1"/>
  <c r="GH11" s="1"/>
  <c r="GI11" s="1"/>
  <c r="GJ11" s="1"/>
  <c r="GK11" s="1"/>
  <c r="GL11" s="1"/>
  <c r="GM11" s="1"/>
  <c r="GN11" s="1"/>
  <c r="GO11" s="1"/>
  <c r="GP11" s="1"/>
  <c r="GQ11" s="1"/>
  <c r="GR11" s="1"/>
  <c r="GS11" s="1"/>
  <c r="EV11"/>
  <c r="CY11"/>
  <c r="CZ11" s="1"/>
  <c r="DA11" s="1"/>
  <c r="DB11" s="1"/>
  <c r="DC11" s="1"/>
  <c r="DD11" s="1"/>
  <c r="DE11" s="1"/>
  <c r="DF11" s="1"/>
  <c r="DG11" s="1"/>
  <c r="DH11" s="1"/>
  <c r="DI11" s="1"/>
  <c r="DJ11" s="1"/>
  <c r="DK11" s="1"/>
  <c r="DL11" s="1"/>
  <c r="DM11" s="1"/>
  <c r="DN11" s="1"/>
  <c r="DO11" s="1"/>
  <c r="DP11" s="1"/>
  <c r="DQ11" s="1"/>
  <c r="DR11" s="1"/>
  <c r="DS11" s="1"/>
  <c r="DT11" s="1"/>
  <c r="DU11" s="1"/>
  <c r="DV11" s="1"/>
  <c r="DW11" s="1"/>
  <c r="DX11" s="1"/>
  <c r="DY11" s="1"/>
  <c r="DZ11" s="1"/>
  <c r="EA11" s="1"/>
  <c r="EB11" s="1"/>
  <c r="EC11" s="1"/>
  <c r="ED11" s="1"/>
  <c r="EE11" s="1"/>
  <c r="EF11" s="1"/>
  <c r="EG11" s="1"/>
  <c r="EH11" s="1"/>
  <c r="EI11" s="1"/>
  <c r="EJ11" s="1"/>
  <c r="EK11" s="1"/>
  <c r="EL11" s="1"/>
  <c r="EM11" s="1"/>
  <c r="EN11" s="1"/>
  <c r="EO11" s="1"/>
  <c r="EP11" s="1"/>
  <c r="EQ11" s="1"/>
  <c r="ER11" s="1"/>
  <c r="ES11" s="1"/>
  <c r="ET11" s="1"/>
  <c r="EU11" s="1"/>
  <c r="CX11"/>
  <c r="BA1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BS11" s="1"/>
  <c r="BT11" s="1"/>
  <c r="BU11" s="1"/>
  <c r="BV11" s="1"/>
  <c r="BW11" s="1"/>
  <c r="BX11" s="1"/>
  <c r="BY11" s="1"/>
  <c r="BZ11" s="1"/>
  <c r="CA11" s="1"/>
  <c r="CB11" s="1"/>
  <c r="CC11" s="1"/>
  <c r="CD11" s="1"/>
  <c r="CE11" s="1"/>
  <c r="CF11" s="1"/>
  <c r="CG11" s="1"/>
  <c r="CH11" s="1"/>
  <c r="CI11" s="1"/>
  <c r="CJ11" s="1"/>
  <c r="CK11" s="1"/>
  <c r="CL11" s="1"/>
  <c r="CM11" s="1"/>
  <c r="CN11" s="1"/>
  <c r="CO11" s="1"/>
  <c r="CP11" s="1"/>
  <c r="CQ11" s="1"/>
  <c r="CR11" s="1"/>
  <c r="CS11" s="1"/>
  <c r="CT11" s="1"/>
  <c r="CU11" s="1"/>
  <c r="CV11" s="1"/>
  <c r="CW11" s="1"/>
  <c r="AZ11"/>
  <c r="B11"/>
  <c r="C11" s="1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BA9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BV9" s="1"/>
  <c r="BW9" s="1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CO9" s="1"/>
  <c r="CP9" s="1"/>
  <c r="CQ9" s="1"/>
  <c r="CR9" s="1"/>
  <c r="CS9" s="1"/>
  <c r="CT9" s="1"/>
  <c r="CU9" s="1"/>
  <c r="CV9" s="1"/>
  <c r="CW9" s="1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DR9" s="1"/>
  <c r="DS9" s="1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EJ9" s="1"/>
  <c r="EK9" s="1"/>
  <c r="EL9" s="1"/>
  <c r="EM9" s="1"/>
  <c r="EN9" s="1"/>
  <c r="EO9" s="1"/>
  <c r="EP9" s="1"/>
  <c r="EQ9" s="1"/>
  <c r="ER9" s="1"/>
  <c r="ES9" s="1"/>
  <c r="ET9" s="1"/>
  <c r="EU9" s="1"/>
  <c r="EV9" s="1"/>
  <c r="EW9" s="1"/>
  <c r="EX9" s="1"/>
  <c r="EY9" s="1"/>
  <c r="EZ9" s="1"/>
  <c r="FA9" s="1"/>
  <c r="FB9" s="1"/>
  <c r="FC9" s="1"/>
  <c r="FD9" s="1"/>
  <c r="FE9" s="1"/>
  <c r="FF9" s="1"/>
  <c r="FG9" s="1"/>
  <c r="FH9" s="1"/>
  <c r="FI9" s="1"/>
  <c r="FJ9" s="1"/>
  <c r="FK9" s="1"/>
  <c r="FL9" s="1"/>
  <c r="FM9" s="1"/>
  <c r="FN9" s="1"/>
  <c r="FO9" s="1"/>
  <c r="FP9" s="1"/>
  <c r="FQ9" s="1"/>
  <c r="FR9" s="1"/>
  <c r="FS9" s="1"/>
  <c r="FT9" s="1"/>
  <c r="FU9" s="1"/>
  <c r="FV9" s="1"/>
  <c r="FW9" s="1"/>
  <c r="FX9" s="1"/>
  <c r="FY9" s="1"/>
  <c r="FZ9" s="1"/>
  <c r="GA9" s="1"/>
  <c r="GB9" s="1"/>
  <c r="GC9" s="1"/>
  <c r="GD9" s="1"/>
  <c r="GE9" s="1"/>
  <c r="GF9" s="1"/>
  <c r="GG9" s="1"/>
  <c r="GH9" s="1"/>
  <c r="GI9" s="1"/>
  <c r="GJ9" s="1"/>
  <c r="GK9" s="1"/>
  <c r="GL9" s="1"/>
  <c r="GM9" s="1"/>
  <c r="GN9" s="1"/>
  <c r="GO9" s="1"/>
  <c r="GP9" s="1"/>
  <c r="GQ9" s="1"/>
  <c r="GR9" s="1"/>
  <c r="GS9" s="1"/>
  <c r="GT9" s="1"/>
  <c r="GU9" s="1"/>
  <c r="GV9" s="1"/>
  <c r="GW9" s="1"/>
  <c r="GX9" s="1"/>
  <c r="GY9" s="1"/>
  <c r="GZ9" s="1"/>
  <c r="HA9" s="1"/>
  <c r="HB9" s="1"/>
  <c r="HC9" s="1"/>
  <c r="HD9" s="1"/>
  <c r="HE9" s="1"/>
  <c r="HF9" s="1"/>
  <c r="HG9" s="1"/>
  <c r="HH9" s="1"/>
  <c r="HI9" s="1"/>
  <c r="HJ9" s="1"/>
  <c r="HK9" s="1"/>
  <c r="HL9" s="1"/>
  <c r="HM9" s="1"/>
  <c r="HN9" s="1"/>
  <c r="HO9" s="1"/>
  <c r="HP9" s="1"/>
  <c r="HQ9" s="1"/>
  <c r="HR9" s="1"/>
  <c r="HS9" s="1"/>
  <c r="HT9" s="1"/>
  <c r="HU9" s="1"/>
  <c r="HV9" s="1"/>
  <c r="HW9" s="1"/>
  <c r="HX9" s="1"/>
  <c r="HY9" s="1"/>
  <c r="HZ9" s="1"/>
  <c r="IA9" s="1"/>
  <c r="IB9" s="1"/>
  <c r="IC9" s="1"/>
  <c r="ID9" s="1"/>
  <c r="IE9" s="1"/>
  <c r="IF9" s="1"/>
  <c r="IG9" s="1"/>
  <c r="IH9" s="1"/>
  <c r="II9" s="1"/>
  <c r="IJ9" s="1"/>
  <c r="IK9" s="1"/>
  <c r="IL9" s="1"/>
  <c r="IM9" s="1"/>
  <c r="IN9" s="1"/>
  <c r="IO9" s="1"/>
  <c r="IP9" s="1"/>
  <c r="IQ9" s="1"/>
  <c r="IR9" s="1"/>
  <c r="IS9" s="1"/>
  <c r="IT9" s="1"/>
  <c r="IU9" s="1"/>
  <c r="IV9" s="1"/>
  <c r="IW9" s="1"/>
  <c r="IX9" s="1"/>
  <c r="IY9" s="1"/>
  <c r="IZ9" s="1"/>
  <c r="JA9" s="1"/>
  <c r="JB9" s="1"/>
  <c r="JC9" s="1"/>
  <c r="JD9" s="1"/>
  <c r="JE9" s="1"/>
  <c r="JF9" s="1"/>
  <c r="JG9" s="1"/>
  <c r="JH9" s="1"/>
  <c r="JI9" s="1"/>
  <c r="JJ9" s="1"/>
  <c r="JK9" s="1"/>
  <c r="JL9" s="1"/>
  <c r="JM9" s="1"/>
  <c r="JN9" s="1"/>
  <c r="JO9" s="1"/>
  <c r="JP9" s="1"/>
  <c r="JQ9" s="1"/>
  <c r="JR9" s="1"/>
  <c r="JS9" s="1"/>
  <c r="JT9" s="1"/>
  <c r="JU9" s="1"/>
  <c r="JV9" s="1"/>
  <c r="JW9" s="1"/>
  <c r="JX9" s="1"/>
  <c r="JY9" s="1"/>
  <c r="JZ9" s="1"/>
  <c r="KA9" s="1"/>
  <c r="KB9" s="1"/>
  <c r="KC9" s="1"/>
  <c r="KD9" s="1"/>
  <c r="KE9" s="1"/>
  <c r="KF9" s="1"/>
  <c r="KG9" s="1"/>
  <c r="KH9" s="1"/>
  <c r="KI9" s="1"/>
  <c r="KJ9" s="1"/>
  <c r="KK9" s="1"/>
  <c r="KL9" s="1"/>
  <c r="KM9" s="1"/>
  <c r="KN9" s="1"/>
  <c r="KO9" s="1"/>
  <c r="AZ9"/>
  <c r="D9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B9"/>
  <c r="C9" s="1"/>
  <c r="IS31"/>
  <c r="IT31" s="1"/>
  <c r="IU31" s="1"/>
  <c r="IV31" s="1"/>
  <c r="IW31" s="1"/>
  <c r="IX31" s="1"/>
  <c r="IY31" s="1"/>
  <c r="IZ31" s="1"/>
  <c r="JA31" s="1"/>
  <c r="JB31" s="1"/>
  <c r="JC31" s="1"/>
  <c r="JD31" s="1"/>
  <c r="JE31" s="1"/>
  <c r="JF31" s="1"/>
  <c r="JG31" s="1"/>
  <c r="JH31" s="1"/>
  <c r="JI31" s="1"/>
  <c r="JJ31" s="1"/>
  <c r="JK31" s="1"/>
  <c r="JL31" s="1"/>
  <c r="JM31" s="1"/>
  <c r="JN31" s="1"/>
  <c r="JO31" s="1"/>
  <c r="JP31" s="1"/>
  <c r="JQ31" s="1"/>
  <c r="JR31" s="1"/>
  <c r="JS31" s="1"/>
  <c r="JT31" s="1"/>
  <c r="JU31" s="1"/>
  <c r="JV31" s="1"/>
  <c r="JW31" s="1"/>
  <c r="JX31" s="1"/>
  <c r="JY31" s="1"/>
  <c r="JZ31" s="1"/>
  <c r="KA31" s="1"/>
  <c r="KB31" s="1"/>
  <c r="KC31" s="1"/>
  <c r="KD31" s="1"/>
  <c r="KE31" s="1"/>
  <c r="KF31" s="1"/>
  <c r="KG31" s="1"/>
  <c r="KH31" s="1"/>
  <c r="KI31" s="1"/>
  <c r="KJ31" s="1"/>
  <c r="KK31" s="1"/>
  <c r="KL31" s="1"/>
  <c r="KM31" s="1"/>
  <c r="KN31" s="1"/>
  <c r="KO31" s="1"/>
  <c r="IR31"/>
  <c r="GU31"/>
  <c r="GV31" s="1"/>
  <c r="GW31" s="1"/>
  <c r="GX31" s="1"/>
  <c r="GY31" s="1"/>
  <c r="GZ31" s="1"/>
  <c r="HA31" s="1"/>
  <c r="HB31" s="1"/>
  <c r="HC31" s="1"/>
  <c r="HD31" s="1"/>
  <c r="HE31" s="1"/>
  <c r="HF31" s="1"/>
  <c r="HG31" s="1"/>
  <c r="HH31" s="1"/>
  <c r="HI31" s="1"/>
  <c r="HJ31" s="1"/>
  <c r="HK31" s="1"/>
  <c r="HL31" s="1"/>
  <c r="HM31" s="1"/>
  <c r="HN31" s="1"/>
  <c r="HO31" s="1"/>
  <c r="HP31" s="1"/>
  <c r="HQ31" s="1"/>
  <c r="HR31" s="1"/>
  <c r="HS31" s="1"/>
  <c r="HT31" s="1"/>
  <c r="HU31" s="1"/>
  <c r="HV31" s="1"/>
  <c r="HW31" s="1"/>
  <c r="HX31" s="1"/>
  <c r="HY31" s="1"/>
  <c r="HZ31" s="1"/>
  <c r="IA31" s="1"/>
  <c r="IB31" s="1"/>
  <c r="IC31" s="1"/>
  <c r="ID31" s="1"/>
  <c r="IE31" s="1"/>
  <c r="IF31" s="1"/>
  <c r="IG31" s="1"/>
  <c r="IH31" s="1"/>
  <c r="II31" s="1"/>
  <c r="IJ31" s="1"/>
  <c r="IK31" s="1"/>
  <c r="IL31" s="1"/>
  <c r="IM31" s="1"/>
  <c r="IN31" s="1"/>
  <c r="IO31" s="1"/>
  <c r="IP31" s="1"/>
  <c r="IQ31" s="1"/>
  <c r="GT31"/>
  <c r="EW31"/>
  <c r="EX31" s="1"/>
  <c r="EY31" s="1"/>
  <c r="EZ31" s="1"/>
  <c r="FA31" s="1"/>
  <c r="FB31" s="1"/>
  <c r="FC31" s="1"/>
  <c r="FD31" s="1"/>
  <c r="FE31" s="1"/>
  <c r="FF31" s="1"/>
  <c r="FG31" s="1"/>
  <c r="FH31" s="1"/>
  <c r="FI31" s="1"/>
  <c r="FJ31" s="1"/>
  <c r="FK31" s="1"/>
  <c r="FL31" s="1"/>
  <c r="FM31" s="1"/>
  <c r="FN31" s="1"/>
  <c r="FO31" s="1"/>
  <c r="FP31" s="1"/>
  <c r="FQ31" s="1"/>
  <c r="FR31" s="1"/>
  <c r="FS31" s="1"/>
  <c r="FT31" s="1"/>
  <c r="FU31" s="1"/>
  <c r="FV31" s="1"/>
  <c r="FW31" s="1"/>
  <c r="FX31" s="1"/>
  <c r="FY31" s="1"/>
  <c r="FZ31" s="1"/>
  <c r="GA31" s="1"/>
  <c r="GB31" s="1"/>
  <c r="GC31" s="1"/>
  <c r="GD31" s="1"/>
  <c r="GE31" s="1"/>
  <c r="GF31" s="1"/>
  <c r="GG31" s="1"/>
  <c r="GH31" s="1"/>
  <c r="GI31" s="1"/>
  <c r="GJ31" s="1"/>
  <c r="GK31" s="1"/>
  <c r="GL31" s="1"/>
  <c r="GM31" s="1"/>
  <c r="GN31" s="1"/>
  <c r="GO31" s="1"/>
  <c r="GP31" s="1"/>
  <c r="GQ31" s="1"/>
  <c r="GR31" s="1"/>
  <c r="GS31" s="1"/>
  <c r="EV31"/>
  <c r="CY31"/>
  <c r="CZ31" s="1"/>
  <c r="DA31" s="1"/>
  <c r="DB31" s="1"/>
  <c r="DC31" s="1"/>
  <c r="DD31" s="1"/>
  <c r="DE31" s="1"/>
  <c r="DF31" s="1"/>
  <c r="DG31" s="1"/>
  <c r="DH31" s="1"/>
  <c r="DI31" s="1"/>
  <c r="DJ31" s="1"/>
  <c r="DK31" s="1"/>
  <c r="DL31" s="1"/>
  <c r="DM31" s="1"/>
  <c r="DN31" s="1"/>
  <c r="DO31" s="1"/>
  <c r="DP31" s="1"/>
  <c r="DQ31" s="1"/>
  <c r="DR31" s="1"/>
  <c r="DS31" s="1"/>
  <c r="DT31" s="1"/>
  <c r="DU31" s="1"/>
  <c r="DV31" s="1"/>
  <c r="DW31" s="1"/>
  <c r="DX31" s="1"/>
  <c r="DY31" s="1"/>
  <c r="DZ31" s="1"/>
  <c r="EA31" s="1"/>
  <c r="EB31" s="1"/>
  <c r="EC31" s="1"/>
  <c r="ED31" s="1"/>
  <c r="EE31" s="1"/>
  <c r="EF31" s="1"/>
  <c r="EG31" s="1"/>
  <c r="EH31" s="1"/>
  <c r="EI31" s="1"/>
  <c r="EJ31" s="1"/>
  <c r="EK31" s="1"/>
  <c r="EL31" s="1"/>
  <c r="EM31" s="1"/>
  <c r="EN31" s="1"/>
  <c r="EO31" s="1"/>
  <c r="EP31" s="1"/>
  <c r="EQ31" s="1"/>
  <c r="ER31" s="1"/>
  <c r="ES31" s="1"/>
  <c r="ET31" s="1"/>
  <c r="EU31" s="1"/>
  <c r="CX31"/>
  <c r="BA3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BS31" s="1"/>
  <c r="BT31" s="1"/>
  <c r="BU31" s="1"/>
  <c r="BV31" s="1"/>
  <c r="BW31" s="1"/>
  <c r="BX31" s="1"/>
  <c r="BY31" s="1"/>
  <c r="BZ31" s="1"/>
  <c r="CA31" s="1"/>
  <c r="CB31" s="1"/>
  <c r="CC31" s="1"/>
  <c r="CD31" s="1"/>
  <c r="CE31" s="1"/>
  <c r="CF31" s="1"/>
  <c r="CG31" s="1"/>
  <c r="CH31" s="1"/>
  <c r="CI31" s="1"/>
  <c r="CJ31" s="1"/>
  <c r="CK31" s="1"/>
  <c r="CL31" s="1"/>
  <c r="CM31" s="1"/>
  <c r="CN31" s="1"/>
  <c r="CO31" s="1"/>
  <c r="CP31" s="1"/>
  <c r="CQ31" s="1"/>
  <c r="CR31" s="1"/>
  <c r="CS31" s="1"/>
  <c r="CT31" s="1"/>
  <c r="CU31" s="1"/>
  <c r="CV31" s="1"/>
  <c r="CW31" s="1"/>
  <c r="AZ31"/>
  <c r="D3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B31"/>
  <c r="C31" s="1"/>
  <c r="B27"/>
  <c r="C27" s="1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BS27" s="1"/>
  <c r="BT27" s="1"/>
  <c r="BU27" s="1"/>
  <c r="BV27" s="1"/>
  <c r="BW27" s="1"/>
  <c r="BX27" s="1"/>
  <c r="BY27" s="1"/>
  <c r="BZ27" s="1"/>
  <c r="CA27" s="1"/>
  <c r="CB27" s="1"/>
  <c r="CC27" s="1"/>
  <c r="CD27" s="1"/>
  <c r="CE27" s="1"/>
  <c r="CF27" s="1"/>
  <c r="CG27" s="1"/>
  <c r="CH27" s="1"/>
  <c r="CI27" s="1"/>
  <c r="CJ27" s="1"/>
  <c r="CK27" s="1"/>
  <c r="CL27" s="1"/>
  <c r="CM27" s="1"/>
  <c r="CN27" s="1"/>
  <c r="CO27" s="1"/>
  <c r="CP27" s="1"/>
  <c r="CQ27" s="1"/>
  <c r="CR27" s="1"/>
  <c r="CS27" s="1"/>
  <c r="CT27" s="1"/>
  <c r="CU27" s="1"/>
  <c r="CV27" s="1"/>
  <c r="CW27" s="1"/>
  <c r="CX27" s="1"/>
  <c r="CY27" s="1"/>
  <c r="CZ27" s="1"/>
  <c r="DA27" s="1"/>
  <c r="DB27" s="1"/>
  <c r="DC27" s="1"/>
  <c r="DD27" s="1"/>
  <c r="DE27" s="1"/>
  <c r="DF27" s="1"/>
  <c r="DG27" s="1"/>
  <c r="DH27" s="1"/>
  <c r="DI27" s="1"/>
  <c r="DJ27" s="1"/>
  <c r="DK27" s="1"/>
  <c r="DL27" s="1"/>
  <c r="DM27" s="1"/>
  <c r="DN27" s="1"/>
  <c r="DO27" s="1"/>
  <c r="DP27" s="1"/>
  <c r="DQ27" s="1"/>
  <c r="DR27" s="1"/>
  <c r="DS27" s="1"/>
  <c r="DT27" s="1"/>
  <c r="DU27" s="1"/>
  <c r="DV27" s="1"/>
  <c r="DW27" s="1"/>
  <c r="DX27" s="1"/>
  <c r="DY27" s="1"/>
  <c r="DZ27" s="1"/>
  <c r="EA27" s="1"/>
  <c r="EB27" s="1"/>
  <c r="EC27" s="1"/>
  <c r="ED27" s="1"/>
  <c r="EE27" s="1"/>
  <c r="EF27" s="1"/>
  <c r="EG27" s="1"/>
  <c r="EH27" s="1"/>
  <c r="EI27" s="1"/>
  <c r="EJ27" s="1"/>
  <c r="EK27" s="1"/>
  <c r="EL27" s="1"/>
  <c r="EM27" s="1"/>
  <c r="EN27" s="1"/>
  <c r="EO27" s="1"/>
  <c r="EP27" s="1"/>
  <c r="EQ27" s="1"/>
  <c r="ER27" s="1"/>
  <c r="ES27" s="1"/>
  <c r="ET27" s="1"/>
  <c r="EU27" s="1"/>
  <c r="EV27" s="1"/>
  <c r="EW27" s="1"/>
  <c r="EX27" s="1"/>
  <c r="EY27" s="1"/>
  <c r="EZ27" s="1"/>
  <c r="FA27" s="1"/>
  <c r="FB27" s="1"/>
  <c r="FC27" s="1"/>
  <c r="FD27" s="1"/>
  <c r="FE27" s="1"/>
  <c r="FF27" s="1"/>
  <c r="FG27" s="1"/>
  <c r="FH27" s="1"/>
  <c r="FI27" s="1"/>
  <c r="FJ27" s="1"/>
  <c r="FK27" s="1"/>
  <c r="FL27" s="1"/>
  <c r="FM27" s="1"/>
  <c r="FN27" s="1"/>
  <c r="FO27" s="1"/>
  <c r="FP27" s="1"/>
  <c r="FQ27" s="1"/>
  <c r="FR27" s="1"/>
  <c r="FS27" s="1"/>
  <c r="FT27" s="1"/>
  <c r="FU27" s="1"/>
  <c r="FV27" s="1"/>
  <c r="FW27" s="1"/>
  <c r="FX27" s="1"/>
  <c r="FY27" s="1"/>
  <c r="FZ27" s="1"/>
  <c r="GA27" s="1"/>
  <c r="GB27" s="1"/>
  <c r="GC27" s="1"/>
  <c r="GD27" s="1"/>
  <c r="GE27" s="1"/>
  <c r="GF27" s="1"/>
  <c r="GG27" s="1"/>
  <c r="GH27" s="1"/>
  <c r="GI27" s="1"/>
  <c r="GJ27" s="1"/>
  <c r="GK27" s="1"/>
  <c r="GL27" s="1"/>
  <c r="GM27" s="1"/>
  <c r="GN27" s="1"/>
  <c r="GO27" s="1"/>
  <c r="GP27" s="1"/>
  <c r="GQ27" s="1"/>
  <c r="GR27" s="1"/>
  <c r="GS27" s="1"/>
  <c r="GT27" s="1"/>
  <c r="GU27" s="1"/>
  <c r="GV27" s="1"/>
  <c r="GW27" s="1"/>
  <c r="GX27" s="1"/>
  <c r="GY27" s="1"/>
  <c r="GZ27" s="1"/>
  <c r="HA27" s="1"/>
  <c r="HB27" s="1"/>
  <c r="HC27" s="1"/>
  <c r="HD27" s="1"/>
  <c r="HE27" s="1"/>
  <c r="HF27" s="1"/>
  <c r="HG27" s="1"/>
  <c r="HH27" s="1"/>
  <c r="HI27" s="1"/>
  <c r="HJ27" s="1"/>
  <c r="HK27" s="1"/>
  <c r="HL27" s="1"/>
  <c r="HM27" s="1"/>
  <c r="HN27" s="1"/>
  <c r="HO27" s="1"/>
  <c r="HP27" s="1"/>
  <c r="HQ27" s="1"/>
  <c r="HR27" s="1"/>
  <c r="HS27" s="1"/>
  <c r="HT27" s="1"/>
  <c r="HU27" s="1"/>
  <c r="HV27" s="1"/>
  <c r="HW27" s="1"/>
  <c r="HX27" s="1"/>
  <c r="HY27" s="1"/>
  <c r="HZ27" s="1"/>
  <c r="IA27" s="1"/>
  <c r="IB27" s="1"/>
  <c r="IC27" s="1"/>
  <c r="ID27" s="1"/>
  <c r="IE27" s="1"/>
  <c r="IF27" s="1"/>
  <c r="IG27" s="1"/>
  <c r="IH27" s="1"/>
  <c r="II27" s="1"/>
  <c r="IJ27" s="1"/>
  <c r="IK27" s="1"/>
  <c r="IL27" s="1"/>
  <c r="IM27" s="1"/>
  <c r="IN27" s="1"/>
  <c r="IO27" s="1"/>
  <c r="IP27" s="1"/>
  <c r="IQ27" s="1"/>
  <c r="IR27" s="1"/>
  <c r="IS27" s="1"/>
  <c r="IT27" s="1"/>
  <c r="IU27" s="1"/>
  <c r="IV27" s="1"/>
  <c r="IW27" s="1"/>
  <c r="IX27" s="1"/>
  <c r="IY27" s="1"/>
  <c r="IZ27" s="1"/>
  <c r="JA27" s="1"/>
  <c r="JB27" s="1"/>
  <c r="JC27" s="1"/>
  <c r="JD27" s="1"/>
  <c r="JE27" s="1"/>
  <c r="JF27" s="1"/>
  <c r="JG27" s="1"/>
  <c r="JH27" s="1"/>
  <c r="JI27" s="1"/>
  <c r="JJ27" s="1"/>
  <c r="JK27" s="1"/>
  <c r="JL27" s="1"/>
  <c r="JM27" s="1"/>
  <c r="JN27" s="1"/>
  <c r="JO27" s="1"/>
  <c r="JP27" s="1"/>
  <c r="JQ27" s="1"/>
  <c r="JR27" s="1"/>
  <c r="JS27" s="1"/>
  <c r="JT27" s="1"/>
  <c r="JU27" s="1"/>
  <c r="JV27" s="1"/>
  <c r="JW27" s="1"/>
  <c r="JX27" s="1"/>
  <c r="JY27" s="1"/>
  <c r="JZ27" s="1"/>
  <c r="KA27" s="1"/>
  <c r="KB27" s="1"/>
  <c r="KC27" s="1"/>
  <c r="KD27" s="1"/>
  <c r="KE27" s="1"/>
  <c r="KF27" s="1"/>
  <c r="KG27" s="1"/>
  <c r="KH27" s="1"/>
  <c r="KI27" s="1"/>
  <c r="KJ27" s="1"/>
  <c r="KK27" s="1"/>
  <c r="KL27" s="1"/>
  <c r="KM27" s="1"/>
  <c r="KN27" s="1"/>
  <c r="KO27" s="1"/>
  <c r="B29"/>
  <c r="C29" s="1"/>
  <c r="D29" s="1"/>
  <c r="E29" s="1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C20"/>
  <c r="C37" s="1"/>
  <c r="D20"/>
  <c r="D37" s="1"/>
  <c r="E20"/>
  <c r="E37" s="1"/>
  <c r="F20"/>
  <c r="F37" s="1"/>
  <c r="G20"/>
  <c r="G37" s="1"/>
  <c r="H20"/>
  <c r="H37" s="1"/>
  <c r="I20"/>
  <c r="I37" s="1"/>
  <c r="J20"/>
  <c r="J37" s="1"/>
  <c r="K20"/>
  <c r="K37" s="1"/>
  <c r="L20"/>
  <c r="L37" s="1"/>
  <c r="M20"/>
  <c r="M37" s="1"/>
  <c r="N20"/>
  <c r="N37" s="1"/>
  <c r="O20"/>
  <c r="O37" s="1"/>
  <c r="P20"/>
  <c r="P37" s="1"/>
  <c r="Q20"/>
  <c r="Q37" s="1"/>
  <c r="R20"/>
  <c r="R37" s="1"/>
  <c r="S20"/>
  <c r="S37" s="1"/>
  <c r="T20"/>
  <c r="T37" s="1"/>
  <c r="U20"/>
  <c r="U37" s="1"/>
  <c r="V20"/>
  <c r="V37" s="1"/>
  <c r="W20"/>
  <c r="W37" s="1"/>
  <c r="X20"/>
  <c r="X37" s="1"/>
  <c r="Y20"/>
  <c r="Y37" s="1"/>
  <c r="Z20"/>
  <c r="Z37" s="1"/>
  <c r="AA20"/>
  <c r="AA37" s="1"/>
  <c r="AB20"/>
  <c r="AB37" s="1"/>
  <c r="AC20"/>
  <c r="AC37" s="1"/>
  <c r="AD20"/>
  <c r="AD37" s="1"/>
  <c r="AE20"/>
  <c r="AE37" s="1"/>
  <c r="AF20"/>
  <c r="AF37" s="1"/>
  <c r="AG20"/>
  <c r="AG37" s="1"/>
  <c r="AH20"/>
  <c r="AH37" s="1"/>
  <c r="AI20"/>
  <c r="AI37" s="1"/>
  <c r="AJ20"/>
  <c r="AJ37" s="1"/>
  <c r="AK20"/>
  <c r="AK37" s="1"/>
  <c r="AL20"/>
  <c r="AL37" s="1"/>
  <c r="AM20"/>
  <c r="AM37" s="1"/>
  <c r="AN20"/>
  <c r="AN37" s="1"/>
  <c r="AO20"/>
  <c r="AO37" s="1"/>
  <c r="AP20"/>
  <c r="AP37" s="1"/>
  <c r="AQ20"/>
  <c r="AQ37" s="1"/>
  <c r="AR20"/>
  <c r="AR37" s="1"/>
  <c r="AS20"/>
  <c r="AS37" s="1"/>
  <c r="AT20"/>
  <c r="AT37" s="1"/>
  <c r="AU20"/>
  <c r="AU37" s="1"/>
  <c r="AV20"/>
  <c r="AV37" s="1"/>
  <c r="AW20"/>
  <c r="AW37" s="1"/>
  <c r="AX20"/>
  <c r="AX37" s="1"/>
  <c r="AY20"/>
  <c r="AY37" s="1"/>
  <c r="AZ20"/>
  <c r="AZ37" s="1"/>
  <c r="BA20"/>
  <c r="BA37" s="1"/>
  <c r="BB20"/>
  <c r="BB37" s="1"/>
  <c r="BC20"/>
  <c r="BC37" s="1"/>
  <c r="BD20"/>
  <c r="BD37" s="1"/>
  <c r="BE20"/>
  <c r="BE37" s="1"/>
  <c r="BF20"/>
  <c r="BF37" s="1"/>
  <c r="BG20"/>
  <c r="BG37" s="1"/>
  <c r="BH20"/>
  <c r="BH37" s="1"/>
  <c r="BI20"/>
  <c r="BI37" s="1"/>
  <c r="BJ20"/>
  <c r="BJ37" s="1"/>
  <c r="BK20"/>
  <c r="BK37" s="1"/>
  <c r="BL20"/>
  <c r="BL37" s="1"/>
  <c r="BM20"/>
  <c r="BM37" s="1"/>
  <c r="BN20"/>
  <c r="BN37" s="1"/>
  <c r="BO20"/>
  <c r="BO37" s="1"/>
  <c r="BP20"/>
  <c r="BP37" s="1"/>
  <c r="BQ20"/>
  <c r="BQ37" s="1"/>
  <c r="BR20"/>
  <c r="BR37" s="1"/>
  <c r="BS20"/>
  <c r="BS37" s="1"/>
  <c r="BT20"/>
  <c r="BT37" s="1"/>
  <c r="BU20"/>
  <c r="BU37" s="1"/>
  <c r="BV20"/>
  <c r="BV37" s="1"/>
  <c r="BW20"/>
  <c r="BW37" s="1"/>
  <c r="BX20"/>
  <c r="BX37" s="1"/>
  <c r="BY20"/>
  <c r="BY37" s="1"/>
  <c r="BZ20"/>
  <c r="BZ37" s="1"/>
  <c r="CA20"/>
  <c r="CA37" s="1"/>
  <c r="CB20"/>
  <c r="CB37" s="1"/>
  <c r="CC20"/>
  <c r="CC37" s="1"/>
  <c r="CD20"/>
  <c r="CD37" s="1"/>
  <c r="CE20"/>
  <c r="CE37" s="1"/>
  <c r="CF20"/>
  <c r="CF37" s="1"/>
  <c r="CG20"/>
  <c r="CG37" s="1"/>
  <c r="CH20"/>
  <c r="CH37" s="1"/>
  <c r="CI20"/>
  <c r="CI37" s="1"/>
  <c r="CJ20"/>
  <c r="CJ37" s="1"/>
  <c r="CK20"/>
  <c r="CK37" s="1"/>
  <c r="CL20"/>
  <c r="CL37" s="1"/>
  <c r="CM20"/>
  <c r="CM37" s="1"/>
  <c r="CN20"/>
  <c r="CN37" s="1"/>
  <c r="CO20"/>
  <c r="CO37" s="1"/>
  <c r="CP20"/>
  <c r="CP37" s="1"/>
  <c r="CQ20"/>
  <c r="CQ37" s="1"/>
  <c r="CR20"/>
  <c r="CR37" s="1"/>
  <c r="CS20"/>
  <c r="CS37" s="1"/>
  <c r="CT20"/>
  <c r="CT37" s="1"/>
  <c r="CU20"/>
  <c r="CU37" s="1"/>
  <c r="CV20"/>
  <c r="CV37" s="1"/>
  <c r="CW20"/>
  <c r="CW37" s="1"/>
  <c r="CX20"/>
  <c r="CX37" s="1"/>
  <c r="CY20"/>
  <c r="CY37" s="1"/>
  <c r="CZ20"/>
  <c r="CZ37" s="1"/>
  <c r="DA20"/>
  <c r="DA37" s="1"/>
  <c r="DB20"/>
  <c r="DB37" s="1"/>
  <c r="DC20"/>
  <c r="DC37" s="1"/>
  <c r="DD20"/>
  <c r="DD37" s="1"/>
  <c r="DE20"/>
  <c r="DE37" s="1"/>
  <c r="DF20"/>
  <c r="DF37" s="1"/>
  <c r="DG20"/>
  <c r="DG37" s="1"/>
  <c r="DH20"/>
  <c r="DH37" s="1"/>
  <c r="DI20"/>
  <c r="DI37" s="1"/>
  <c r="DJ20"/>
  <c r="DJ37" s="1"/>
  <c r="DK20"/>
  <c r="DK37" s="1"/>
  <c r="DL20"/>
  <c r="DL37" s="1"/>
  <c r="DM20"/>
  <c r="DM37" s="1"/>
  <c r="DN20"/>
  <c r="DN37" s="1"/>
  <c r="DO20"/>
  <c r="DO37" s="1"/>
  <c r="DP20"/>
  <c r="DP37" s="1"/>
  <c r="DQ20"/>
  <c r="DQ37" s="1"/>
  <c r="DR20"/>
  <c r="DR37" s="1"/>
  <c r="DS20"/>
  <c r="DS37" s="1"/>
  <c r="DT20"/>
  <c r="DT37" s="1"/>
  <c r="DU20"/>
  <c r="DU37" s="1"/>
  <c r="DV20"/>
  <c r="DV37" s="1"/>
  <c r="DW20"/>
  <c r="DW37" s="1"/>
  <c r="DX20"/>
  <c r="DX37" s="1"/>
  <c r="DY20"/>
  <c r="DY37" s="1"/>
  <c r="DZ20"/>
  <c r="DZ37" s="1"/>
  <c r="EA20"/>
  <c r="EA37" s="1"/>
  <c r="EB20"/>
  <c r="EB37" s="1"/>
  <c r="EC20"/>
  <c r="EC37" s="1"/>
  <c r="ED20"/>
  <c r="ED37" s="1"/>
  <c r="EE20"/>
  <c r="EE37" s="1"/>
  <c r="EF20"/>
  <c r="EF37" s="1"/>
  <c r="EG20"/>
  <c r="EG37" s="1"/>
  <c r="EH20"/>
  <c r="EH37" s="1"/>
  <c r="EI20"/>
  <c r="EI37" s="1"/>
  <c r="EJ20"/>
  <c r="EJ37" s="1"/>
  <c r="EK20"/>
  <c r="EK37" s="1"/>
  <c r="EL20"/>
  <c r="EL37" s="1"/>
  <c r="EM20"/>
  <c r="EM37" s="1"/>
  <c r="EN20"/>
  <c r="EN37" s="1"/>
  <c r="EO20"/>
  <c r="EO37" s="1"/>
  <c r="EP20"/>
  <c r="EP37" s="1"/>
  <c r="EQ20"/>
  <c r="EQ37" s="1"/>
  <c r="ER20"/>
  <c r="ER37" s="1"/>
  <c r="ES20"/>
  <c r="ES37" s="1"/>
  <c r="ET20"/>
  <c r="ET37" s="1"/>
  <c r="EU20"/>
  <c r="EU37" s="1"/>
  <c r="EV20"/>
  <c r="EV37" s="1"/>
  <c r="EW20"/>
  <c r="EW37" s="1"/>
  <c r="EX20"/>
  <c r="EX37" s="1"/>
  <c r="EY20"/>
  <c r="EY37" s="1"/>
  <c r="EZ20"/>
  <c r="EZ37" s="1"/>
  <c r="FA20"/>
  <c r="FA37" s="1"/>
  <c r="FB20"/>
  <c r="FB37" s="1"/>
  <c r="FC20"/>
  <c r="FC37" s="1"/>
  <c r="FD20"/>
  <c r="FD37" s="1"/>
  <c r="FE20"/>
  <c r="FE37" s="1"/>
  <c r="FF20"/>
  <c r="FF37" s="1"/>
  <c r="FG20"/>
  <c r="FG37" s="1"/>
  <c r="FH20"/>
  <c r="FH37" s="1"/>
  <c r="FI20"/>
  <c r="FI37" s="1"/>
  <c r="FJ20"/>
  <c r="FJ37" s="1"/>
  <c r="FK20"/>
  <c r="FK37" s="1"/>
  <c r="FL20"/>
  <c r="FL37" s="1"/>
  <c r="FM20"/>
  <c r="FM37" s="1"/>
  <c r="FN20"/>
  <c r="FN37" s="1"/>
  <c r="FO20"/>
  <c r="FO37" s="1"/>
  <c r="FP20"/>
  <c r="FP37" s="1"/>
  <c r="FQ20"/>
  <c r="FQ37" s="1"/>
  <c r="FR20"/>
  <c r="FR37" s="1"/>
  <c r="FS20"/>
  <c r="FS37" s="1"/>
  <c r="FT20"/>
  <c r="FT37" s="1"/>
  <c r="FU20"/>
  <c r="FU37" s="1"/>
  <c r="FV20"/>
  <c r="FV37" s="1"/>
  <c r="FW20"/>
  <c r="FW37" s="1"/>
  <c r="FX20"/>
  <c r="FX37" s="1"/>
  <c r="FY20"/>
  <c r="FY37" s="1"/>
  <c r="FZ20"/>
  <c r="FZ37" s="1"/>
  <c r="GA20"/>
  <c r="GA37" s="1"/>
  <c r="GB20"/>
  <c r="GB37" s="1"/>
  <c r="GC20"/>
  <c r="GC37" s="1"/>
  <c r="GD20"/>
  <c r="GD37" s="1"/>
  <c r="GE20"/>
  <c r="GE37" s="1"/>
  <c r="GF20"/>
  <c r="GF37" s="1"/>
  <c r="GG20"/>
  <c r="GG37" s="1"/>
  <c r="GH20"/>
  <c r="GH37" s="1"/>
  <c r="GI20"/>
  <c r="GI37" s="1"/>
  <c r="GJ20"/>
  <c r="GJ37" s="1"/>
  <c r="GK20"/>
  <c r="GK37" s="1"/>
  <c r="GL20"/>
  <c r="GL37" s="1"/>
  <c r="GM20"/>
  <c r="GM37" s="1"/>
  <c r="GN20"/>
  <c r="GN37" s="1"/>
  <c r="GO20"/>
  <c r="GO37" s="1"/>
  <c r="GP20"/>
  <c r="GP37" s="1"/>
  <c r="GQ20"/>
  <c r="GQ37" s="1"/>
  <c r="GR20"/>
  <c r="GR37" s="1"/>
  <c r="GS20"/>
  <c r="GS37" s="1"/>
  <c r="GT20"/>
  <c r="GT37" s="1"/>
  <c r="GU20"/>
  <c r="GU37" s="1"/>
  <c r="GV20"/>
  <c r="GV37" s="1"/>
  <c r="GW20"/>
  <c r="GW37" s="1"/>
  <c r="GX20"/>
  <c r="GX37" s="1"/>
  <c r="GY20"/>
  <c r="GY37" s="1"/>
  <c r="GZ20"/>
  <c r="GZ37" s="1"/>
  <c r="HA20"/>
  <c r="HA37" s="1"/>
  <c r="HB20"/>
  <c r="HB37" s="1"/>
  <c r="HC20"/>
  <c r="HC37" s="1"/>
  <c r="HD20"/>
  <c r="HD37" s="1"/>
  <c r="HE20"/>
  <c r="HE37" s="1"/>
  <c r="HF20"/>
  <c r="HF37" s="1"/>
  <c r="HG20"/>
  <c r="HG37" s="1"/>
  <c r="HH20"/>
  <c r="HH37" s="1"/>
  <c r="HI20"/>
  <c r="HI37" s="1"/>
  <c r="HJ20"/>
  <c r="HJ37" s="1"/>
  <c r="HK20"/>
  <c r="HK37" s="1"/>
  <c r="HL20"/>
  <c r="HL37" s="1"/>
  <c r="HM20"/>
  <c r="HM37" s="1"/>
  <c r="HN20"/>
  <c r="HN37" s="1"/>
  <c r="HO20"/>
  <c r="HO37" s="1"/>
  <c r="HP20"/>
  <c r="HP37" s="1"/>
  <c r="HQ20"/>
  <c r="HQ37" s="1"/>
  <c r="HR20"/>
  <c r="HR37" s="1"/>
  <c r="HS20"/>
  <c r="HS37" s="1"/>
  <c r="HT20"/>
  <c r="HT37" s="1"/>
  <c r="HU20"/>
  <c r="HU37" s="1"/>
  <c r="HV20"/>
  <c r="HV37" s="1"/>
  <c r="HW20"/>
  <c r="HW37" s="1"/>
  <c r="HX20"/>
  <c r="HX37" s="1"/>
  <c r="HY20"/>
  <c r="HY37" s="1"/>
  <c r="HZ20"/>
  <c r="HZ37" s="1"/>
  <c r="IA20"/>
  <c r="IA37" s="1"/>
  <c r="IB20"/>
  <c r="IB37" s="1"/>
  <c r="IC20"/>
  <c r="IC37" s="1"/>
  <c r="ID20"/>
  <c r="ID37" s="1"/>
  <c r="IE20"/>
  <c r="IE37" s="1"/>
  <c r="IF20"/>
  <c r="IF37" s="1"/>
  <c r="IG20"/>
  <c r="IG37" s="1"/>
  <c r="IH20"/>
  <c r="IH37" s="1"/>
  <c r="II20"/>
  <c r="II37" s="1"/>
  <c r="IJ20"/>
  <c r="IJ37" s="1"/>
  <c r="IK20"/>
  <c r="IK37" s="1"/>
  <c r="IL20"/>
  <c r="IL37" s="1"/>
  <c r="IM20"/>
  <c r="IM37" s="1"/>
  <c r="IN20"/>
  <c r="IN37" s="1"/>
  <c r="IO20"/>
  <c r="IO37" s="1"/>
  <c r="IP20"/>
  <c r="IP37" s="1"/>
  <c r="IQ20"/>
  <c r="IQ37" s="1"/>
  <c r="IR20"/>
  <c r="IR37" s="1"/>
  <c r="IS20"/>
  <c r="IS37" s="1"/>
  <c r="IT20"/>
  <c r="IT37" s="1"/>
  <c r="IU20"/>
  <c r="IU37" s="1"/>
  <c r="IV20"/>
  <c r="IV37" s="1"/>
  <c r="IW20"/>
  <c r="IW37" s="1"/>
  <c r="IX20"/>
  <c r="IX37" s="1"/>
  <c r="IY20"/>
  <c r="IY37" s="1"/>
  <c r="IZ20"/>
  <c r="IZ37" s="1"/>
  <c r="JA20"/>
  <c r="JA37" s="1"/>
  <c r="JB20"/>
  <c r="JB37" s="1"/>
  <c r="JC20"/>
  <c r="JC37" s="1"/>
  <c r="JD20"/>
  <c r="JD37" s="1"/>
  <c r="JE20"/>
  <c r="JE37" s="1"/>
  <c r="JF20"/>
  <c r="JF37" s="1"/>
  <c r="JG20"/>
  <c r="JG37" s="1"/>
  <c r="JH20"/>
  <c r="JH37" s="1"/>
  <c r="JI20"/>
  <c r="JI37" s="1"/>
  <c r="JJ20"/>
  <c r="JJ37" s="1"/>
  <c r="JK20"/>
  <c r="JK37" s="1"/>
  <c r="JL20"/>
  <c r="JL37" s="1"/>
  <c r="JM20"/>
  <c r="JM37" s="1"/>
  <c r="JN20"/>
  <c r="JN37" s="1"/>
  <c r="JO20"/>
  <c r="JO37" s="1"/>
  <c r="JP20"/>
  <c r="JP37" s="1"/>
  <c r="JQ20"/>
  <c r="JQ37" s="1"/>
  <c r="JR20"/>
  <c r="JR37" s="1"/>
  <c r="JS20"/>
  <c r="JS37" s="1"/>
  <c r="JT20"/>
  <c r="JT37" s="1"/>
  <c r="JU20"/>
  <c r="JU37" s="1"/>
  <c r="JV20"/>
  <c r="JV37" s="1"/>
  <c r="JW20"/>
  <c r="JW37" s="1"/>
  <c r="JX20"/>
  <c r="JX37" s="1"/>
  <c r="JY20"/>
  <c r="JY37" s="1"/>
  <c r="JZ20"/>
  <c r="JZ37" s="1"/>
  <c r="KA20"/>
  <c r="KA37" s="1"/>
  <c r="KB20"/>
  <c r="KB37" s="1"/>
  <c r="KC20"/>
  <c r="KC37" s="1"/>
  <c r="KD20"/>
  <c r="KD37" s="1"/>
  <c r="KE20"/>
  <c r="KE37" s="1"/>
  <c r="KF20"/>
  <c r="KF37" s="1"/>
  <c r="KG20"/>
  <c r="KG37" s="1"/>
  <c r="KH20"/>
  <c r="KH37" s="1"/>
  <c r="KI20"/>
  <c r="KI37" s="1"/>
  <c r="KJ20"/>
  <c r="KJ37" s="1"/>
  <c r="KK20"/>
  <c r="KK37" s="1"/>
  <c r="KL20"/>
  <c r="KL37" s="1"/>
  <c r="KM20"/>
  <c r="KM37" s="1"/>
  <c r="KN20"/>
  <c r="KN37" s="1"/>
  <c r="KN47" s="1"/>
  <c r="KO20"/>
  <c r="KO37" s="1"/>
  <c r="KO47" s="1"/>
  <c r="C21"/>
  <c r="C38" s="1"/>
  <c r="D21"/>
  <c r="D38" s="1"/>
  <c r="E21"/>
  <c r="E38" s="1"/>
  <c r="F21"/>
  <c r="F38" s="1"/>
  <c r="G21"/>
  <c r="G38" s="1"/>
  <c r="H21"/>
  <c r="H38" s="1"/>
  <c r="I21"/>
  <c r="I38" s="1"/>
  <c r="J21"/>
  <c r="J38" s="1"/>
  <c r="K21"/>
  <c r="K38" s="1"/>
  <c r="L21"/>
  <c r="L38" s="1"/>
  <c r="M21"/>
  <c r="M38" s="1"/>
  <c r="N21"/>
  <c r="N38" s="1"/>
  <c r="O21"/>
  <c r="O38" s="1"/>
  <c r="P21"/>
  <c r="P38" s="1"/>
  <c r="Q21"/>
  <c r="Q38" s="1"/>
  <c r="R21"/>
  <c r="R38" s="1"/>
  <c r="S21"/>
  <c r="S38" s="1"/>
  <c r="T21"/>
  <c r="T38" s="1"/>
  <c r="U21"/>
  <c r="U38" s="1"/>
  <c r="V21"/>
  <c r="V38" s="1"/>
  <c r="W21"/>
  <c r="W38" s="1"/>
  <c r="X21"/>
  <c r="X38" s="1"/>
  <c r="Y21"/>
  <c r="Y38" s="1"/>
  <c r="Z21"/>
  <c r="Z38" s="1"/>
  <c r="AA21"/>
  <c r="AA38" s="1"/>
  <c r="AB21"/>
  <c r="AB38" s="1"/>
  <c r="AC21"/>
  <c r="AC38" s="1"/>
  <c r="AD21"/>
  <c r="AD38" s="1"/>
  <c r="AE21"/>
  <c r="AE38" s="1"/>
  <c r="AF21"/>
  <c r="AF38" s="1"/>
  <c r="AG21"/>
  <c r="AG38" s="1"/>
  <c r="AH21"/>
  <c r="AH38" s="1"/>
  <c r="AI21"/>
  <c r="AI38" s="1"/>
  <c r="AJ21"/>
  <c r="AJ38" s="1"/>
  <c r="AK21"/>
  <c r="AK38" s="1"/>
  <c r="AL21"/>
  <c r="AL38" s="1"/>
  <c r="AM21"/>
  <c r="AM38" s="1"/>
  <c r="AN21"/>
  <c r="AN38" s="1"/>
  <c r="AO21"/>
  <c r="AO38" s="1"/>
  <c r="AP21"/>
  <c r="AP38" s="1"/>
  <c r="AQ21"/>
  <c r="AQ38" s="1"/>
  <c r="AR21"/>
  <c r="AR38" s="1"/>
  <c r="AS21"/>
  <c r="AS38" s="1"/>
  <c r="AT21"/>
  <c r="AT38" s="1"/>
  <c r="AU21"/>
  <c r="AU38" s="1"/>
  <c r="AV21"/>
  <c r="AV38" s="1"/>
  <c r="AW21"/>
  <c r="AW38" s="1"/>
  <c r="AX21"/>
  <c r="AX38" s="1"/>
  <c r="AY21"/>
  <c r="AY38" s="1"/>
  <c r="AZ21"/>
  <c r="AZ38" s="1"/>
  <c r="BA21"/>
  <c r="BA38" s="1"/>
  <c r="BB21"/>
  <c r="BB38" s="1"/>
  <c r="BC21"/>
  <c r="BC38" s="1"/>
  <c r="BD21"/>
  <c r="BD38" s="1"/>
  <c r="BE21"/>
  <c r="BE38" s="1"/>
  <c r="BF21"/>
  <c r="BF38" s="1"/>
  <c r="BG21"/>
  <c r="BG38" s="1"/>
  <c r="BH21"/>
  <c r="BH38" s="1"/>
  <c r="BI21"/>
  <c r="BI38" s="1"/>
  <c r="BJ21"/>
  <c r="BJ38" s="1"/>
  <c r="BK21"/>
  <c r="BK38" s="1"/>
  <c r="BL21"/>
  <c r="BL38" s="1"/>
  <c r="BM21"/>
  <c r="BM38" s="1"/>
  <c r="BN21"/>
  <c r="BN38" s="1"/>
  <c r="BO21"/>
  <c r="BO38" s="1"/>
  <c r="BP21"/>
  <c r="BP38" s="1"/>
  <c r="BQ21"/>
  <c r="BQ38" s="1"/>
  <c r="BR21"/>
  <c r="BR38" s="1"/>
  <c r="BS21"/>
  <c r="BS38" s="1"/>
  <c r="BT21"/>
  <c r="BT38" s="1"/>
  <c r="BU21"/>
  <c r="BU38" s="1"/>
  <c r="BV21"/>
  <c r="BV38" s="1"/>
  <c r="BW21"/>
  <c r="BW38" s="1"/>
  <c r="BX21"/>
  <c r="BX38" s="1"/>
  <c r="BY21"/>
  <c r="BY38" s="1"/>
  <c r="BZ21"/>
  <c r="BZ38" s="1"/>
  <c r="CA21"/>
  <c r="CA38" s="1"/>
  <c r="CB21"/>
  <c r="CB38" s="1"/>
  <c r="CC21"/>
  <c r="CC38" s="1"/>
  <c r="CD21"/>
  <c r="CD38" s="1"/>
  <c r="CE21"/>
  <c r="CE38" s="1"/>
  <c r="CF21"/>
  <c r="CF38" s="1"/>
  <c r="CG21"/>
  <c r="CG38" s="1"/>
  <c r="CH21"/>
  <c r="CH38" s="1"/>
  <c r="CI21"/>
  <c r="CI38" s="1"/>
  <c r="CJ21"/>
  <c r="CJ38" s="1"/>
  <c r="CK21"/>
  <c r="CK38" s="1"/>
  <c r="CL21"/>
  <c r="CL38" s="1"/>
  <c r="CM21"/>
  <c r="CM38" s="1"/>
  <c r="CN21"/>
  <c r="CN38" s="1"/>
  <c r="CO21"/>
  <c r="CO38" s="1"/>
  <c r="CP21"/>
  <c r="CP38" s="1"/>
  <c r="CQ21"/>
  <c r="CQ38" s="1"/>
  <c r="CR21"/>
  <c r="CR38" s="1"/>
  <c r="CS21"/>
  <c r="CS38" s="1"/>
  <c r="CT21"/>
  <c r="CT38" s="1"/>
  <c r="CU21"/>
  <c r="CU38" s="1"/>
  <c r="CV21"/>
  <c r="CV38" s="1"/>
  <c r="CW21"/>
  <c r="CW38" s="1"/>
  <c r="CX21"/>
  <c r="CX38" s="1"/>
  <c r="CY21"/>
  <c r="CY38" s="1"/>
  <c r="CZ21"/>
  <c r="CZ38" s="1"/>
  <c r="DA21"/>
  <c r="DA38" s="1"/>
  <c r="DB21"/>
  <c r="DB38" s="1"/>
  <c r="DC21"/>
  <c r="DC38" s="1"/>
  <c r="DD21"/>
  <c r="DD38" s="1"/>
  <c r="DE21"/>
  <c r="DE38" s="1"/>
  <c r="DF21"/>
  <c r="DF38" s="1"/>
  <c r="DG21"/>
  <c r="DG38" s="1"/>
  <c r="DH21"/>
  <c r="DH38" s="1"/>
  <c r="DI21"/>
  <c r="DI38" s="1"/>
  <c r="DJ21"/>
  <c r="DJ38" s="1"/>
  <c r="DK21"/>
  <c r="DK38" s="1"/>
  <c r="DL21"/>
  <c r="DL38" s="1"/>
  <c r="DM21"/>
  <c r="DM38" s="1"/>
  <c r="DN21"/>
  <c r="DN38" s="1"/>
  <c r="DO21"/>
  <c r="DO38" s="1"/>
  <c r="DP21"/>
  <c r="DP38" s="1"/>
  <c r="DQ21"/>
  <c r="DQ38" s="1"/>
  <c r="DR21"/>
  <c r="DR38" s="1"/>
  <c r="DS21"/>
  <c r="DS38" s="1"/>
  <c r="DT21"/>
  <c r="DT38" s="1"/>
  <c r="DU21"/>
  <c r="DU38" s="1"/>
  <c r="DV21"/>
  <c r="DV38" s="1"/>
  <c r="DW21"/>
  <c r="DW38" s="1"/>
  <c r="DX21"/>
  <c r="DX38" s="1"/>
  <c r="DY21"/>
  <c r="DY38" s="1"/>
  <c r="DZ21"/>
  <c r="DZ38" s="1"/>
  <c r="EA21"/>
  <c r="EA38" s="1"/>
  <c r="EB21"/>
  <c r="EB38" s="1"/>
  <c r="EC21"/>
  <c r="EC38" s="1"/>
  <c r="ED21"/>
  <c r="ED38" s="1"/>
  <c r="EE21"/>
  <c r="EE38" s="1"/>
  <c r="EF21"/>
  <c r="EF38" s="1"/>
  <c r="EG21"/>
  <c r="EG38" s="1"/>
  <c r="EH21"/>
  <c r="EH38" s="1"/>
  <c r="EI21"/>
  <c r="EI38" s="1"/>
  <c r="EJ21"/>
  <c r="EJ38" s="1"/>
  <c r="EK21"/>
  <c r="EK38" s="1"/>
  <c r="EL21"/>
  <c r="EL38" s="1"/>
  <c r="EM21"/>
  <c r="EM38" s="1"/>
  <c r="EN21"/>
  <c r="EN38" s="1"/>
  <c r="EO21"/>
  <c r="EO38" s="1"/>
  <c r="EP21"/>
  <c r="EP38" s="1"/>
  <c r="EQ21"/>
  <c r="EQ38" s="1"/>
  <c r="ER21"/>
  <c r="ER38" s="1"/>
  <c r="ES21"/>
  <c r="ES38" s="1"/>
  <c r="ET21"/>
  <c r="ET38" s="1"/>
  <c r="EU21"/>
  <c r="EU38" s="1"/>
  <c r="EV21"/>
  <c r="EV38" s="1"/>
  <c r="EW21"/>
  <c r="EW38" s="1"/>
  <c r="EX21"/>
  <c r="EX38" s="1"/>
  <c r="EY21"/>
  <c r="EY38" s="1"/>
  <c r="EZ21"/>
  <c r="EZ38" s="1"/>
  <c r="FA21"/>
  <c r="FA38" s="1"/>
  <c r="FB21"/>
  <c r="FB38" s="1"/>
  <c r="FC21"/>
  <c r="FC38" s="1"/>
  <c r="FD21"/>
  <c r="FD38" s="1"/>
  <c r="FE21"/>
  <c r="FE38" s="1"/>
  <c r="FF21"/>
  <c r="FF38" s="1"/>
  <c r="FG21"/>
  <c r="FG38" s="1"/>
  <c r="FH21"/>
  <c r="FH38" s="1"/>
  <c r="FI21"/>
  <c r="FI38" s="1"/>
  <c r="FJ21"/>
  <c r="FJ38" s="1"/>
  <c r="FK21"/>
  <c r="FK38" s="1"/>
  <c r="FL21"/>
  <c r="FL38" s="1"/>
  <c r="FM21"/>
  <c r="FM38" s="1"/>
  <c r="FN21"/>
  <c r="FN38" s="1"/>
  <c r="FO21"/>
  <c r="FO38" s="1"/>
  <c r="FP21"/>
  <c r="FP38" s="1"/>
  <c r="FQ21"/>
  <c r="FQ38" s="1"/>
  <c r="FR21"/>
  <c r="FR38" s="1"/>
  <c r="FS21"/>
  <c r="FS38" s="1"/>
  <c r="FT21"/>
  <c r="FT38" s="1"/>
  <c r="FU21"/>
  <c r="FU38" s="1"/>
  <c r="FV21"/>
  <c r="FV38" s="1"/>
  <c r="FW21"/>
  <c r="FW38" s="1"/>
  <c r="FX21"/>
  <c r="FX38" s="1"/>
  <c r="FY21"/>
  <c r="FY38" s="1"/>
  <c r="FZ21"/>
  <c r="FZ38" s="1"/>
  <c r="GA21"/>
  <c r="GA38" s="1"/>
  <c r="GB21"/>
  <c r="GB38" s="1"/>
  <c r="GC21"/>
  <c r="GC38" s="1"/>
  <c r="GD21"/>
  <c r="GD38" s="1"/>
  <c r="GE21"/>
  <c r="GE38" s="1"/>
  <c r="GF21"/>
  <c r="GF38" s="1"/>
  <c r="GG21"/>
  <c r="GG38" s="1"/>
  <c r="GH21"/>
  <c r="GH38" s="1"/>
  <c r="GI21"/>
  <c r="GI38" s="1"/>
  <c r="GJ21"/>
  <c r="GJ38" s="1"/>
  <c r="GK21"/>
  <c r="GK38" s="1"/>
  <c r="GL21"/>
  <c r="GL38" s="1"/>
  <c r="GM21"/>
  <c r="GM38" s="1"/>
  <c r="GN21"/>
  <c r="GN38" s="1"/>
  <c r="GO21"/>
  <c r="GO38" s="1"/>
  <c r="GP21"/>
  <c r="GP38" s="1"/>
  <c r="GQ21"/>
  <c r="GQ38" s="1"/>
  <c r="GR21"/>
  <c r="GR38" s="1"/>
  <c r="GS21"/>
  <c r="GS38" s="1"/>
  <c r="GT21"/>
  <c r="GT38" s="1"/>
  <c r="GU21"/>
  <c r="GU38" s="1"/>
  <c r="GV21"/>
  <c r="GV38" s="1"/>
  <c r="GW21"/>
  <c r="GW38" s="1"/>
  <c r="GX21"/>
  <c r="GX38" s="1"/>
  <c r="GY21"/>
  <c r="GY38" s="1"/>
  <c r="GZ21"/>
  <c r="GZ38" s="1"/>
  <c r="HA21"/>
  <c r="HA38" s="1"/>
  <c r="HB21"/>
  <c r="HB38" s="1"/>
  <c r="HC21"/>
  <c r="HC38" s="1"/>
  <c r="HD21"/>
  <c r="HD38" s="1"/>
  <c r="HE21"/>
  <c r="HE38" s="1"/>
  <c r="HF21"/>
  <c r="HF38" s="1"/>
  <c r="HG21"/>
  <c r="HG38" s="1"/>
  <c r="HH21"/>
  <c r="HH38" s="1"/>
  <c r="HI21"/>
  <c r="HI38" s="1"/>
  <c r="HJ21"/>
  <c r="HJ38" s="1"/>
  <c r="HK21"/>
  <c r="HK38" s="1"/>
  <c r="HL21"/>
  <c r="HL38" s="1"/>
  <c r="HM21"/>
  <c r="HM38" s="1"/>
  <c r="HN21"/>
  <c r="HN38" s="1"/>
  <c r="HO21"/>
  <c r="HO38" s="1"/>
  <c r="HP21"/>
  <c r="HP38" s="1"/>
  <c r="HQ21"/>
  <c r="HQ38" s="1"/>
  <c r="HR21"/>
  <c r="HR38" s="1"/>
  <c r="HS21"/>
  <c r="HS38" s="1"/>
  <c r="HT21"/>
  <c r="HT38" s="1"/>
  <c r="HU21"/>
  <c r="HU38" s="1"/>
  <c r="HV21"/>
  <c r="HV38" s="1"/>
  <c r="HW21"/>
  <c r="HW38" s="1"/>
  <c r="HX21"/>
  <c r="HX38" s="1"/>
  <c r="HY21"/>
  <c r="HY38" s="1"/>
  <c r="HZ21"/>
  <c r="HZ38" s="1"/>
  <c r="IA21"/>
  <c r="IA38" s="1"/>
  <c r="IB21"/>
  <c r="IB38" s="1"/>
  <c r="IC21"/>
  <c r="IC38" s="1"/>
  <c r="ID21"/>
  <c r="ID38" s="1"/>
  <c r="IE21"/>
  <c r="IE38" s="1"/>
  <c r="IF21"/>
  <c r="IF38" s="1"/>
  <c r="IG21"/>
  <c r="IG38" s="1"/>
  <c r="IH21"/>
  <c r="IH38" s="1"/>
  <c r="II21"/>
  <c r="II38" s="1"/>
  <c r="IJ21"/>
  <c r="IJ38" s="1"/>
  <c r="IK21"/>
  <c r="IK38" s="1"/>
  <c r="IL21"/>
  <c r="IL38" s="1"/>
  <c r="IM21"/>
  <c r="IM38" s="1"/>
  <c r="IN21"/>
  <c r="IN38" s="1"/>
  <c r="IO21"/>
  <c r="IO38" s="1"/>
  <c r="IP21"/>
  <c r="IP38" s="1"/>
  <c r="IQ21"/>
  <c r="IQ38" s="1"/>
  <c r="IR21"/>
  <c r="IR38" s="1"/>
  <c r="IS21"/>
  <c r="IS38" s="1"/>
  <c r="IT21"/>
  <c r="IT38" s="1"/>
  <c r="IU21"/>
  <c r="IU38" s="1"/>
  <c r="IV21"/>
  <c r="IV38" s="1"/>
  <c r="IW21"/>
  <c r="IW38" s="1"/>
  <c r="IX21"/>
  <c r="IX38" s="1"/>
  <c r="IY21"/>
  <c r="IY38" s="1"/>
  <c r="IZ21"/>
  <c r="IZ38" s="1"/>
  <c r="JA21"/>
  <c r="JA38" s="1"/>
  <c r="JB21"/>
  <c r="JB38" s="1"/>
  <c r="JC21"/>
  <c r="JC38" s="1"/>
  <c r="JD21"/>
  <c r="JD38" s="1"/>
  <c r="JE21"/>
  <c r="JE38" s="1"/>
  <c r="JF21"/>
  <c r="JF38" s="1"/>
  <c r="JG21"/>
  <c r="JG38" s="1"/>
  <c r="JH21"/>
  <c r="JH38" s="1"/>
  <c r="JI21"/>
  <c r="JI38" s="1"/>
  <c r="JJ21"/>
  <c r="JJ38" s="1"/>
  <c r="JK21"/>
  <c r="JK38" s="1"/>
  <c r="JL21"/>
  <c r="JL38" s="1"/>
  <c r="JM21"/>
  <c r="JM38" s="1"/>
  <c r="JN21"/>
  <c r="JN38" s="1"/>
  <c r="JO21"/>
  <c r="JO38" s="1"/>
  <c r="JP21"/>
  <c r="JP38" s="1"/>
  <c r="JQ21"/>
  <c r="JQ38" s="1"/>
  <c r="JR21"/>
  <c r="JR38" s="1"/>
  <c r="JS21"/>
  <c r="JS38" s="1"/>
  <c r="JT21"/>
  <c r="JT38" s="1"/>
  <c r="JU21"/>
  <c r="JU38" s="1"/>
  <c r="JV21"/>
  <c r="JV38" s="1"/>
  <c r="JW21"/>
  <c r="JW38" s="1"/>
  <c r="JX21"/>
  <c r="JX38" s="1"/>
  <c r="JY21"/>
  <c r="JY38" s="1"/>
  <c r="JZ21"/>
  <c r="JZ38" s="1"/>
  <c r="KA21"/>
  <c r="KA38" s="1"/>
  <c r="KB21"/>
  <c r="KB38" s="1"/>
  <c r="KC21"/>
  <c r="KC38" s="1"/>
  <c r="KD21"/>
  <c r="KD38" s="1"/>
  <c r="KE21"/>
  <c r="KE38" s="1"/>
  <c r="KF21"/>
  <c r="KF38" s="1"/>
  <c r="KG21"/>
  <c r="KG38" s="1"/>
  <c r="KH21"/>
  <c r="KH38" s="1"/>
  <c r="KI21"/>
  <c r="KI38" s="1"/>
  <c r="KJ21"/>
  <c r="KJ38" s="1"/>
  <c r="KK21"/>
  <c r="KK38" s="1"/>
  <c r="KL21"/>
  <c r="KL38" s="1"/>
  <c r="KM21"/>
  <c r="KM38" s="1"/>
  <c r="KN21"/>
  <c r="KN38" s="1"/>
  <c r="KO21"/>
  <c r="KO38" s="1"/>
  <c r="C22"/>
  <c r="C39" s="1"/>
  <c r="D22"/>
  <c r="D39" s="1"/>
  <c r="E22"/>
  <c r="E39" s="1"/>
  <c r="F22"/>
  <c r="F39" s="1"/>
  <c r="G22"/>
  <c r="G39" s="1"/>
  <c r="H22"/>
  <c r="H39" s="1"/>
  <c r="I22"/>
  <c r="I39" s="1"/>
  <c r="J22"/>
  <c r="J39" s="1"/>
  <c r="K22"/>
  <c r="K39" s="1"/>
  <c r="L22"/>
  <c r="L39" s="1"/>
  <c r="M22"/>
  <c r="M39" s="1"/>
  <c r="N22"/>
  <c r="N39" s="1"/>
  <c r="O22"/>
  <c r="O39" s="1"/>
  <c r="P22"/>
  <c r="P39" s="1"/>
  <c r="Q22"/>
  <c r="Q39" s="1"/>
  <c r="R22"/>
  <c r="R39" s="1"/>
  <c r="S22"/>
  <c r="S39" s="1"/>
  <c r="T22"/>
  <c r="T39" s="1"/>
  <c r="U22"/>
  <c r="U39" s="1"/>
  <c r="V22"/>
  <c r="V39" s="1"/>
  <c r="W22"/>
  <c r="W39" s="1"/>
  <c r="X22"/>
  <c r="X39" s="1"/>
  <c r="Y22"/>
  <c r="Y39" s="1"/>
  <c r="Z22"/>
  <c r="Z39" s="1"/>
  <c r="AA22"/>
  <c r="AA39" s="1"/>
  <c r="AB22"/>
  <c r="AB39" s="1"/>
  <c r="AC22"/>
  <c r="AC39" s="1"/>
  <c r="AD22"/>
  <c r="AD39" s="1"/>
  <c r="AE22"/>
  <c r="AE39" s="1"/>
  <c r="AF22"/>
  <c r="AF39" s="1"/>
  <c r="AG22"/>
  <c r="AG39" s="1"/>
  <c r="AH22"/>
  <c r="AH39" s="1"/>
  <c r="AI22"/>
  <c r="AI39" s="1"/>
  <c r="AJ22"/>
  <c r="AJ39" s="1"/>
  <c r="AK22"/>
  <c r="AK39" s="1"/>
  <c r="AL22"/>
  <c r="AL39" s="1"/>
  <c r="AM22"/>
  <c r="AM39" s="1"/>
  <c r="AN22"/>
  <c r="AN39" s="1"/>
  <c r="AO22"/>
  <c r="AO39" s="1"/>
  <c r="AP22"/>
  <c r="AP39" s="1"/>
  <c r="AQ22"/>
  <c r="AQ39" s="1"/>
  <c r="AR22"/>
  <c r="AR39" s="1"/>
  <c r="AS22"/>
  <c r="AS39" s="1"/>
  <c r="AT22"/>
  <c r="AT39" s="1"/>
  <c r="AU22"/>
  <c r="AU39" s="1"/>
  <c r="AV22"/>
  <c r="AV39" s="1"/>
  <c r="AW22"/>
  <c r="AW39" s="1"/>
  <c r="AX22"/>
  <c r="AX39" s="1"/>
  <c r="AY22"/>
  <c r="AY39" s="1"/>
  <c r="AZ22"/>
  <c r="AZ39" s="1"/>
  <c r="BA22"/>
  <c r="BA39" s="1"/>
  <c r="BB22"/>
  <c r="BB39" s="1"/>
  <c r="BC22"/>
  <c r="BC39" s="1"/>
  <c r="BD22"/>
  <c r="BD39" s="1"/>
  <c r="BE22"/>
  <c r="BE39" s="1"/>
  <c r="BF22"/>
  <c r="BF39" s="1"/>
  <c r="BG22"/>
  <c r="BG39" s="1"/>
  <c r="BH22"/>
  <c r="BH39" s="1"/>
  <c r="BI22"/>
  <c r="BI39" s="1"/>
  <c r="BJ22"/>
  <c r="BJ39" s="1"/>
  <c r="BK22"/>
  <c r="BK39" s="1"/>
  <c r="BL22"/>
  <c r="BL39" s="1"/>
  <c r="BM22"/>
  <c r="BM39" s="1"/>
  <c r="BN22"/>
  <c r="BN39" s="1"/>
  <c r="BO22"/>
  <c r="BO39" s="1"/>
  <c r="BP22"/>
  <c r="BP39" s="1"/>
  <c r="BQ22"/>
  <c r="BQ39" s="1"/>
  <c r="BR22"/>
  <c r="BR39" s="1"/>
  <c r="BS22"/>
  <c r="BS39" s="1"/>
  <c r="BT22"/>
  <c r="BT39" s="1"/>
  <c r="BU22"/>
  <c r="BU39" s="1"/>
  <c r="BV22"/>
  <c r="BV39" s="1"/>
  <c r="BW22"/>
  <c r="BW39" s="1"/>
  <c r="BX22"/>
  <c r="BX39" s="1"/>
  <c r="BY22"/>
  <c r="BY39" s="1"/>
  <c r="BZ22"/>
  <c r="BZ39" s="1"/>
  <c r="CA22"/>
  <c r="CA39" s="1"/>
  <c r="CB22"/>
  <c r="CB39" s="1"/>
  <c r="CC22"/>
  <c r="CC39" s="1"/>
  <c r="CD22"/>
  <c r="CD39" s="1"/>
  <c r="CE22"/>
  <c r="CE39" s="1"/>
  <c r="CF22"/>
  <c r="CF39" s="1"/>
  <c r="CG22"/>
  <c r="CG39" s="1"/>
  <c r="CH22"/>
  <c r="CH39" s="1"/>
  <c r="CI22"/>
  <c r="CI39" s="1"/>
  <c r="CJ22"/>
  <c r="CJ39" s="1"/>
  <c r="CK22"/>
  <c r="CK39" s="1"/>
  <c r="CL22"/>
  <c r="CL39" s="1"/>
  <c r="CM22"/>
  <c r="CM39" s="1"/>
  <c r="CN22"/>
  <c r="CN39" s="1"/>
  <c r="CO22"/>
  <c r="CO39" s="1"/>
  <c r="CP22"/>
  <c r="CP39" s="1"/>
  <c r="CQ22"/>
  <c r="CQ39" s="1"/>
  <c r="CR22"/>
  <c r="CR39" s="1"/>
  <c r="CS22"/>
  <c r="CS39" s="1"/>
  <c r="CT22"/>
  <c r="CT39" s="1"/>
  <c r="CU22"/>
  <c r="CU39" s="1"/>
  <c r="CV22"/>
  <c r="CV39" s="1"/>
  <c r="CW22"/>
  <c r="CW39" s="1"/>
  <c r="CX22"/>
  <c r="CX39" s="1"/>
  <c r="CY22"/>
  <c r="CY39" s="1"/>
  <c r="CZ22"/>
  <c r="CZ39" s="1"/>
  <c r="DA22"/>
  <c r="DA39" s="1"/>
  <c r="DB22"/>
  <c r="DB39" s="1"/>
  <c r="DC22"/>
  <c r="DC39" s="1"/>
  <c r="DD22"/>
  <c r="DD39" s="1"/>
  <c r="DE22"/>
  <c r="DE39" s="1"/>
  <c r="DF22"/>
  <c r="DF39" s="1"/>
  <c r="DG22"/>
  <c r="DG39" s="1"/>
  <c r="DH22"/>
  <c r="DH39" s="1"/>
  <c r="DI22"/>
  <c r="DI39" s="1"/>
  <c r="DJ22"/>
  <c r="DJ39" s="1"/>
  <c r="DK22"/>
  <c r="DK39" s="1"/>
  <c r="DL22"/>
  <c r="DL39" s="1"/>
  <c r="DM22"/>
  <c r="DM39" s="1"/>
  <c r="DN22"/>
  <c r="DN39" s="1"/>
  <c r="DO22"/>
  <c r="DO39" s="1"/>
  <c r="DP22"/>
  <c r="DP39" s="1"/>
  <c r="DQ22"/>
  <c r="DQ39" s="1"/>
  <c r="DR22"/>
  <c r="DR39" s="1"/>
  <c r="DS22"/>
  <c r="DS39" s="1"/>
  <c r="DT22"/>
  <c r="DT39" s="1"/>
  <c r="DU22"/>
  <c r="DU39" s="1"/>
  <c r="DV22"/>
  <c r="DV39" s="1"/>
  <c r="DW22"/>
  <c r="DW39" s="1"/>
  <c r="DX22"/>
  <c r="DX39" s="1"/>
  <c r="DY22"/>
  <c r="DY39" s="1"/>
  <c r="DZ22"/>
  <c r="DZ39" s="1"/>
  <c r="EA22"/>
  <c r="EA39" s="1"/>
  <c r="EB22"/>
  <c r="EB39" s="1"/>
  <c r="EC22"/>
  <c r="EC39" s="1"/>
  <c r="ED22"/>
  <c r="ED39" s="1"/>
  <c r="EE22"/>
  <c r="EE39" s="1"/>
  <c r="EF22"/>
  <c r="EF39" s="1"/>
  <c r="EG22"/>
  <c r="EG39" s="1"/>
  <c r="EH22"/>
  <c r="EH39" s="1"/>
  <c r="EI22"/>
  <c r="EI39" s="1"/>
  <c r="EJ22"/>
  <c r="EJ39" s="1"/>
  <c r="EK22"/>
  <c r="EK39" s="1"/>
  <c r="EL22"/>
  <c r="EL39" s="1"/>
  <c r="EM22"/>
  <c r="EM39" s="1"/>
  <c r="EN22"/>
  <c r="EN39" s="1"/>
  <c r="EO22"/>
  <c r="EO39" s="1"/>
  <c r="EP22"/>
  <c r="EP39" s="1"/>
  <c r="EQ22"/>
  <c r="EQ39" s="1"/>
  <c r="ER22"/>
  <c r="ER39" s="1"/>
  <c r="ES22"/>
  <c r="ES39" s="1"/>
  <c r="ET22"/>
  <c r="ET39" s="1"/>
  <c r="EU22"/>
  <c r="EU39" s="1"/>
  <c r="EV22"/>
  <c r="EV39" s="1"/>
  <c r="EW22"/>
  <c r="EW39" s="1"/>
  <c r="EX22"/>
  <c r="EX39" s="1"/>
  <c r="EY22"/>
  <c r="EY39" s="1"/>
  <c r="EZ22"/>
  <c r="EZ39" s="1"/>
  <c r="FA22"/>
  <c r="FA39" s="1"/>
  <c r="FB22"/>
  <c r="FB39" s="1"/>
  <c r="FC22"/>
  <c r="FC39" s="1"/>
  <c r="FD22"/>
  <c r="FD39" s="1"/>
  <c r="FE22"/>
  <c r="FE39" s="1"/>
  <c r="FF22"/>
  <c r="FF39" s="1"/>
  <c r="FG22"/>
  <c r="FG39" s="1"/>
  <c r="FH22"/>
  <c r="FH39" s="1"/>
  <c r="FI22"/>
  <c r="FI39" s="1"/>
  <c r="FJ22"/>
  <c r="FJ39" s="1"/>
  <c r="FK22"/>
  <c r="FK39" s="1"/>
  <c r="FL22"/>
  <c r="FL39" s="1"/>
  <c r="FM22"/>
  <c r="FM39" s="1"/>
  <c r="FN22"/>
  <c r="FN39" s="1"/>
  <c r="FO22"/>
  <c r="FO39" s="1"/>
  <c r="FP22"/>
  <c r="FP39" s="1"/>
  <c r="FQ22"/>
  <c r="FQ39" s="1"/>
  <c r="FR22"/>
  <c r="FR39" s="1"/>
  <c r="FS22"/>
  <c r="FS39" s="1"/>
  <c r="FT22"/>
  <c r="FT39" s="1"/>
  <c r="FU22"/>
  <c r="FU39" s="1"/>
  <c r="FV22"/>
  <c r="FV39" s="1"/>
  <c r="FW22"/>
  <c r="FW39" s="1"/>
  <c r="FX22"/>
  <c r="FX39" s="1"/>
  <c r="FY22"/>
  <c r="FY39" s="1"/>
  <c r="FZ22"/>
  <c r="FZ39" s="1"/>
  <c r="GA22"/>
  <c r="GA39" s="1"/>
  <c r="GB22"/>
  <c r="GB39" s="1"/>
  <c r="GC22"/>
  <c r="GC39" s="1"/>
  <c r="GD22"/>
  <c r="GD39" s="1"/>
  <c r="GE22"/>
  <c r="GE39" s="1"/>
  <c r="GF22"/>
  <c r="GF39" s="1"/>
  <c r="GG22"/>
  <c r="GG39" s="1"/>
  <c r="GH22"/>
  <c r="GH39" s="1"/>
  <c r="GI22"/>
  <c r="GI39" s="1"/>
  <c r="GJ22"/>
  <c r="GJ39" s="1"/>
  <c r="GK22"/>
  <c r="GK39" s="1"/>
  <c r="GL22"/>
  <c r="GL39" s="1"/>
  <c r="GM22"/>
  <c r="GM39" s="1"/>
  <c r="GN22"/>
  <c r="GN39" s="1"/>
  <c r="GO22"/>
  <c r="GO39" s="1"/>
  <c r="GP22"/>
  <c r="GP39" s="1"/>
  <c r="GQ22"/>
  <c r="GQ39" s="1"/>
  <c r="GR22"/>
  <c r="GR39" s="1"/>
  <c r="GS22"/>
  <c r="GS39" s="1"/>
  <c r="GT22"/>
  <c r="GT39" s="1"/>
  <c r="GU22"/>
  <c r="GU39" s="1"/>
  <c r="GV22"/>
  <c r="GV39" s="1"/>
  <c r="GW22"/>
  <c r="GW39" s="1"/>
  <c r="GX22"/>
  <c r="GX39" s="1"/>
  <c r="GY22"/>
  <c r="GY39" s="1"/>
  <c r="GZ22"/>
  <c r="GZ39" s="1"/>
  <c r="HA22"/>
  <c r="HA39" s="1"/>
  <c r="HB22"/>
  <c r="HB39" s="1"/>
  <c r="HC22"/>
  <c r="HC39" s="1"/>
  <c r="HD22"/>
  <c r="HD39" s="1"/>
  <c r="HE22"/>
  <c r="HE39" s="1"/>
  <c r="HF22"/>
  <c r="HF39" s="1"/>
  <c r="HG22"/>
  <c r="HG39" s="1"/>
  <c r="HH22"/>
  <c r="HH39" s="1"/>
  <c r="HI22"/>
  <c r="HI39" s="1"/>
  <c r="HJ22"/>
  <c r="HJ39" s="1"/>
  <c r="HK22"/>
  <c r="HK39" s="1"/>
  <c r="HL22"/>
  <c r="HL39" s="1"/>
  <c r="HM22"/>
  <c r="HM39" s="1"/>
  <c r="HN22"/>
  <c r="HN39" s="1"/>
  <c r="HO22"/>
  <c r="HO39" s="1"/>
  <c r="HP22"/>
  <c r="HP39" s="1"/>
  <c r="HQ22"/>
  <c r="HQ39" s="1"/>
  <c r="HR22"/>
  <c r="HR39" s="1"/>
  <c r="HS22"/>
  <c r="HS39" s="1"/>
  <c r="HT22"/>
  <c r="HT39" s="1"/>
  <c r="HU22"/>
  <c r="HU39" s="1"/>
  <c r="HV22"/>
  <c r="HV39" s="1"/>
  <c r="HW22"/>
  <c r="HW39" s="1"/>
  <c r="HX22"/>
  <c r="HX39" s="1"/>
  <c r="HY22"/>
  <c r="HY39" s="1"/>
  <c r="HZ22"/>
  <c r="HZ39" s="1"/>
  <c r="IA22"/>
  <c r="IA39" s="1"/>
  <c r="IB22"/>
  <c r="IB39" s="1"/>
  <c r="IC22"/>
  <c r="IC39" s="1"/>
  <c r="ID22"/>
  <c r="ID39" s="1"/>
  <c r="IE22"/>
  <c r="IE39" s="1"/>
  <c r="IF22"/>
  <c r="IF39" s="1"/>
  <c r="IG22"/>
  <c r="IG39" s="1"/>
  <c r="IH22"/>
  <c r="IH39" s="1"/>
  <c r="II22"/>
  <c r="II39" s="1"/>
  <c r="IJ22"/>
  <c r="IJ39" s="1"/>
  <c r="IK22"/>
  <c r="IK39" s="1"/>
  <c r="IL22"/>
  <c r="IL39" s="1"/>
  <c r="IM22"/>
  <c r="IM39" s="1"/>
  <c r="IN22"/>
  <c r="IN39" s="1"/>
  <c r="IO22"/>
  <c r="IO39" s="1"/>
  <c r="IP22"/>
  <c r="IP39" s="1"/>
  <c r="IQ22"/>
  <c r="IQ39" s="1"/>
  <c r="IR22"/>
  <c r="IR39" s="1"/>
  <c r="IS22"/>
  <c r="IS39" s="1"/>
  <c r="IT22"/>
  <c r="IT39" s="1"/>
  <c r="IU22"/>
  <c r="IU39" s="1"/>
  <c r="IV22"/>
  <c r="IV39" s="1"/>
  <c r="IW22"/>
  <c r="IW39" s="1"/>
  <c r="IX22"/>
  <c r="IX39" s="1"/>
  <c r="IY22"/>
  <c r="IY39" s="1"/>
  <c r="IZ22"/>
  <c r="IZ39" s="1"/>
  <c r="JA22"/>
  <c r="JA39" s="1"/>
  <c r="JB22"/>
  <c r="JB39" s="1"/>
  <c r="JC22"/>
  <c r="JC39" s="1"/>
  <c r="JD22"/>
  <c r="JD39" s="1"/>
  <c r="JE22"/>
  <c r="JE39" s="1"/>
  <c r="JF22"/>
  <c r="JF39" s="1"/>
  <c r="JG22"/>
  <c r="JG39" s="1"/>
  <c r="JH22"/>
  <c r="JH39" s="1"/>
  <c r="JI22"/>
  <c r="JI39" s="1"/>
  <c r="JJ22"/>
  <c r="JJ39" s="1"/>
  <c r="JK22"/>
  <c r="JK39" s="1"/>
  <c r="JL22"/>
  <c r="JL39" s="1"/>
  <c r="JM22"/>
  <c r="JM39" s="1"/>
  <c r="JN22"/>
  <c r="JN39" s="1"/>
  <c r="JO22"/>
  <c r="JO39" s="1"/>
  <c r="JP22"/>
  <c r="JP39" s="1"/>
  <c r="JQ22"/>
  <c r="JQ39" s="1"/>
  <c r="JR22"/>
  <c r="JR39" s="1"/>
  <c r="JS22"/>
  <c r="JS39" s="1"/>
  <c r="JT22"/>
  <c r="JT39" s="1"/>
  <c r="JU22"/>
  <c r="JU39" s="1"/>
  <c r="JV22"/>
  <c r="JV39" s="1"/>
  <c r="JW22"/>
  <c r="JW39" s="1"/>
  <c r="JX22"/>
  <c r="JX39" s="1"/>
  <c r="JY22"/>
  <c r="JY39" s="1"/>
  <c r="JZ22"/>
  <c r="JZ39" s="1"/>
  <c r="KA22"/>
  <c r="KA39" s="1"/>
  <c r="KB22"/>
  <c r="KB39" s="1"/>
  <c r="KC22"/>
  <c r="KC39" s="1"/>
  <c r="KD22"/>
  <c r="KD39" s="1"/>
  <c r="KE22"/>
  <c r="KE39" s="1"/>
  <c r="KF22"/>
  <c r="KF39" s="1"/>
  <c r="KG22"/>
  <c r="KG39" s="1"/>
  <c r="KH22"/>
  <c r="KH39" s="1"/>
  <c r="KI22"/>
  <c r="KI39" s="1"/>
  <c r="KJ22"/>
  <c r="KJ39" s="1"/>
  <c r="KK22"/>
  <c r="KK39" s="1"/>
  <c r="KL22"/>
  <c r="KL39" s="1"/>
  <c r="KM22"/>
  <c r="KM39" s="1"/>
  <c r="KN22"/>
  <c r="KN39" s="1"/>
  <c r="KO22"/>
  <c r="KO39" s="1"/>
  <c r="C23"/>
  <c r="C40" s="1"/>
  <c r="D23"/>
  <c r="D40" s="1"/>
  <c r="E23"/>
  <c r="E40" s="1"/>
  <c r="F23"/>
  <c r="F40" s="1"/>
  <c r="G23"/>
  <c r="G40" s="1"/>
  <c r="H23"/>
  <c r="H40" s="1"/>
  <c r="I23"/>
  <c r="I40" s="1"/>
  <c r="J23"/>
  <c r="J40" s="1"/>
  <c r="K23"/>
  <c r="K40" s="1"/>
  <c r="L23"/>
  <c r="L40" s="1"/>
  <c r="M23"/>
  <c r="M40" s="1"/>
  <c r="N23"/>
  <c r="N40" s="1"/>
  <c r="O23"/>
  <c r="O40" s="1"/>
  <c r="P23"/>
  <c r="P40" s="1"/>
  <c r="Q23"/>
  <c r="Q40" s="1"/>
  <c r="R23"/>
  <c r="R40" s="1"/>
  <c r="S23"/>
  <c r="S40" s="1"/>
  <c r="T23"/>
  <c r="T40" s="1"/>
  <c r="U23"/>
  <c r="U40" s="1"/>
  <c r="V23"/>
  <c r="V40" s="1"/>
  <c r="W23"/>
  <c r="W40" s="1"/>
  <c r="X23"/>
  <c r="X40" s="1"/>
  <c r="Y23"/>
  <c r="Y40" s="1"/>
  <c r="Z23"/>
  <c r="Z40" s="1"/>
  <c r="AA23"/>
  <c r="AA40" s="1"/>
  <c r="AB23"/>
  <c r="AB40" s="1"/>
  <c r="AC23"/>
  <c r="AC40" s="1"/>
  <c r="AD23"/>
  <c r="AD40" s="1"/>
  <c r="AE23"/>
  <c r="AE40" s="1"/>
  <c r="AF23"/>
  <c r="AF40" s="1"/>
  <c r="AG23"/>
  <c r="AG40" s="1"/>
  <c r="AH23"/>
  <c r="AH40" s="1"/>
  <c r="AI23"/>
  <c r="AI40" s="1"/>
  <c r="AJ23"/>
  <c r="AJ40" s="1"/>
  <c r="AK23"/>
  <c r="AK40" s="1"/>
  <c r="AL23"/>
  <c r="AL40" s="1"/>
  <c r="AM23"/>
  <c r="AM40" s="1"/>
  <c r="AN23"/>
  <c r="AN40" s="1"/>
  <c r="AO23"/>
  <c r="AO40" s="1"/>
  <c r="AP23"/>
  <c r="AP40" s="1"/>
  <c r="AQ23"/>
  <c r="AQ40" s="1"/>
  <c r="AR23"/>
  <c r="AR40" s="1"/>
  <c r="AS23"/>
  <c r="AS40" s="1"/>
  <c r="AT23"/>
  <c r="AT40" s="1"/>
  <c r="AU23"/>
  <c r="AU40" s="1"/>
  <c r="AV23"/>
  <c r="AV40" s="1"/>
  <c r="AW23"/>
  <c r="AW40" s="1"/>
  <c r="AX23"/>
  <c r="AX40" s="1"/>
  <c r="AY23"/>
  <c r="AY40" s="1"/>
  <c r="AZ23"/>
  <c r="AZ40" s="1"/>
  <c r="BA23"/>
  <c r="BA40" s="1"/>
  <c r="BB23"/>
  <c r="BB40" s="1"/>
  <c r="BC23"/>
  <c r="BC40" s="1"/>
  <c r="BD23"/>
  <c r="BD40" s="1"/>
  <c r="BE23"/>
  <c r="BE40" s="1"/>
  <c r="BF23"/>
  <c r="BF40" s="1"/>
  <c r="BG23"/>
  <c r="BG40" s="1"/>
  <c r="BH23"/>
  <c r="BH40" s="1"/>
  <c r="BI23"/>
  <c r="BI40" s="1"/>
  <c r="BJ23"/>
  <c r="BJ40" s="1"/>
  <c r="BK23"/>
  <c r="BK40" s="1"/>
  <c r="BL23"/>
  <c r="BL40" s="1"/>
  <c r="BM23"/>
  <c r="BM40" s="1"/>
  <c r="BN23"/>
  <c r="BN40" s="1"/>
  <c r="BO23"/>
  <c r="BO40" s="1"/>
  <c r="BP23"/>
  <c r="BP40" s="1"/>
  <c r="BQ23"/>
  <c r="BQ40" s="1"/>
  <c r="BR23"/>
  <c r="BR40" s="1"/>
  <c r="BS23"/>
  <c r="BS40" s="1"/>
  <c r="BT23"/>
  <c r="BT40" s="1"/>
  <c r="BU23"/>
  <c r="BU40" s="1"/>
  <c r="BV23"/>
  <c r="BV40" s="1"/>
  <c r="BW23"/>
  <c r="BW40" s="1"/>
  <c r="BX23"/>
  <c r="BX40" s="1"/>
  <c r="BY23"/>
  <c r="BY40" s="1"/>
  <c r="BZ23"/>
  <c r="BZ40" s="1"/>
  <c r="CA23"/>
  <c r="CA40" s="1"/>
  <c r="CB23"/>
  <c r="CB40" s="1"/>
  <c r="CC23"/>
  <c r="CC40" s="1"/>
  <c r="CD23"/>
  <c r="CD40" s="1"/>
  <c r="CE23"/>
  <c r="CE40" s="1"/>
  <c r="CF23"/>
  <c r="CF40" s="1"/>
  <c r="CG23"/>
  <c r="CG40" s="1"/>
  <c r="CH23"/>
  <c r="CH40" s="1"/>
  <c r="CI23"/>
  <c r="CI40" s="1"/>
  <c r="CJ23"/>
  <c r="CJ40" s="1"/>
  <c r="CK23"/>
  <c r="CK40" s="1"/>
  <c r="CL23"/>
  <c r="CL40" s="1"/>
  <c r="CM23"/>
  <c r="CM40" s="1"/>
  <c r="CN23"/>
  <c r="CN40" s="1"/>
  <c r="CO23"/>
  <c r="CO40" s="1"/>
  <c r="CP23"/>
  <c r="CP40" s="1"/>
  <c r="CQ23"/>
  <c r="CQ40" s="1"/>
  <c r="CR23"/>
  <c r="CR40" s="1"/>
  <c r="CS23"/>
  <c r="CS40" s="1"/>
  <c r="CT23"/>
  <c r="CT40" s="1"/>
  <c r="CU23"/>
  <c r="CU40" s="1"/>
  <c r="CV23"/>
  <c r="CV40" s="1"/>
  <c r="CW23"/>
  <c r="CW40" s="1"/>
  <c r="CX23"/>
  <c r="CX40" s="1"/>
  <c r="CY23"/>
  <c r="CY40" s="1"/>
  <c r="CZ23"/>
  <c r="CZ40" s="1"/>
  <c r="DA23"/>
  <c r="DA40" s="1"/>
  <c r="DB23"/>
  <c r="DB40" s="1"/>
  <c r="DC23"/>
  <c r="DC40" s="1"/>
  <c r="DD23"/>
  <c r="DD40" s="1"/>
  <c r="DE23"/>
  <c r="DE40" s="1"/>
  <c r="DF23"/>
  <c r="DF40" s="1"/>
  <c r="DG23"/>
  <c r="DG40" s="1"/>
  <c r="DH23"/>
  <c r="DH40" s="1"/>
  <c r="DI23"/>
  <c r="DI40" s="1"/>
  <c r="DJ23"/>
  <c r="DJ40" s="1"/>
  <c r="DK23"/>
  <c r="DK40" s="1"/>
  <c r="DL23"/>
  <c r="DL40" s="1"/>
  <c r="DM23"/>
  <c r="DM40" s="1"/>
  <c r="DN23"/>
  <c r="DN40" s="1"/>
  <c r="DO23"/>
  <c r="DO40" s="1"/>
  <c r="DP23"/>
  <c r="DP40" s="1"/>
  <c r="DQ23"/>
  <c r="DQ40" s="1"/>
  <c r="DR23"/>
  <c r="DR40" s="1"/>
  <c r="DS23"/>
  <c r="DS40" s="1"/>
  <c r="DT23"/>
  <c r="DT40" s="1"/>
  <c r="DU23"/>
  <c r="DU40" s="1"/>
  <c r="DV23"/>
  <c r="DV40" s="1"/>
  <c r="DW23"/>
  <c r="DW40" s="1"/>
  <c r="DX23"/>
  <c r="DX40" s="1"/>
  <c r="DY23"/>
  <c r="DY40" s="1"/>
  <c r="DZ23"/>
  <c r="DZ40" s="1"/>
  <c r="EA23"/>
  <c r="EA40" s="1"/>
  <c r="EB23"/>
  <c r="EB40" s="1"/>
  <c r="EC23"/>
  <c r="EC40" s="1"/>
  <c r="ED23"/>
  <c r="ED40" s="1"/>
  <c r="EE23"/>
  <c r="EE40" s="1"/>
  <c r="EF23"/>
  <c r="EF40" s="1"/>
  <c r="EG23"/>
  <c r="EG40" s="1"/>
  <c r="EH23"/>
  <c r="EH40" s="1"/>
  <c r="EI23"/>
  <c r="EI40" s="1"/>
  <c r="EJ23"/>
  <c r="EJ40" s="1"/>
  <c r="EK23"/>
  <c r="EK40" s="1"/>
  <c r="EL23"/>
  <c r="EL40" s="1"/>
  <c r="EM23"/>
  <c r="EM40" s="1"/>
  <c r="EN23"/>
  <c r="EN40" s="1"/>
  <c r="EO23"/>
  <c r="EO40" s="1"/>
  <c r="EP23"/>
  <c r="EP40" s="1"/>
  <c r="EQ23"/>
  <c r="EQ40" s="1"/>
  <c r="ER23"/>
  <c r="ER40" s="1"/>
  <c r="ES23"/>
  <c r="ES40" s="1"/>
  <c r="ET23"/>
  <c r="ET40" s="1"/>
  <c r="EU23"/>
  <c r="EU40" s="1"/>
  <c r="EV23"/>
  <c r="EV40" s="1"/>
  <c r="EW23"/>
  <c r="EW40" s="1"/>
  <c r="EX23"/>
  <c r="EX40" s="1"/>
  <c r="EY23"/>
  <c r="EY40" s="1"/>
  <c r="EZ23"/>
  <c r="EZ40" s="1"/>
  <c r="FA23"/>
  <c r="FA40" s="1"/>
  <c r="FB23"/>
  <c r="FB40" s="1"/>
  <c r="FC23"/>
  <c r="FC40" s="1"/>
  <c r="FD23"/>
  <c r="FD40" s="1"/>
  <c r="FE23"/>
  <c r="FE40" s="1"/>
  <c r="FF23"/>
  <c r="FF40" s="1"/>
  <c r="FG23"/>
  <c r="FG40" s="1"/>
  <c r="FH23"/>
  <c r="FH40" s="1"/>
  <c r="FI23"/>
  <c r="FI40" s="1"/>
  <c r="FJ23"/>
  <c r="FJ40" s="1"/>
  <c r="FK23"/>
  <c r="FK40" s="1"/>
  <c r="FL23"/>
  <c r="FL40" s="1"/>
  <c r="FM23"/>
  <c r="FM40" s="1"/>
  <c r="FN23"/>
  <c r="FN40" s="1"/>
  <c r="FO23"/>
  <c r="FO40" s="1"/>
  <c r="FP23"/>
  <c r="FP40" s="1"/>
  <c r="FQ23"/>
  <c r="FQ40" s="1"/>
  <c r="FR23"/>
  <c r="FR40" s="1"/>
  <c r="FS23"/>
  <c r="FS40" s="1"/>
  <c r="FT23"/>
  <c r="FT40" s="1"/>
  <c r="FU23"/>
  <c r="FU40" s="1"/>
  <c r="FV23"/>
  <c r="FV40" s="1"/>
  <c r="FW23"/>
  <c r="FW40" s="1"/>
  <c r="FX23"/>
  <c r="FX40" s="1"/>
  <c r="FY23"/>
  <c r="FY40" s="1"/>
  <c r="FZ23"/>
  <c r="FZ40" s="1"/>
  <c r="GA23"/>
  <c r="GA40" s="1"/>
  <c r="GB23"/>
  <c r="GB40" s="1"/>
  <c r="GC23"/>
  <c r="GC40" s="1"/>
  <c r="GD23"/>
  <c r="GD40" s="1"/>
  <c r="GE23"/>
  <c r="GE40" s="1"/>
  <c r="GF23"/>
  <c r="GF40" s="1"/>
  <c r="GG23"/>
  <c r="GG40" s="1"/>
  <c r="GH23"/>
  <c r="GH40" s="1"/>
  <c r="GI23"/>
  <c r="GI40" s="1"/>
  <c r="GJ23"/>
  <c r="GJ40" s="1"/>
  <c r="GK23"/>
  <c r="GK40" s="1"/>
  <c r="GL23"/>
  <c r="GL40" s="1"/>
  <c r="GM23"/>
  <c r="GM40" s="1"/>
  <c r="GN23"/>
  <c r="GN40" s="1"/>
  <c r="GO23"/>
  <c r="GO40" s="1"/>
  <c r="GP23"/>
  <c r="GP40" s="1"/>
  <c r="GQ23"/>
  <c r="GQ40" s="1"/>
  <c r="GR23"/>
  <c r="GR40" s="1"/>
  <c r="GS23"/>
  <c r="GS40" s="1"/>
  <c r="GT23"/>
  <c r="GT40" s="1"/>
  <c r="GU23"/>
  <c r="GU40" s="1"/>
  <c r="GV23"/>
  <c r="GV40" s="1"/>
  <c r="GW23"/>
  <c r="GW40" s="1"/>
  <c r="GX23"/>
  <c r="GX40" s="1"/>
  <c r="GY23"/>
  <c r="GY40" s="1"/>
  <c r="GZ23"/>
  <c r="GZ40" s="1"/>
  <c r="HA23"/>
  <c r="HA40" s="1"/>
  <c r="HB23"/>
  <c r="HB40" s="1"/>
  <c r="HC23"/>
  <c r="HC40" s="1"/>
  <c r="HD23"/>
  <c r="HD40" s="1"/>
  <c r="HE23"/>
  <c r="HE40" s="1"/>
  <c r="HF23"/>
  <c r="HF40" s="1"/>
  <c r="HG23"/>
  <c r="HG40" s="1"/>
  <c r="HH23"/>
  <c r="HH40" s="1"/>
  <c r="HI23"/>
  <c r="HI40" s="1"/>
  <c r="HJ23"/>
  <c r="HJ40" s="1"/>
  <c r="HK23"/>
  <c r="HK40" s="1"/>
  <c r="HL23"/>
  <c r="HL40" s="1"/>
  <c r="HM23"/>
  <c r="HM40" s="1"/>
  <c r="HN23"/>
  <c r="HN40" s="1"/>
  <c r="HO23"/>
  <c r="HO40" s="1"/>
  <c r="HP23"/>
  <c r="HP40" s="1"/>
  <c r="HQ23"/>
  <c r="HQ40" s="1"/>
  <c r="HR23"/>
  <c r="HR40" s="1"/>
  <c r="HS23"/>
  <c r="HS40" s="1"/>
  <c r="HT23"/>
  <c r="HT40" s="1"/>
  <c r="HU23"/>
  <c r="HU40" s="1"/>
  <c r="HV23"/>
  <c r="HV40" s="1"/>
  <c r="HW23"/>
  <c r="HW40" s="1"/>
  <c r="HX23"/>
  <c r="HX40" s="1"/>
  <c r="HY23"/>
  <c r="HY40" s="1"/>
  <c r="HZ23"/>
  <c r="HZ40" s="1"/>
  <c r="IA23"/>
  <c r="IA40" s="1"/>
  <c r="IB23"/>
  <c r="IB40" s="1"/>
  <c r="IC23"/>
  <c r="IC40" s="1"/>
  <c r="ID23"/>
  <c r="ID40" s="1"/>
  <c r="IE23"/>
  <c r="IE40" s="1"/>
  <c r="IF23"/>
  <c r="IF40" s="1"/>
  <c r="IG23"/>
  <c r="IG40" s="1"/>
  <c r="IH23"/>
  <c r="IH40" s="1"/>
  <c r="II23"/>
  <c r="II40" s="1"/>
  <c r="IJ23"/>
  <c r="IJ40" s="1"/>
  <c r="IK23"/>
  <c r="IK40" s="1"/>
  <c r="IL23"/>
  <c r="IL40" s="1"/>
  <c r="IM23"/>
  <c r="IM40" s="1"/>
  <c r="IN23"/>
  <c r="IN40" s="1"/>
  <c r="IO23"/>
  <c r="IO40" s="1"/>
  <c r="IP23"/>
  <c r="IP40" s="1"/>
  <c r="IQ23"/>
  <c r="IQ40" s="1"/>
  <c r="IR23"/>
  <c r="IR40" s="1"/>
  <c r="IS23"/>
  <c r="IS40" s="1"/>
  <c r="IT23"/>
  <c r="IT40" s="1"/>
  <c r="IU23"/>
  <c r="IU40" s="1"/>
  <c r="IV23"/>
  <c r="IV40" s="1"/>
  <c r="IW23"/>
  <c r="IW40" s="1"/>
  <c r="IX23"/>
  <c r="IX40" s="1"/>
  <c r="IY23"/>
  <c r="IY40" s="1"/>
  <c r="IZ23"/>
  <c r="IZ40" s="1"/>
  <c r="JA23"/>
  <c r="JA40" s="1"/>
  <c r="JB23"/>
  <c r="JB40" s="1"/>
  <c r="JC23"/>
  <c r="JC40" s="1"/>
  <c r="JD23"/>
  <c r="JD40" s="1"/>
  <c r="JE23"/>
  <c r="JE40" s="1"/>
  <c r="JF23"/>
  <c r="JF40" s="1"/>
  <c r="JG23"/>
  <c r="JG40" s="1"/>
  <c r="JH23"/>
  <c r="JH40" s="1"/>
  <c r="JI23"/>
  <c r="JI40" s="1"/>
  <c r="JJ23"/>
  <c r="JJ40" s="1"/>
  <c r="JK23"/>
  <c r="JK40" s="1"/>
  <c r="JL23"/>
  <c r="JL40" s="1"/>
  <c r="JM23"/>
  <c r="JM40" s="1"/>
  <c r="JN23"/>
  <c r="JN40" s="1"/>
  <c r="JO23"/>
  <c r="JO40" s="1"/>
  <c r="JP23"/>
  <c r="JP40" s="1"/>
  <c r="JQ23"/>
  <c r="JQ40" s="1"/>
  <c r="JR23"/>
  <c r="JR40" s="1"/>
  <c r="JS23"/>
  <c r="JS40" s="1"/>
  <c r="JT23"/>
  <c r="JT40" s="1"/>
  <c r="JU23"/>
  <c r="JU40" s="1"/>
  <c r="JV23"/>
  <c r="JV40" s="1"/>
  <c r="JW23"/>
  <c r="JW40" s="1"/>
  <c r="JX23"/>
  <c r="JX40" s="1"/>
  <c r="JY23"/>
  <c r="JY40" s="1"/>
  <c r="JZ23"/>
  <c r="JZ40" s="1"/>
  <c r="KA23"/>
  <c r="KA40" s="1"/>
  <c r="KB23"/>
  <c r="KB40" s="1"/>
  <c r="KC23"/>
  <c r="KC40" s="1"/>
  <c r="KD23"/>
  <c r="KD40" s="1"/>
  <c r="KE23"/>
  <c r="KE40" s="1"/>
  <c r="KF23"/>
  <c r="KF40" s="1"/>
  <c r="KG23"/>
  <c r="KG40" s="1"/>
  <c r="KH23"/>
  <c r="KH40" s="1"/>
  <c r="KI23"/>
  <c r="KI40" s="1"/>
  <c r="KJ23"/>
  <c r="KJ40" s="1"/>
  <c r="KK23"/>
  <c r="KK40" s="1"/>
  <c r="KL23"/>
  <c r="KL40" s="1"/>
  <c r="KM23"/>
  <c r="KM40" s="1"/>
  <c r="KN23"/>
  <c r="KN40" s="1"/>
  <c r="KO23"/>
  <c r="KO40" s="1"/>
  <c r="C24"/>
  <c r="C41" s="1"/>
  <c r="D24"/>
  <c r="D41" s="1"/>
  <c r="E24"/>
  <c r="E41" s="1"/>
  <c r="F24"/>
  <c r="F41" s="1"/>
  <c r="G24"/>
  <c r="G41" s="1"/>
  <c r="H24"/>
  <c r="H41" s="1"/>
  <c r="I24"/>
  <c r="I41" s="1"/>
  <c r="J24"/>
  <c r="J41" s="1"/>
  <c r="K24"/>
  <c r="K41" s="1"/>
  <c r="L24"/>
  <c r="L41" s="1"/>
  <c r="M24"/>
  <c r="M41" s="1"/>
  <c r="N24"/>
  <c r="N41" s="1"/>
  <c r="O24"/>
  <c r="O41" s="1"/>
  <c r="P24"/>
  <c r="P41" s="1"/>
  <c r="Q24"/>
  <c r="Q41" s="1"/>
  <c r="R24"/>
  <c r="R41" s="1"/>
  <c r="S24"/>
  <c r="S41" s="1"/>
  <c r="T24"/>
  <c r="T41" s="1"/>
  <c r="U24"/>
  <c r="U41" s="1"/>
  <c r="V24"/>
  <c r="V41" s="1"/>
  <c r="W24"/>
  <c r="W41" s="1"/>
  <c r="X24"/>
  <c r="X41" s="1"/>
  <c r="Y24"/>
  <c r="Y41" s="1"/>
  <c r="Z24"/>
  <c r="Z41" s="1"/>
  <c r="AA24"/>
  <c r="AA41" s="1"/>
  <c r="AB24"/>
  <c r="AB41" s="1"/>
  <c r="AC24"/>
  <c r="AC41" s="1"/>
  <c r="AD24"/>
  <c r="AD41" s="1"/>
  <c r="AE24"/>
  <c r="AE41" s="1"/>
  <c r="AF24"/>
  <c r="AF41" s="1"/>
  <c r="AG24"/>
  <c r="AG41" s="1"/>
  <c r="AH24"/>
  <c r="AH41" s="1"/>
  <c r="AI24"/>
  <c r="AI41" s="1"/>
  <c r="AJ24"/>
  <c r="AJ41" s="1"/>
  <c r="AK24"/>
  <c r="AK41" s="1"/>
  <c r="AL24"/>
  <c r="AL41" s="1"/>
  <c r="AM24"/>
  <c r="AM41" s="1"/>
  <c r="AN24"/>
  <c r="AN41" s="1"/>
  <c r="AO24"/>
  <c r="AO41" s="1"/>
  <c r="AP24"/>
  <c r="AP41" s="1"/>
  <c r="AQ24"/>
  <c r="AQ41" s="1"/>
  <c r="AR24"/>
  <c r="AR41" s="1"/>
  <c r="AS24"/>
  <c r="AS41" s="1"/>
  <c r="AT24"/>
  <c r="AT41" s="1"/>
  <c r="AU24"/>
  <c r="AU41" s="1"/>
  <c r="AV24"/>
  <c r="AV41" s="1"/>
  <c r="AW24"/>
  <c r="AW41" s="1"/>
  <c r="AX24"/>
  <c r="AX41" s="1"/>
  <c r="AY24"/>
  <c r="AY41" s="1"/>
  <c r="AZ24"/>
  <c r="AZ41" s="1"/>
  <c r="BA24"/>
  <c r="BA41" s="1"/>
  <c r="BB24"/>
  <c r="BB41" s="1"/>
  <c r="BC24"/>
  <c r="BC41" s="1"/>
  <c r="BD24"/>
  <c r="BD41" s="1"/>
  <c r="BE24"/>
  <c r="BE41" s="1"/>
  <c r="BF24"/>
  <c r="BF41" s="1"/>
  <c r="BG24"/>
  <c r="BG41" s="1"/>
  <c r="BH24"/>
  <c r="BH41" s="1"/>
  <c r="BI24"/>
  <c r="BI41" s="1"/>
  <c r="BJ24"/>
  <c r="BJ41" s="1"/>
  <c r="BK24"/>
  <c r="BK41" s="1"/>
  <c r="BL24"/>
  <c r="BL41" s="1"/>
  <c r="BM24"/>
  <c r="BM41" s="1"/>
  <c r="BN24"/>
  <c r="BN41" s="1"/>
  <c r="BO24"/>
  <c r="BO41" s="1"/>
  <c r="BP24"/>
  <c r="BP41" s="1"/>
  <c r="BQ24"/>
  <c r="BQ41" s="1"/>
  <c r="BR24"/>
  <c r="BR41" s="1"/>
  <c r="BS24"/>
  <c r="BS41" s="1"/>
  <c r="BT24"/>
  <c r="BT41" s="1"/>
  <c r="BU24"/>
  <c r="BU41" s="1"/>
  <c r="BV24"/>
  <c r="BV41" s="1"/>
  <c r="BW24"/>
  <c r="BW41" s="1"/>
  <c r="BX24"/>
  <c r="BX41" s="1"/>
  <c r="BY24"/>
  <c r="BY41" s="1"/>
  <c r="BZ24"/>
  <c r="BZ41" s="1"/>
  <c r="CA24"/>
  <c r="CA41" s="1"/>
  <c r="CB24"/>
  <c r="CB41" s="1"/>
  <c r="CC24"/>
  <c r="CC41" s="1"/>
  <c r="CD24"/>
  <c r="CD41" s="1"/>
  <c r="CE24"/>
  <c r="CE41" s="1"/>
  <c r="CF24"/>
  <c r="CF41" s="1"/>
  <c r="CG24"/>
  <c r="CG41" s="1"/>
  <c r="CH24"/>
  <c r="CH41" s="1"/>
  <c r="CI24"/>
  <c r="CI41" s="1"/>
  <c r="CJ24"/>
  <c r="CJ41" s="1"/>
  <c r="CK24"/>
  <c r="CK41" s="1"/>
  <c r="CL24"/>
  <c r="CL41" s="1"/>
  <c r="CM24"/>
  <c r="CM41" s="1"/>
  <c r="CN24"/>
  <c r="CN41" s="1"/>
  <c r="CO24"/>
  <c r="CO41" s="1"/>
  <c r="CP24"/>
  <c r="CP41" s="1"/>
  <c r="CQ24"/>
  <c r="CQ41" s="1"/>
  <c r="CR24"/>
  <c r="CR41" s="1"/>
  <c r="CS24"/>
  <c r="CS41" s="1"/>
  <c r="CT24"/>
  <c r="CT41" s="1"/>
  <c r="CU24"/>
  <c r="CU41" s="1"/>
  <c r="CV24"/>
  <c r="CV41" s="1"/>
  <c r="CW24"/>
  <c r="CW41" s="1"/>
  <c r="CX24"/>
  <c r="CX41" s="1"/>
  <c r="CY24"/>
  <c r="CY41" s="1"/>
  <c r="CZ24"/>
  <c r="CZ41" s="1"/>
  <c r="DA24"/>
  <c r="DA41" s="1"/>
  <c r="DB24"/>
  <c r="DB41" s="1"/>
  <c r="DC24"/>
  <c r="DC41" s="1"/>
  <c r="DD24"/>
  <c r="DD41" s="1"/>
  <c r="DE24"/>
  <c r="DE41" s="1"/>
  <c r="DF24"/>
  <c r="DF41" s="1"/>
  <c r="DG24"/>
  <c r="DG41" s="1"/>
  <c r="DH24"/>
  <c r="DH41" s="1"/>
  <c r="DI24"/>
  <c r="DI41" s="1"/>
  <c r="DJ24"/>
  <c r="DJ41" s="1"/>
  <c r="DK24"/>
  <c r="DK41" s="1"/>
  <c r="DL24"/>
  <c r="DL41" s="1"/>
  <c r="DM24"/>
  <c r="DM41" s="1"/>
  <c r="DN24"/>
  <c r="DN41" s="1"/>
  <c r="DO24"/>
  <c r="DO41" s="1"/>
  <c r="DP24"/>
  <c r="DP41" s="1"/>
  <c r="DQ24"/>
  <c r="DQ41" s="1"/>
  <c r="DR24"/>
  <c r="DR41" s="1"/>
  <c r="DS24"/>
  <c r="DS41" s="1"/>
  <c r="DT24"/>
  <c r="DT41" s="1"/>
  <c r="DU24"/>
  <c r="DU41" s="1"/>
  <c r="DV24"/>
  <c r="DV41" s="1"/>
  <c r="DW24"/>
  <c r="DW41" s="1"/>
  <c r="DX24"/>
  <c r="DX41" s="1"/>
  <c r="DY24"/>
  <c r="DY41" s="1"/>
  <c r="DZ24"/>
  <c r="DZ41" s="1"/>
  <c r="EA24"/>
  <c r="EA41" s="1"/>
  <c r="EB24"/>
  <c r="EB41" s="1"/>
  <c r="EC24"/>
  <c r="EC41" s="1"/>
  <c r="ED24"/>
  <c r="ED41" s="1"/>
  <c r="EE24"/>
  <c r="EE41" s="1"/>
  <c r="EF24"/>
  <c r="EF41" s="1"/>
  <c r="EG24"/>
  <c r="EG41" s="1"/>
  <c r="EH24"/>
  <c r="EH41" s="1"/>
  <c r="EI24"/>
  <c r="EI41" s="1"/>
  <c r="EJ24"/>
  <c r="EJ41" s="1"/>
  <c r="EK24"/>
  <c r="EK41" s="1"/>
  <c r="EL24"/>
  <c r="EL41" s="1"/>
  <c r="EM24"/>
  <c r="EM41" s="1"/>
  <c r="EN24"/>
  <c r="EN41" s="1"/>
  <c r="EO24"/>
  <c r="EO41" s="1"/>
  <c r="EP24"/>
  <c r="EP41" s="1"/>
  <c r="EQ24"/>
  <c r="EQ41" s="1"/>
  <c r="ER24"/>
  <c r="ER41" s="1"/>
  <c r="ES24"/>
  <c r="ES41" s="1"/>
  <c r="ET24"/>
  <c r="ET41" s="1"/>
  <c r="EU24"/>
  <c r="EU41" s="1"/>
  <c r="EV24"/>
  <c r="EV41" s="1"/>
  <c r="EW24"/>
  <c r="EW41" s="1"/>
  <c r="EX24"/>
  <c r="EX41" s="1"/>
  <c r="EY24"/>
  <c r="EY41" s="1"/>
  <c r="EZ24"/>
  <c r="EZ41" s="1"/>
  <c r="FA24"/>
  <c r="FA41" s="1"/>
  <c r="FB24"/>
  <c r="FB41" s="1"/>
  <c r="FC24"/>
  <c r="FC41" s="1"/>
  <c r="FD24"/>
  <c r="FD41" s="1"/>
  <c r="FE24"/>
  <c r="FE41" s="1"/>
  <c r="FF24"/>
  <c r="FF41" s="1"/>
  <c r="FG24"/>
  <c r="FG41" s="1"/>
  <c r="FH24"/>
  <c r="FH41" s="1"/>
  <c r="FI24"/>
  <c r="FI41" s="1"/>
  <c r="FJ24"/>
  <c r="FJ41" s="1"/>
  <c r="FK24"/>
  <c r="FK41" s="1"/>
  <c r="FL24"/>
  <c r="FL41" s="1"/>
  <c r="FM24"/>
  <c r="FM41" s="1"/>
  <c r="FN24"/>
  <c r="FN41" s="1"/>
  <c r="FO24"/>
  <c r="FO41" s="1"/>
  <c r="FP24"/>
  <c r="FP41" s="1"/>
  <c r="FQ24"/>
  <c r="FQ41" s="1"/>
  <c r="FR24"/>
  <c r="FR41" s="1"/>
  <c r="FS24"/>
  <c r="FS41" s="1"/>
  <c r="FT24"/>
  <c r="FT41" s="1"/>
  <c r="FU24"/>
  <c r="FU41" s="1"/>
  <c r="FV24"/>
  <c r="FV41" s="1"/>
  <c r="FW24"/>
  <c r="FW41" s="1"/>
  <c r="FX24"/>
  <c r="FX41" s="1"/>
  <c r="FY24"/>
  <c r="FY41" s="1"/>
  <c r="FZ24"/>
  <c r="FZ41" s="1"/>
  <c r="GA24"/>
  <c r="GA41" s="1"/>
  <c r="GB24"/>
  <c r="GB41" s="1"/>
  <c r="GC24"/>
  <c r="GC41" s="1"/>
  <c r="GD24"/>
  <c r="GD41" s="1"/>
  <c r="GE24"/>
  <c r="GE41" s="1"/>
  <c r="GF24"/>
  <c r="GF41" s="1"/>
  <c r="GG24"/>
  <c r="GG41" s="1"/>
  <c r="GH24"/>
  <c r="GH41" s="1"/>
  <c r="GI24"/>
  <c r="GI41" s="1"/>
  <c r="GJ24"/>
  <c r="GJ41" s="1"/>
  <c r="GK24"/>
  <c r="GK41" s="1"/>
  <c r="GL24"/>
  <c r="GL41" s="1"/>
  <c r="GM24"/>
  <c r="GM41" s="1"/>
  <c r="GN24"/>
  <c r="GN41" s="1"/>
  <c r="GO24"/>
  <c r="GO41" s="1"/>
  <c r="GP24"/>
  <c r="GP41" s="1"/>
  <c r="GQ24"/>
  <c r="GQ41" s="1"/>
  <c r="GR24"/>
  <c r="GR41" s="1"/>
  <c r="GS24"/>
  <c r="GS41" s="1"/>
  <c r="GT24"/>
  <c r="GT41" s="1"/>
  <c r="GU24"/>
  <c r="GU41" s="1"/>
  <c r="GV24"/>
  <c r="GV41" s="1"/>
  <c r="GW24"/>
  <c r="GW41" s="1"/>
  <c r="GX24"/>
  <c r="GX41" s="1"/>
  <c r="GY24"/>
  <c r="GY41" s="1"/>
  <c r="GZ24"/>
  <c r="GZ41" s="1"/>
  <c r="HA24"/>
  <c r="HA41" s="1"/>
  <c r="HB24"/>
  <c r="HB41" s="1"/>
  <c r="HC24"/>
  <c r="HC41" s="1"/>
  <c r="HD24"/>
  <c r="HD41" s="1"/>
  <c r="HE24"/>
  <c r="HE41" s="1"/>
  <c r="HF24"/>
  <c r="HF41" s="1"/>
  <c r="HG24"/>
  <c r="HG41" s="1"/>
  <c r="HH24"/>
  <c r="HH41" s="1"/>
  <c r="HI24"/>
  <c r="HI41" s="1"/>
  <c r="HJ24"/>
  <c r="HJ41" s="1"/>
  <c r="HK24"/>
  <c r="HK41" s="1"/>
  <c r="HL24"/>
  <c r="HL41" s="1"/>
  <c r="HM24"/>
  <c r="HM41" s="1"/>
  <c r="HN24"/>
  <c r="HN41" s="1"/>
  <c r="HO24"/>
  <c r="HO41" s="1"/>
  <c r="HP24"/>
  <c r="HP41" s="1"/>
  <c r="HQ24"/>
  <c r="HQ41" s="1"/>
  <c r="HR24"/>
  <c r="HR41" s="1"/>
  <c r="HS24"/>
  <c r="HS41" s="1"/>
  <c r="HT24"/>
  <c r="HT41" s="1"/>
  <c r="HU24"/>
  <c r="HU41" s="1"/>
  <c r="HV24"/>
  <c r="HV41" s="1"/>
  <c r="HW24"/>
  <c r="HW41" s="1"/>
  <c r="HX24"/>
  <c r="HX41" s="1"/>
  <c r="HY24"/>
  <c r="HY41" s="1"/>
  <c r="HZ24"/>
  <c r="HZ41" s="1"/>
  <c r="IA24"/>
  <c r="IA41" s="1"/>
  <c r="IB24"/>
  <c r="IB41" s="1"/>
  <c r="IC24"/>
  <c r="IC41" s="1"/>
  <c r="ID24"/>
  <c r="ID41" s="1"/>
  <c r="IE24"/>
  <c r="IE41" s="1"/>
  <c r="IF24"/>
  <c r="IF41" s="1"/>
  <c r="IG24"/>
  <c r="IG41" s="1"/>
  <c r="IH24"/>
  <c r="IH41" s="1"/>
  <c r="II24"/>
  <c r="II41" s="1"/>
  <c r="IJ24"/>
  <c r="IJ41" s="1"/>
  <c r="IK24"/>
  <c r="IK41" s="1"/>
  <c r="IL24"/>
  <c r="IL41" s="1"/>
  <c r="IM24"/>
  <c r="IM41" s="1"/>
  <c r="IN24"/>
  <c r="IN41" s="1"/>
  <c r="IO24"/>
  <c r="IO41" s="1"/>
  <c r="IP24"/>
  <c r="IP41" s="1"/>
  <c r="IQ24"/>
  <c r="IQ41" s="1"/>
  <c r="IR24"/>
  <c r="IR41" s="1"/>
  <c r="IS24"/>
  <c r="IS41" s="1"/>
  <c r="IT24"/>
  <c r="IT41" s="1"/>
  <c r="IU24"/>
  <c r="IU41" s="1"/>
  <c r="IV24"/>
  <c r="IV41" s="1"/>
  <c r="IW24"/>
  <c r="IW41" s="1"/>
  <c r="IX24"/>
  <c r="IX41" s="1"/>
  <c r="IY24"/>
  <c r="IY41" s="1"/>
  <c r="IZ24"/>
  <c r="IZ41" s="1"/>
  <c r="JA24"/>
  <c r="JA41" s="1"/>
  <c r="JB24"/>
  <c r="JB41" s="1"/>
  <c r="JC24"/>
  <c r="JC41" s="1"/>
  <c r="JD24"/>
  <c r="JD41" s="1"/>
  <c r="JE24"/>
  <c r="JE41" s="1"/>
  <c r="JF24"/>
  <c r="JF41" s="1"/>
  <c r="JG24"/>
  <c r="JG41" s="1"/>
  <c r="JH24"/>
  <c r="JH41" s="1"/>
  <c r="JI24"/>
  <c r="JI41" s="1"/>
  <c r="JJ24"/>
  <c r="JJ41" s="1"/>
  <c r="JK24"/>
  <c r="JK41" s="1"/>
  <c r="JL24"/>
  <c r="JL41" s="1"/>
  <c r="JM24"/>
  <c r="JM41" s="1"/>
  <c r="JN24"/>
  <c r="JN41" s="1"/>
  <c r="JO24"/>
  <c r="JO41" s="1"/>
  <c r="JP24"/>
  <c r="JP41" s="1"/>
  <c r="JQ24"/>
  <c r="JQ41" s="1"/>
  <c r="JR24"/>
  <c r="JR41" s="1"/>
  <c r="JS24"/>
  <c r="JS41" s="1"/>
  <c r="JT24"/>
  <c r="JT41" s="1"/>
  <c r="JU24"/>
  <c r="JU41" s="1"/>
  <c r="JV24"/>
  <c r="JV41" s="1"/>
  <c r="JW24"/>
  <c r="JW41" s="1"/>
  <c r="JX24"/>
  <c r="JX41" s="1"/>
  <c r="JY24"/>
  <c r="JY41" s="1"/>
  <c r="JZ24"/>
  <c r="JZ41" s="1"/>
  <c r="KA24"/>
  <c r="KA41" s="1"/>
  <c r="KB24"/>
  <c r="KB41" s="1"/>
  <c r="KC24"/>
  <c r="KC41" s="1"/>
  <c r="KD24"/>
  <c r="KD41" s="1"/>
  <c r="KE24"/>
  <c r="KE41" s="1"/>
  <c r="KF24"/>
  <c r="KF41" s="1"/>
  <c r="KG24"/>
  <c r="KG41" s="1"/>
  <c r="KH24"/>
  <c r="KH41" s="1"/>
  <c r="KI24"/>
  <c r="KI41" s="1"/>
  <c r="KJ24"/>
  <c r="KJ41" s="1"/>
  <c r="KK24"/>
  <c r="KK41" s="1"/>
  <c r="KL24"/>
  <c r="KL41" s="1"/>
  <c r="KM24"/>
  <c r="KM41" s="1"/>
  <c r="KN24"/>
  <c r="KN41" s="1"/>
  <c r="KO24"/>
  <c r="KO41" s="1"/>
  <c r="C25"/>
  <c r="C42" s="1"/>
  <c r="D25"/>
  <c r="D42" s="1"/>
  <c r="E25"/>
  <c r="E42" s="1"/>
  <c r="F25"/>
  <c r="F42" s="1"/>
  <c r="G25"/>
  <c r="G42" s="1"/>
  <c r="H25"/>
  <c r="H42" s="1"/>
  <c r="I25"/>
  <c r="I42" s="1"/>
  <c r="J25"/>
  <c r="J42" s="1"/>
  <c r="K25"/>
  <c r="K42" s="1"/>
  <c r="L25"/>
  <c r="L42" s="1"/>
  <c r="M25"/>
  <c r="M42" s="1"/>
  <c r="N25"/>
  <c r="N42" s="1"/>
  <c r="O25"/>
  <c r="O42" s="1"/>
  <c r="P25"/>
  <c r="P42" s="1"/>
  <c r="Q25"/>
  <c r="Q42" s="1"/>
  <c r="R25"/>
  <c r="R42" s="1"/>
  <c r="S25"/>
  <c r="S42" s="1"/>
  <c r="T25"/>
  <c r="T42" s="1"/>
  <c r="U25"/>
  <c r="U42" s="1"/>
  <c r="V25"/>
  <c r="V42" s="1"/>
  <c r="W25"/>
  <c r="W42" s="1"/>
  <c r="X25"/>
  <c r="X42" s="1"/>
  <c r="Y25"/>
  <c r="Y42" s="1"/>
  <c r="Z25"/>
  <c r="Z42" s="1"/>
  <c r="AA25"/>
  <c r="AA42" s="1"/>
  <c r="AB25"/>
  <c r="AB42" s="1"/>
  <c r="AC25"/>
  <c r="AC42" s="1"/>
  <c r="AD25"/>
  <c r="AD42" s="1"/>
  <c r="AE25"/>
  <c r="AE42" s="1"/>
  <c r="AF25"/>
  <c r="AF42" s="1"/>
  <c r="AG25"/>
  <c r="AG42" s="1"/>
  <c r="AH25"/>
  <c r="AH42" s="1"/>
  <c r="AI25"/>
  <c r="AI42" s="1"/>
  <c r="AJ25"/>
  <c r="AJ42" s="1"/>
  <c r="AK25"/>
  <c r="AK42" s="1"/>
  <c r="AL25"/>
  <c r="AL42" s="1"/>
  <c r="AM25"/>
  <c r="AM42" s="1"/>
  <c r="AN25"/>
  <c r="AN42" s="1"/>
  <c r="AO25"/>
  <c r="AO42" s="1"/>
  <c r="AP25"/>
  <c r="AP42" s="1"/>
  <c r="AQ25"/>
  <c r="AQ42" s="1"/>
  <c r="AR25"/>
  <c r="AR42" s="1"/>
  <c r="AS25"/>
  <c r="AS42" s="1"/>
  <c r="AT25"/>
  <c r="AT42" s="1"/>
  <c r="AU25"/>
  <c r="AU42" s="1"/>
  <c r="AV25"/>
  <c r="AV42" s="1"/>
  <c r="AW25"/>
  <c r="AW42" s="1"/>
  <c r="AX25"/>
  <c r="AX42" s="1"/>
  <c r="AY25"/>
  <c r="AY42" s="1"/>
  <c r="AZ25"/>
  <c r="AZ42" s="1"/>
  <c r="BA25"/>
  <c r="BA42" s="1"/>
  <c r="BB25"/>
  <c r="BB42" s="1"/>
  <c r="BC25"/>
  <c r="BC42" s="1"/>
  <c r="BD25"/>
  <c r="BD42" s="1"/>
  <c r="BE25"/>
  <c r="BE42" s="1"/>
  <c r="BF25"/>
  <c r="BF42" s="1"/>
  <c r="BG25"/>
  <c r="BG42" s="1"/>
  <c r="BH25"/>
  <c r="BH42" s="1"/>
  <c r="BI25"/>
  <c r="BI42" s="1"/>
  <c r="BJ25"/>
  <c r="BJ42" s="1"/>
  <c r="BK25"/>
  <c r="BK42" s="1"/>
  <c r="BL25"/>
  <c r="BL42" s="1"/>
  <c r="BM25"/>
  <c r="BM42" s="1"/>
  <c r="BN25"/>
  <c r="BN42" s="1"/>
  <c r="BO25"/>
  <c r="BO42" s="1"/>
  <c r="BP25"/>
  <c r="BP42" s="1"/>
  <c r="BQ25"/>
  <c r="BQ42" s="1"/>
  <c r="BR25"/>
  <c r="BR42" s="1"/>
  <c r="BS25"/>
  <c r="BS42" s="1"/>
  <c r="BT25"/>
  <c r="BT42" s="1"/>
  <c r="BU25"/>
  <c r="BU42" s="1"/>
  <c r="BV25"/>
  <c r="BV42" s="1"/>
  <c r="BW25"/>
  <c r="BW42" s="1"/>
  <c r="BX25"/>
  <c r="BX42" s="1"/>
  <c r="BY25"/>
  <c r="BY42" s="1"/>
  <c r="BZ25"/>
  <c r="BZ42" s="1"/>
  <c r="CA25"/>
  <c r="CA42" s="1"/>
  <c r="CB25"/>
  <c r="CB42" s="1"/>
  <c r="CC25"/>
  <c r="CC42" s="1"/>
  <c r="CD25"/>
  <c r="CD42" s="1"/>
  <c r="CE25"/>
  <c r="CE42" s="1"/>
  <c r="CF25"/>
  <c r="CF42" s="1"/>
  <c r="CG25"/>
  <c r="CG42" s="1"/>
  <c r="CH25"/>
  <c r="CH42" s="1"/>
  <c r="CI25"/>
  <c r="CI42" s="1"/>
  <c r="CJ25"/>
  <c r="CJ42" s="1"/>
  <c r="CK25"/>
  <c r="CK42" s="1"/>
  <c r="CL25"/>
  <c r="CL42" s="1"/>
  <c r="CM25"/>
  <c r="CM42" s="1"/>
  <c r="CN25"/>
  <c r="CN42" s="1"/>
  <c r="CO25"/>
  <c r="CO42" s="1"/>
  <c r="CP25"/>
  <c r="CP42" s="1"/>
  <c r="CQ25"/>
  <c r="CQ42" s="1"/>
  <c r="CR25"/>
  <c r="CR42" s="1"/>
  <c r="CS25"/>
  <c r="CS42" s="1"/>
  <c r="CT25"/>
  <c r="CT42" s="1"/>
  <c r="CU25"/>
  <c r="CU42" s="1"/>
  <c r="CV25"/>
  <c r="CV42" s="1"/>
  <c r="CW25"/>
  <c r="CW42" s="1"/>
  <c r="CX25"/>
  <c r="CX42" s="1"/>
  <c r="CY25"/>
  <c r="CY42" s="1"/>
  <c r="CZ25"/>
  <c r="CZ42" s="1"/>
  <c r="DA25"/>
  <c r="DA42" s="1"/>
  <c r="DB25"/>
  <c r="DB42" s="1"/>
  <c r="DC25"/>
  <c r="DC42" s="1"/>
  <c r="DD25"/>
  <c r="DD42" s="1"/>
  <c r="DE25"/>
  <c r="DE42" s="1"/>
  <c r="DF25"/>
  <c r="DF42" s="1"/>
  <c r="DG25"/>
  <c r="DG42" s="1"/>
  <c r="DH25"/>
  <c r="DH42" s="1"/>
  <c r="DI25"/>
  <c r="DI42" s="1"/>
  <c r="DJ25"/>
  <c r="DJ42" s="1"/>
  <c r="DK25"/>
  <c r="DK42" s="1"/>
  <c r="DL25"/>
  <c r="DL42" s="1"/>
  <c r="DM25"/>
  <c r="DM42" s="1"/>
  <c r="DN25"/>
  <c r="DN42" s="1"/>
  <c r="DO25"/>
  <c r="DO42" s="1"/>
  <c r="DP25"/>
  <c r="DP42" s="1"/>
  <c r="DQ25"/>
  <c r="DQ42" s="1"/>
  <c r="DR25"/>
  <c r="DR42" s="1"/>
  <c r="DS25"/>
  <c r="DS42" s="1"/>
  <c r="DT25"/>
  <c r="DT42" s="1"/>
  <c r="DU25"/>
  <c r="DU42" s="1"/>
  <c r="DV25"/>
  <c r="DV42" s="1"/>
  <c r="DW25"/>
  <c r="DW42" s="1"/>
  <c r="DX25"/>
  <c r="DX42" s="1"/>
  <c r="DY25"/>
  <c r="DY42" s="1"/>
  <c r="DZ25"/>
  <c r="DZ42" s="1"/>
  <c r="EA25"/>
  <c r="EA42" s="1"/>
  <c r="EB25"/>
  <c r="EB42" s="1"/>
  <c r="EC25"/>
  <c r="EC42" s="1"/>
  <c r="ED25"/>
  <c r="ED42" s="1"/>
  <c r="EE25"/>
  <c r="EE42" s="1"/>
  <c r="EF25"/>
  <c r="EF42" s="1"/>
  <c r="EG25"/>
  <c r="EG42" s="1"/>
  <c r="EH25"/>
  <c r="EH42" s="1"/>
  <c r="EI25"/>
  <c r="EI42" s="1"/>
  <c r="EJ25"/>
  <c r="EJ42" s="1"/>
  <c r="EK25"/>
  <c r="EK42" s="1"/>
  <c r="EL25"/>
  <c r="EL42" s="1"/>
  <c r="EM25"/>
  <c r="EM42" s="1"/>
  <c r="EN25"/>
  <c r="EN42" s="1"/>
  <c r="EO25"/>
  <c r="EO42" s="1"/>
  <c r="EP25"/>
  <c r="EP42" s="1"/>
  <c r="EQ25"/>
  <c r="EQ42" s="1"/>
  <c r="ER25"/>
  <c r="ER42" s="1"/>
  <c r="ES25"/>
  <c r="ES42" s="1"/>
  <c r="ET25"/>
  <c r="ET42" s="1"/>
  <c r="EU25"/>
  <c r="EU42" s="1"/>
  <c r="EV25"/>
  <c r="EV42" s="1"/>
  <c r="EW25"/>
  <c r="EW42" s="1"/>
  <c r="EX25"/>
  <c r="EX42" s="1"/>
  <c r="EY25"/>
  <c r="EY42" s="1"/>
  <c r="EZ25"/>
  <c r="EZ42" s="1"/>
  <c r="FA25"/>
  <c r="FA42" s="1"/>
  <c r="FB25"/>
  <c r="FB42" s="1"/>
  <c r="FC25"/>
  <c r="FC42" s="1"/>
  <c r="FD25"/>
  <c r="FD42" s="1"/>
  <c r="FE25"/>
  <c r="FE42" s="1"/>
  <c r="FF25"/>
  <c r="FF42" s="1"/>
  <c r="FG25"/>
  <c r="FG42" s="1"/>
  <c r="FH25"/>
  <c r="FH42" s="1"/>
  <c r="FI25"/>
  <c r="FI42" s="1"/>
  <c r="FJ25"/>
  <c r="FJ42" s="1"/>
  <c r="FK25"/>
  <c r="FK42" s="1"/>
  <c r="FL25"/>
  <c r="FL42" s="1"/>
  <c r="FM25"/>
  <c r="FM42" s="1"/>
  <c r="FN25"/>
  <c r="FN42" s="1"/>
  <c r="FO25"/>
  <c r="FO42" s="1"/>
  <c r="FP25"/>
  <c r="FP42" s="1"/>
  <c r="FQ25"/>
  <c r="FQ42" s="1"/>
  <c r="FR25"/>
  <c r="FR42" s="1"/>
  <c r="FS25"/>
  <c r="FS42" s="1"/>
  <c r="FT25"/>
  <c r="FT42" s="1"/>
  <c r="FU25"/>
  <c r="FU42" s="1"/>
  <c r="FV25"/>
  <c r="FV42" s="1"/>
  <c r="FW25"/>
  <c r="FW42" s="1"/>
  <c r="FX25"/>
  <c r="FX42" s="1"/>
  <c r="FY25"/>
  <c r="FY42" s="1"/>
  <c r="FZ25"/>
  <c r="FZ42" s="1"/>
  <c r="GA25"/>
  <c r="GA42" s="1"/>
  <c r="GB25"/>
  <c r="GB42" s="1"/>
  <c r="GC25"/>
  <c r="GC42" s="1"/>
  <c r="GD25"/>
  <c r="GD42" s="1"/>
  <c r="GE25"/>
  <c r="GE42" s="1"/>
  <c r="GF25"/>
  <c r="GF42" s="1"/>
  <c r="GG25"/>
  <c r="GG42" s="1"/>
  <c r="GH25"/>
  <c r="GH42" s="1"/>
  <c r="GI25"/>
  <c r="GI42" s="1"/>
  <c r="GJ25"/>
  <c r="GJ42" s="1"/>
  <c r="GK25"/>
  <c r="GK42" s="1"/>
  <c r="GL25"/>
  <c r="GL42" s="1"/>
  <c r="GM25"/>
  <c r="GM42" s="1"/>
  <c r="GN25"/>
  <c r="GN42" s="1"/>
  <c r="GO25"/>
  <c r="GO42" s="1"/>
  <c r="GP25"/>
  <c r="GP42" s="1"/>
  <c r="GQ25"/>
  <c r="GQ42" s="1"/>
  <c r="GR25"/>
  <c r="GR42" s="1"/>
  <c r="GS25"/>
  <c r="GS42" s="1"/>
  <c r="GT25"/>
  <c r="GT42" s="1"/>
  <c r="GU25"/>
  <c r="GU42" s="1"/>
  <c r="GV25"/>
  <c r="GV42" s="1"/>
  <c r="GW25"/>
  <c r="GW42" s="1"/>
  <c r="GX25"/>
  <c r="GX42" s="1"/>
  <c r="GY25"/>
  <c r="GY42" s="1"/>
  <c r="GZ25"/>
  <c r="GZ42" s="1"/>
  <c r="HA25"/>
  <c r="HA42" s="1"/>
  <c r="HB25"/>
  <c r="HB42" s="1"/>
  <c r="HC25"/>
  <c r="HC42" s="1"/>
  <c r="HD25"/>
  <c r="HD42" s="1"/>
  <c r="HE25"/>
  <c r="HE42" s="1"/>
  <c r="HF25"/>
  <c r="HF42" s="1"/>
  <c r="HG25"/>
  <c r="HG42" s="1"/>
  <c r="HH25"/>
  <c r="HH42" s="1"/>
  <c r="HI25"/>
  <c r="HI42" s="1"/>
  <c r="HJ25"/>
  <c r="HJ42" s="1"/>
  <c r="HK25"/>
  <c r="HK42" s="1"/>
  <c r="HL25"/>
  <c r="HL42" s="1"/>
  <c r="HM25"/>
  <c r="HM42" s="1"/>
  <c r="HN25"/>
  <c r="HN42" s="1"/>
  <c r="HO25"/>
  <c r="HO42" s="1"/>
  <c r="HP25"/>
  <c r="HP42" s="1"/>
  <c r="HQ25"/>
  <c r="HQ42" s="1"/>
  <c r="HR25"/>
  <c r="HR42" s="1"/>
  <c r="HS25"/>
  <c r="HS42" s="1"/>
  <c r="HT25"/>
  <c r="HT42" s="1"/>
  <c r="HU25"/>
  <c r="HU42" s="1"/>
  <c r="HV25"/>
  <c r="HV42" s="1"/>
  <c r="HW25"/>
  <c r="HW42" s="1"/>
  <c r="HX25"/>
  <c r="HX42" s="1"/>
  <c r="HY25"/>
  <c r="HY42" s="1"/>
  <c r="HZ25"/>
  <c r="HZ42" s="1"/>
  <c r="IA25"/>
  <c r="IA42" s="1"/>
  <c r="IB25"/>
  <c r="IB42" s="1"/>
  <c r="IC25"/>
  <c r="IC42" s="1"/>
  <c r="ID25"/>
  <c r="ID42" s="1"/>
  <c r="IE25"/>
  <c r="IE42" s="1"/>
  <c r="IF25"/>
  <c r="IF42" s="1"/>
  <c r="IG25"/>
  <c r="IG42" s="1"/>
  <c r="IH25"/>
  <c r="IH42" s="1"/>
  <c r="II25"/>
  <c r="II42" s="1"/>
  <c r="IJ25"/>
  <c r="IJ42" s="1"/>
  <c r="IK25"/>
  <c r="IK42" s="1"/>
  <c r="IL25"/>
  <c r="IL42" s="1"/>
  <c r="IM25"/>
  <c r="IM42" s="1"/>
  <c r="IN25"/>
  <c r="IN42" s="1"/>
  <c r="IO25"/>
  <c r="IO42" s="1"/>
  <c r="IP25"/>
  <c r="IP42" s="1"/>
  <c r="IQ25"/>
  <c r="IQ42" s="1"/>
  <c r="IR25"/>
  <c r="IR42" s="1"/>
  <c r="IS25"/>
  <c r="IS42" s="1"/>
  <c r="IT25"/>
  <c r="IT42" s="1"/>
  <c r="IU25"/>
  <c r="IU42" s="1"/>
  <c r="IV25"/>
  <c r="IV42" s="1"/>
  <c r="IW25"/>
  <c r="IW42" s="1"/>
  <c r="IX25"/>
  <c r="IX42" s="1"/>
  <c r="IY25"/>
  <c r="IY42" s="1"/>
  <c r="IZ25"/>
  <c r="IZ42" s="1"/>
  <c r="JA25"/>
  <c r="JA42" s="1"/>
  <c r="JB25"/>
  <c r="JB42" s="1"/>
  <c r="JC25"/>
  <c r="JC42" s="1"/>
  <c r="JD25"/>
  <c r="JD42" s="1"/>
  <c r="JE25"/>
  <c r="JE42" s="1"/>
  <c r="JF25"/>
  <c r="JF42" s="1"/>
  <c r="JG25"/>
  <c r="JG42" s="1"/>
  <c r="JH25"/>
  <c r="JH42" s="1"/>
  <c r="JI25"/>
  <c r="JI42" s="1"/>
  <c r="JJ25"/>
  <c r="JJ42" s="1"/>
  <c r="JK25"/>
  <c r="JK42" s="1"/>
  <c r="JL25"/>
  <c r="JL42" s="1"/>
  <c r="JM25"/>
  <c r="JM42" s="1"/>
  <c r="JN25"/>
  <c r="JN42" s="1"/>
  <c r="JO25"/>
  <c r="JO42" s="1"/>
  <c r="JP25"/>
  <c r="JP42" s="1"/>
  <c r="JQ25"/>
  <c r="JQ42" s="1"/>
  <c r="JR25"/>
  <c r="JR42" s="1"/>
  <c r="JS25"/>
  <c r="JS42" s="1"/>
  <c r="JT25"/>
  <c r="JT42" s="1"/>
  <c r="JU25"/>
  <c r="JU42" s="1"/>
  <c r="JV25"/>
  <c r="JV42" s="1"/>
  <c r="JW25"/>
  <c r="JW42" s="1"/>
  <c r="JX25"/>
  <c r="JX42" s="1"/>
  <c r="JY25"/>
  <c r="JY42" s="1"/>
  <c r="JZ25"/>
  <c r="JZ42" s="1"/>
  <c r="KA25"/>
  <c r="KA42" s="1"/>
  <c r="KB25"/>
  <c r="KB42" s="1"/>
  <c r="KC25"/>
  <c r="KC42" s="1"/>
  <c r="KD25"/>
  <c r="KD42" s="1"/>
  <c r="KE25"/>
  <c r="KE42" s="1"/>
  <c r="KF25"/>
  <c r="KF42" s="1"/>
  <c r="KG25"/>
  <c r="KG42" s="1"/>
  <c r="KH25"/>
  <c r="KH42" s="1"/>
  <c r="KI25"/>
  <c r="KI42" s="1"/>
  <c r="KJ25"/>
  <c r="KJ42" s="1"/>
  <c r="KK25"/>
  <c r="KK42" s="1"/>
  <c r="KL25"/>
  <c r="KL42" s="1"/>
  <c r="KM25"/>
  <c r="KM42" s="1"/>
  <c r="KN25"/>
  <c r="KN42" s="1"/>
  <c r="KO25"/>
  <c r="KO42" s="1"/>
  <c r="C26"/>
  <c r="C43" s="1"/>
  <c r="D26"/>
  <c r="D43" s="1"/>
  <c r="E26"/>
  <c r="E43" s="1"/>
  <c r="F26"/>
  <c r="F43" s="1"/>
  <c r="G26"/>
  <c r="G43" s="1"/>
  <c r="H26"/>
  <c r="H43" s="1"/>
  <c r="I26"/>
  <c r="I43" s="1"/>
  <c r="J26"/>
  <c r="J43" s="1"/>
  <c r="K26"/>
  <c r="K43" s="1"/>
  <c r="L26"/>
  <c r="L43" s="1"/>
  <c r="M26"/>
  <c r="M43" s="1"/>
  <c r="N26"/>
  <c r="N43" s="1"/>
  <c r="O26"/>
  <c r="O43" s="1"/>
  <c r="P26"/>
  <c r="P43" s="1"/>
  <c r="Q26"/>
  <c r="Q43" s="1"/>
  <c r="R26"/>
  <c r="R43" s="1"/>
  <c r="S26"/>
  <c r="S43" s="1"/>
  <c r="T26"/>
  <c r="T43" s="1"/>
  <c r="U26"/>
  <c r="U43" s="1"/>
  <c r="V26"/>
  <c r="V43" s="1"/>
  <c r="W26"/>
  <c r="W43" s="1"/>
  <c r="X26"/>
  <c r="X43" s="1"/>
  <c r="Y26"/>
  <c r="Y43" s="1"/>
  <c r="Z26"/>
  <c r="Z43" s="1"/>
  <c r="AA26"/>
  <c r="AA43" s="1"/>
  <c r="AB26"/>
  <c r="AB43" s="1"/>
  <c r="AC26"/>
  <c r="AC43" s="1"/>
  <c r="AD26"/>
  <c r="AD43" s="1"/>
  <c r="AE26"/>
  <c r="AE43" s="1"/>
  <c r="AF26"/>
  <c r="AF43" s="1"/>
  <c r="AG26"/>
  <c r="AG43" s="1"/>
  <c r="AH26"/>
  <c r="AH43" s="1"/>
  <c r="AI26"/>
  <c r="AI43" s="1"/>
  <c r="AJ26"/>
  <c r="AJ43" s="1"/>
  <c r="AK26"/>
  <c r="AK43" s="1"/>
  <c r="AL26"/>
  <c r="AL43" s="1"/>
  <c r="AM26"/>
  <c r="AM43" s="1"/>
  <c r="AN26"/>
  <c r="AN43" s="1"/>
  <c r="AO26"/>
  <c r="AO43" s="1"/>
  <c r="AP26"/>
  <c r="AP43" s="1"/>
  <c r="AQ26"/>
  <c r="AQ43" s="1"/>
  <c r="AR26"/>
  <c r="AR43" s="1"/>
  <c r="AS26"/>
  <c r="AS43" s="1"/>
  <c r="AT26"/>
  <c r="AT43" s="1"/>
  <c r="AU26"/>
  <c r="AU43" s="1"/>
  <c r="AV26"/>
  <c r="AV43" s="1"/>
  <c r="AW26"/>
  <c r="AW43" s="1"/>
  <c r="AX26"/>
  <c r="AX43" s="1"/>
  <c r="AY26"/>
  <c r="AY43" s="1"/>
  <c r="AZ26"/>
  <c r="AZ43" s="1"/>
  <c r="BA26"/>
  <c r="BA43" s="1"/>
  <c r="BB26"/>
  <c r="BB43" s="1"/>
  <c r="BC26"/>
  <c r="BC43" s="1"/>
  <c r="BD26"/>
  <c r="BD43" s="1"/>
  <c r="BE26"/>
  <c r="BE43" s="1"/>
  <c r="BF26"/>
  <c r="BF43" s="1"/>
  <c r="BG26"/>
  <c r="BG43" s="1"/>
  <c r="BH26"/>
  <c r="BH43" s="1"/>
  <c r="BI26"/>
  <c r="BI43" s="1"/>
  <c r="BJ26"/>
  <c r="BJ43" s="1"/>
  <c r="BK26"/>
  <c r="BK43" s="1"/>
  <c r="BL26"/>
  <c r="BL43" s="1"/>
  <c r="BM26"/>
  <c r="BM43" s="1"/>
  <c r="BN26"/>
  <c r="BN43" s="1"/>
  <c r="BO26"/>
  <c r="BO43" s="1"/>
  <c r="BP26"/>
  <c r="BP43" s="1"/>
  <c r="BQ26"/>
  <c r="BQ43" s="1"/>
  <c r="BR26"/>
  <c r="BR43" s="1"/>
  <c r="BS26"/>
  <c r="BS43" s="1"/>
  <c r="BT26"/>
  <c r="BT43" s="1"/>
  <c r="BU26"/>
  <c r="BU43" s="1"/>
  <c r="BV26"/>
  <c r="BV43" s="1"/>
  <c r="BW26"/>
  <c r="BW43" s="1"/>
  <c r="BX26"/>
  <c r="BX43" s="1"/>
  <c r="BY26"/>
  <c r="BY43" s="1"/>
  <c r="BZ26"/>
  <c r="BZ43" s="1"/>
  <c r="CA26"/>
  <c r="CA43" s="1"/>
  <c r="CB26"/>
  <c r="CB43" s="1"/>
  <c r="CC26"/>
  <c r="CC43" s="1"/>
  <c r="CD26"/>
  <c r="CD43" s="1"/>
  <c r="CE26"/>
  <c r="CE43" s="1"/>
  <c r="CF26"/>
  <c r="CF43" s="1"/>
  <c r="CG26"/>
  <c r="CG43" s="1"/>
  <c r="CH26"/>
  <c r="CH43" s="1"/>
  <c r="CI26"/>
  <c r="CI43" s="1"/>
  <c r="CJ26"/>
  <c r="CJ43" s="1"/>
  <c r="CK26"/>
  <c r="CK43" s="1"/>
  <c r="CL26"/>
  <c r="CL43" s="1"/>
  <c r="CM26"/>
  <c r="CM43" s="1"/>
  <c r="CN26"/>
  <c r="CN43" s="1"/>
  <c r="CO26"/>
  <c r="CO43" s="1"/>
  <c r="CP26"/>
  <c r="CP43" s="1"/>
  <c r="CQ26"/>
  <c r="CQ43" s="1"/>
  <c r="CR26"/>
  <c r="CR43" s="1"/>
  <c r="CS26"/>
  <c r="CS43" s="1"/>
  <c r="CT26"/>
  <c r="CT43" s="1"/>
  <c r="CU26"/>
  <c r="CU43" s="1"/>
  <c r="CV26"/>
  <c r="CV43" s="1"/>
  <c r="CW26"/>
  <c r="CW43" s="1"/>
  <c r="CX26"/>
  <c r="CX43" s="1"/>
  <c r="CY26"/>
  <c r="CY43" s="1"/>
  <c r="CZ26"/>
  <c r="CZ43" s="1"/>
  <c r="DA26"/>
  <c r="DA43" s="1"/>
  <c r="DB26"/>
  <c r="DB43" s="1"/>
  <c r="DC26"/>
  <c r="DC43" s="1"/>
  <c r="DD26"/>
  <c r="DD43" s="1"/>
  <c r="DE26"/>
  <c r="DE43" s="1"/>
  <c r="DF26"/>
  <c r="DF43" s="1"/>
  <c r="DG26"/>
  <c r="DG43" s="1"/>
  <c r="DH26"/>
  <c r="DH43" s="1"/>
  <c r="DI26"/>
  <c r="DI43" s="1"/>
  <c r="DJ26"/>
  <c r="DJ43" s="1"/>
  <c r="DK26"/>
  <c r="DK43" s="1"/>
  <c r="DL26"/>
  <c r="DL43" s="1"/>
  <c r="DM26"/>
  <c r="DM43" s="1"/>
  <c r="DN26"/>
  <c r="DN43" s="1"/>
  <c r="DO26"/>
  <c r="DO43" s="1"/>
  <c r="DP26"/>
  <c r="DP43" s="1"/>
  <c r="DQ26"/>
  <c r="DQ43" s="1"/>
  <c r="DR26"/>
  <c r="DR43" s="1"/>
  <c r="DS26"/>
  <c r="DS43" s="1"/>
  <c r="DT26"/>
  <c r="DT43" s="1"/>
  <c r="DU26"/>
  <c r="DU43" s="1"/>
  <c r="DV26"/>
  <c r="DV43" s="1"/>
  <c r="DW26"/>
  <c r="DW43" s="1"/>
  <c r="DX26"/>
  <c r="DX43" s="1"/>
  <c r="DY26"/>
  <c r="DY43" s="1"/>
  <c r="DZ26"/>
  <c r="DZ43" s="1"/>
  <c r="EA26"/>
  <c r="EA43" s="1"/>
  <c r="EB26"/>
  <c r="EB43" s="1"/>
  <c r="EC26"/>
  <c r="EC43" s="1"/>
  <c r="ED26"/>
  <c r="ED43" s="1"/>
  <c r="EE26"/>
  <c r="EE43" s="1"/>
  <c r="EF26"/>
  <c r="EF43" s="1"/>
  <c r="EG26"/>
  <c r="EG43" s="1"/>
  <c r="EH26"/>
  <c r="EH43" s="1"/>
  <c r="EI26"/>
  <c r="EI43" s="1"/>
  <c r="EJ26"/>
  <c r="EJ43" s="1"/>
  <c r="EK26"/>
  <c r="EK43" s="1"/>
  <c r="EL26"/>
  <c r="EL43" s="1"/>
  <c r="EM26"/>
  <c r="EM43" s="1"/>
  <c r="EN26"/>
  <c r="EN43" s="1"/>
  <c r="EO26"/>
  <c r="EO43" s="1"/>
  <c r="EP26"/>
  <c r="EP43" s="1"/>
  <c r="EQ26"/>
  <c r="EQ43" s="1"/>
  <c r="ER26"/>
  <c r="ER43" s="1"/>
  <c r="ES26"/>
  <c r="ES43" s="1"/>
  <c r="ET26"/>
  <c r="ET43" s="1"/>
  <c r="EU26"/>
  <c r="EU43" s="1"/>
  <c r="EV26"/>
  <c r="EV43" s="1"/>
  <c r="EW26"/>
  <c r="EW43" s="1"/>
  <c r="EX26"/>
  <c r="EX43" s="1"/>
  <c r="EY26"/>
  <c r="EY43" s="1"/>
  <c r="EZ26"/>
  <c r="EZ43" s="1"/>
  <c r="FA26"/>
  <c r="FA43" s="1"/>
  <c r="FB26"/>
  <c r="FB43" s="1"/>
  <c r="FC26"/>
  <c r="FC43" s="1"/>
  <c r="FD26"/>
  <c r="FD43" s="1"/>
  <c r="FE26"/>
  <c r="FE43" s="1"/>
  <c r="FF26"/>
  <c r="FF43" s="1"/>
  <c r="FG26"/>
  <c r="FG43" s="1"/>
  <c r="FH26"/>
  <c r="FH43" s="1"/>
  <c r="FI26"/>
  <c r="FI43" s="1"/>
  <c r="FJ26"/>
  <c r="FJ43" s="1"/>
  <c r="FK26"/>
  <c r="FK43" s="1"/>
  <c r="FL26"/>
  <c r="FL43" s="1"/>
  <c r="FM26"/>
  <c r="FM43" s="1"/>
  <c r="FN26"/>
  <c r="FN43" s="1"/>
  <c r="FO26"/>
  <c r="FO43" s="1"/>
  <c r="FP26"/>
  <c r="FP43" s="1"/>
  <c r="FQ26"/>
  <c r="FQ43" s="1"/>
  <c r="FR26"/>
  <c r="FR43" s="1"/>
  <c r="FS26"/>
  <c r="FS43" s="1"/>
  <c r="FT26"/>
  <c r="FT43" s="1"/>
  <c r="FU26"/>
  <c r="FU43" s="1"/>
  <c r="FV26"/>
  <c r="FV43" s="1"/>
  <c r="FW26"/>
  <c r="FW43" s="1"/>
  <c r="FX26"/>
  <c r="FX43" s="1"/>
  <c r="FY26"/>
  <c r="FY43" s="1"/>
  <c r="FZ26"/>
  <c r="FZ43" s="1"/>
  <c r="GA26"/>
  <c r="GA43" s="1"/>
  <c r="GB26"/>
  <c r="GB43" s="1"/>
  <c r="GC26"/>
  <c r="GC43" s="1"/>
  <c r="GD26"/>
  <c r="GD43" s="1"/>
  <c r="GE26"/>
  <c r="GE43" s="1"/>
  <c r="GF26"/>
  <c r="GF43" s="1"/>
  <c r="GG26"/>
  <c r="GG43" s="1"/>
  <c r="GH26"/>
  <c r="GH43" s="1"/>
  <c r="GI26"/>
  <c r="GI43" s="1"/>
  <c r="GJ26"/>
  <c r="GJ43" s="1"/>
  <c r="GK26"/>
  <c r="GK43" s="1"/>
  <c r="GL26"/>
  <c r="GL43" s="1"/>
  <c r="GM26"/>
  <c r="GM43" s="1"/>
  <c r="GN26"/>
  <c r="GN43" s="1"/>
  <c r="GO26"/>
  <c r="GO43" s="1"/>
  <c r="GP26"/>
  <c r="GP43" s="1"/>
  <c r="GQ26"/>
  <c r="GQ43" s="1"/>
  <c r="GR26"/>
  <c r="GR43" s="1"/>
  <c r="GS26"/>
  <c r="GS43" s="1"/>
  <c r="GT26"/>
  <c r="GT43" s="1"/>
  <c r="GU26"/>
  <c r="GU43" s="1"/>
  <c r="GV26"/>
  <c r="GV43" s="1"/>
  <c r="GW26"/>
  <c r="GW43" s="1"/>
  <c r="GX26"/>
  <c r="GX43" s="1"/>
  <c r="GY26"/>
  <c r="GY43" s="1"/>
  <c r="GZ26"/>
  <c r="GZ43" s="1"/>
  <c r="HA26"/>
  <c r="HA43" s="1"/>
  <c r="HB26"/>
  <c r="HB43" s="1"/>
  <c r="HC26"/>
  <c r="HC43" s="1"/>
  <c r="HD26"/>
  <c r="HD43" s="1"/>
  <c r="HE26"/>
  <c r="HE43" s="1"/>
  <c r="HF26"/>
  <c r="HF43" s="1"/>
  <c r="HG26"/>
  <c r="HG43" s="1"/>
  <c r="HH26"/>
  <c r="HH43" s="1"/>
  <c r="HI26"/>
  <c r="HI43" s="1"/>
  <c r="HJ26"/>
  <c r="HJ43" s="1"/>
  <c r="HK26"/>
  <c r="HK43" s="1"/>
  <c r="HL26"/>
  <c r="HL43" s="1"/>
  <c r="HM26"/>
  <c r="HM43" s="1"/>
  <c r="HN26"/>
  <c r="HN43" s="1"/>
  <c r="HO26"/>
  <c r="HO43" s="1"/>
  <c r="HP26"/>
  <c r="HP43" s="1"/>
  <c r="HQ26"/>
  <c r="HQ43" s="1"/>
  <c r="HR26"/>
  <c r="HR43" s="1"/>
  <c r="HS26"/>
  <c r="HS43" s="1"/>
  <c r="HT26"/>
  <c r="HT43" s="1"/>
  <c r="HU26"/>
  <c r="HU43" s="1"/>
  <c r="HV26"/>
  <c r="HV43" s="1"/>
  <c r="HW26"/>
  <c r="HW43" s="1"/>
  <c r="HX26"/>
  <c r="HX43" s="1"/>
  <c r="HY26"/>
  <c r="HY43" s="1"/>
  <c r="HZ26"/>
  <c r="HZ43" s="1"/>
  <c r="IA26"/>
  <c r="IA43" s="1"/>
  <c r="IB26"/>
  <c r="IB43" s="1"/>
  <c r="IC26"/>
  <c r="IC43" s="1"/>
  <c r="ID26"/>
  <c r="ID43" s="1"/>
  <c r="IE26"/>
  <c r="IE43" s="1"/>
  <c r="IF26"/>
  <c r="IF43" s="1"/>
  <c r="IG26"/>
  <c r="IG43" s="1"/>
  <c r="IH26"/>
  <c r="IH43" s="1"/>
  <c r="II26"/>
  <c r="II43" s="1"/>
  <c r="IJ26"/>
  <c r="IJ43" s="1"/>
  <c r="IK26"/>
  <c r="IK43" s="1"/>
  <c r="IL26"/>
  <c r="IL43" s="1"/>
  <c r="IM26"/>
  <c r="IM43" s="1"/>
  <c r="IN26"/>
  <c r="IN43" s="1"/>
  <c r="IO26"/>
  <c r="IO43" s="1"/>
  <c r="IP26"/>
  <c r="IP43" s="1"/>
  <c r="IQ26"/>
  <c r="IQ43" s="1"/>
  <c r="IR26"/>
  <c r="IR43" s="1"/>
  <c r="IS26"/>
  <c r="IS43" s="1"/>
  <c r="IT26"/>
  <c r="IT43" s="1"/>
  <c r="IU26"/>
  <c r="IU43" s="1"/>
  <c r="IV26"/>
  <c r="IV43" s="1"/>
  <c r="IW26"/>
  <c r="IW43" s="1"/>
  <c r="IX26"/>
  <c r="IX43" s="1"/>
  <c r="IY26"/>
  <c r="IY43" s="1"/>
  <c r="IZ26"/>
  <c r="IZ43" s="1"/>
  <c r="JA26"/>
  <c r="JA43" s="1"/>
  <c r="JB26"/>
  <c r="JB43" s="1"/>
  <c r="JC26"/>
  <c r="JC43" s="1"/>
  <c r="JD26"/>
  <c r="JD43" s="1"/>
  <c r="JE26"/>
  <c r="JE43" s="1"/>
  <c r="JF26"/>
  <c r="JF43" s="1"/>
  <c r="JG26"/>
  <c r="JG43" s="1"/>
  <c r="JH26"/>
  <c r="JH43" s="1"/>
  <c r="JI26"/>
  <c r="JI43" s="1"/>
  <c r="JJ26"/>
  <c r="JJ43" s="1"/>
  <c r="JK26"/>
  <c r="JK43" s="1"/>
  <c r="JL26"/>
  <c r="JL43" s="1"/>
  <c r="JM26"/>
  <c r="JM43" s="1"/>
  <c r="JN26"/>
  <c r="JN43" s="1"/>
  <c r="JO26"/>
  <c r="JO43" s="1"/>
  <c r="JP26"/>
  <c r="JP43" s="1"/>
  <c r="JQ26"/>
  <c r="JQ43" s="1"/>
  <c r="JR26"/>
  <c r="JR43" s="1"/>
  <c r="JS26"/>
  <c r="JS43" s="1"/>
  <c r="JT26"/>
  <c r="JT43" s="1"/>
  <c r="JU26"/>
  <c r="JU43" s="1"/>
  <c r="JV26"/>
  <c r="JV43" s="1"/>
  <c r="JW26"/>
  <c r="JW43" s="1"/>
  <c r="JX26"/>
  <c r="JX43" s="1"/>
  <c r="JY26"/>
  <c r="JY43" s="1"/>
  <c r="JZ26"/>
  <c r="JZ43" s="1"/>
  <c r="KA26"/>
  <c r="KA43" s="1"/>
  <c r="KB26"/>
  <c r="KB43" s="1"/>
  <c r="KC26"/>
  <c r="KC43" s="1"/>
  <c r="KD26"/>
  <c r="KD43" s="1"/>
  <c r="KE26"/>
  <c r="KE43" s="1"/>
  <c r="KF26"/>
  <c r="KF43" s="1"/>
  <c r="KG26"/>
  <c r="KG43" s="1"/>
  <c r="KH26"/>
  <c r="KH43" s="1"/>
  <c r="KI26"/>
  <c r="KI43" s="1"/>
  <c r="KJ26"/>
  <c r="KJ43" s="1"/>
  <c r="KK26"/>
  <c r="KK43" s="1"/>
  <c r="KL26"/>
  <c r="KL43" s="1"/>
  <c r="KM26"/>
  <c r="KM43" s="1"/>
  <c r="KN26"/>
  <c r="KN43" s="1"/>
  <c r="KO26"/>
  <c r="KO43" s="1"/>
  <c r="B21"/>
  <c r="B38" s="1"/>
  <c r="B22"/>
  <c r="B39" s="1"/>
  <c r="B23"/>
  <c r="B40" s="1"/>
  <c r="B24"/>
  <c r="B41" s="1"/>
  <c r="B25"/>
  <c r="B42" s="1"/>
  <c r="B26"/>
  <c r="B43" s="1"/>
  <c r="B20"/>
  <c r="B37" s="1"/>
  <c r="B47" s="1"/>
  <c r="B49" s="1"/>
  <c r="KM47" l="1"/>
  <c r="KK47"/>
  <c r="KI47"/>
  <c r="KG47"/>
  <c r="KE47"/>
  <c r="HK47"/>
  <c r="HK49" s="1"/>
  <c r="HI47"/>
  <c r="HI49" s="1"/>
  <c r="HG47"/>
  <c r="HG49" s="1"/>
  <c r="HE47"/>
  <c r="HE49" s="1"/>
  <c r="HC47"/>
  <c r="HC49" s="1"/>
  <c r="HA47"/>
  <c r="HA49" s="1"/>
  <c r="GY47"/>
  <c r="GY49" s="1"/>
  <c r="GW47"/>
  <c r="GW49" s="1"/>
  <c r="GU47"/>
  <c r="GU49" s="1"/>
  <c r="GS47"/>
  <c r="GS49" s="1"/>
  <c r="GQ47"/>
  <c r="GQ49" s="1"/>
  <c r="GO47"/>
  <c r="GO49" s="1"/>
  <c r="GM47"/>
  <c r="GM49" s="1"/>
  <c r="GK47"/>
  <c r="GK49" s="1"/>
  <c r="GI47"/>
  <c r="GI49" s="1"/>
  <c r="GG47"/>
  <c r="GG49" s="1"/>
  <c r="GE47"/>
  <c r="GE49" s="1"/>
  <c r="GC47"/>
  <c r="GC49" s="1"/>
  <c r="AX30"/>
  <c r="C30"/>
  <c r="B28"/>
  <c r="B32"/>
  <c r="KN32"/>
  <c r="KL32"/>
  <c r="KJ32"/>
  <c r="KH32"/>
  <c r="KF32"/>
  <c r="KD32"/>
  <c r="KB32"/>
  <c r="JZ32"/>
  <c r="JX32"/>
  <c r="JV32"/>
  <c r="JT32"/>
  <c r="JR32"/>
  <c r="JP32"/>
  <c r="JN32"/>
  <c r="JL32"/>
  <c r="JJ32"/>
  <c r="JH32"/>
  <c r="JF32"/>
  <c r="JD32"/>
  <c r="JB32"/>
  <c r="IZ32"/>
  <c r="IX32"/>
  <c r="IV32"/>
  <c r="IT32"/>
  <c r="IR32"/>
  <c r="IP32"/>
  <c r="IN32"/>
  <c r="IL32"/>
  <c r="IJ32"/>
  <c r="IH32"/>
  <c r="IF32"/>
  <c r="ID32"/>
  <c r="IB32"/>
  <c r="HZ32"/>
  <c r="HX32"/>
  <c r="HV32"/>
  <c r="HT32"/>
  <c r="HR32"/>
  <c r="HP32"/>
  <c r="HN32"/>
  <c r="HL32"/>
  <c r="HJ32"/>
  <c r="HH32"/>
  <c r="HF32"/>
  <c r="HD32"/>
  <c r="HB32"/>
  <c r="GZ32"/>
  <c r="GX32"/>
  <c r="GV32"/>
  <c r="GT32"/>
  <c r="GR32"/>
  <c r="GP32"/>
  <c r="GN32"/>
  <c r="GL32"/>
  <c r="GJ32"/>
  <c r="GH32"/>
  <c r="GF32"/>
  <c r="GD32"/>
  <c r="GB32"/>
  <c r="FZ32"/>
  <c r="FX32"/>
  <c r="FV32"/>
  <c r="FT32"/>
  <c r="FR32"/>
  <c r="FP32"/>
  <c r="FN32"/>
  <c r="FL32"/>
  <c r="FJ32"/>
  <c r="FH32"/>
  <c r="FF32"/>
  <c r="FD32"/>
  <c r="FB32"/>
  <c r="EZ32"/>
  <c r="EX32"/>
  <c r="EV32"/>
  <c r="ET32"/>
  <c r="ER32"/>
  <c r="EP32"/>
  <c r="EN32"/>
  <c r="EL32"/>
  <c r="EJ32"/>
  <c r="EH32"/>
  <c r="EF32"/>
  <c r="ED32"/>
  <c r="EB32"/>
  <c r="DZ32"/>
  <c r="DX32"/>
  <c r="DV32"/>
  <c r="DT32"/>
  <c r="DR32"/>
  <c r="DP32"/>
  <c r="DN32"/>
  <c r="DL32"/>
  <c r="DJ32"/>
  <c r="DH32"/>
  <c r="DF32"/>
  <c r="DD32"/>
  <c r="DB32"/>
  <c r="CZ32"/>
  <c r="CX32"/>
  <c r="CV32"/>
  <c r="CT32"/>
  <c r="CR32"/>
  <c r="CP32"/>
  <c r="CN32"/>
  <c r="CL32"/>
  <c r="CJ32"/>
  <c r="CH32"/>
  <c r="CF32"/>
  <c r="CD32"/>
  <c r="CB32"/>
  <c r="BZ32"/>
  <c r="BX32"/>
  <c r="BV32"/>
  <c r="BT32"/>
  <c r="BR32"/>
  <c r="BP32"/>
  <c r="BN32"/>
  <c r="BL32"/>
  <c r="BJ32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B30"/>
  <c r="KO28"/>
  <c r="C28"/>
  <c r="KO32"/>
  <c r="KM32"/>
  <c r="KK32"/>
  <c r="KI32"/>
  <c r="KG32"/>
  <c r="KE32"/>
  <c r="KC32"/>
  <c r="KA32"/>
  <c r="JY32"/>
  <c r="JW32"/>
  <c r="JU32"/>
  <c r="JS32"/>
  <c r="JQ32"/>
  <c r="JO32"/>
  <c r="JM32"/>
  <c r="JK32"/>
  <c r="JI32"/>
  <c r="JG32"/>
  <c r="JE32"/>
  <c r="JC32"/>
  <c r="JA32"/>
  <c r="IY32"/>
  <c r="IW32"/>
  <c r="IU32"/>
  <c r="IS32"/>
  <c r="IQ32"/>
  <c r="IO32"/>
  <c r="IM32"/>
  <c r="IK32"/>
  <c r="II32"/>
  <c r="IG32"/>
  <c r="IE32"/>
  <c r="IC32"/>
  <c r="IA32"/>
  <c r="HY32"/>
  <c r="HW32"/>
  <c r="HU32"/>
  <c r="HS32"/>
  <c r="HQ32"/>
  <c r="HO32"/>
  <c r="HM32"/>
  <c r="HK32"/>
  <c r="HI32"/>
  <c r="HG32"/>
  <c r="HE32"/>
  <c r="HC32"/>
  <c r="HA32"/>
  <c r="GY32"/>
  <c r="GW32"/>
  <c r="GU32"/>
  <c r="GS32"/>
  <c r="GQ32"/>
  <c r="GO32"/>
  <c r="GM32"/>
  <c r="GK32"/>
  <c r="GI32"/>
  <c r="GG32"/>
  <c r="GE32"/>
  <c r="GC32"/>
  <c r="GA32"/>
  <c r="FY32"/>
  <c r="FW32"/>
  <c r="FU32"/>
  <c r="FS32"/>
  <c r="FQ32"/>
  <c r="FO32"/>
  <c r="FM32"/>
  <c r="FK32"/>
  <c r="FI32"/>
  <c r="FG32"/>
  <c r="FE32"/>
  <c r="FC32"/>
  <c r="FA32"/>
  <c r="EY32"/>
  <c r="EW32"/>
  <c r="EU32"/>
  <c r="ES32"/>
  <c r="EQ32"/>
  <c r="EO32"/>
  <c r="EM32"/>
  <c r="EK32"/>
  <c r="EI32"/>
  <c r="EG32"/>
  <c r="EE32"/>
  <c r="EC32"/>
  <c r="EA32"/>
  <c r="DY32"/>
  <c r="DW32"/>
  <c r="DU32"/>
  <c r="DS32"/>
  <c r="DQ32"/>
  <c r="DO32"/>
  <c r="DM32"/>
  <c r="DK32"/>
  <c r="DI32"/>
  <c r="DG32"/>
  <c r="DE32"/>
  <c r="DC32"/>
  <c r="DA32"/>
  <c r="CY32"/>
  <c r="CW32"/>
  <c r="CU32"/>
  <c r="CS32"/>
  <c r="CQ32"/>
  <c r="CO32"/>
  <c r="CM32"/>
  <c r="CK32"/>
  <c r="CI32"/>
  <c r="CG32"/>
  <c r="CE32"/>
  <c r="CC32"/>
  <c r="CA32"/>
  <c r="BY32"/>
  <c r="BW32"/>
  <c r="BU32"/>
  <c r="BS32"/>
  <c r="BQ32"/>
  <c r="BO32"/>
  <c r="BM32"/>
  <c r="BK32"/>
  <c r="BI32"/>
  <c r="BG32"/>
  <c r="BE3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KM28"/>
  <c r="KK28"/>
  <c r="KI28"/>
  <c r="KG28"/>
  <c r="KE28"/>
  <c r="KC28"/>
  <c r="KA28"/>
  <c r="JY28"/>
  <c r="JW28"/>
  <c r="JU28"/>
  <c r="JS28"/>
  <c r="JQ28"/>
  <c r="JO28"/>
  <c r="JM28"/>
  <c r="JK28"/>
  <c r="JI28"/>
  <c r="JG28"/>
  <c r="JE28"/>
  <c r="JC28"/>
  <c r="JA28"/>
  <c r="IY28"/>
  <c r="IW28"/>
  <c r="IU28"/>
  <c r="IS28"/>
  <c r="IQ28"/>
  <c r="IO28"/>
  <c r="IM28"/>
  <c r="IK28"/>
  <c r="II28"/>
  <c r="IG28"/>
  <c r="IE28"/>
  <c r="IC28"/>
  <c r="IA28"/>
  <c r="HY28"/>
  <c r="HW28"/>
  <c r="HU28"/>
  <c r="HS28"/>
  <c r="HQ28"/>
  <c r="HO28"/>
  <c r="HM28"/>
  <c r="HK28"/>
  <c r="HI28"/>
  <c r="HG28"/>
  <c r="HE28"/>
  <c r="HC28"/>
  <c r="HA28"/>
  <c r="GY28"/>
  <c r="GW28"/>
  <c r="GU28"/>
  <c r="GS28"/>
  <c r="GQ28"/>
  <c r="GO28"/>
  <c r="GM28"/>
  <c r="GK28"/>
  <c r="GI28"/>
  <c r="GG28"/>
  <c r="GE28"/>
  <c r="GC28"/>
  <c r="GA28"/>
  <c r="FY28"/>
  <c r="FW28"/>
  <c r="FU28"/>
  <c r="FS28"/>
  <c r="FQ28"/>
  <c r="FO28"/>
  <c r="FM28"/>
  <c r="FK28"/>
  <c r="FI28"/>
  <c r="FG28"/>
  <c r="FE28"/>
  <c r="FC28"/>
  <c r="FA28"/>
  <c r="EY28"/>
  <c r="EW28"/>
  <c r="EU28"/>
  <c r="ES28"/>
  <c r="EQ28"/>
  <c r="EO28"/>
  <c r="EM28"/>
  <c r="EK28"/>
  <c r="EI28"/>
  <c r="EG28"/>
  <c r="EE28"/>
  <c r="EC28"/>
  <c r="EA28"/>
  <c r="DY28"/>
  <c r="DW28"/>
  <c r="DU28"/>
  <c r="DS28"/>
  <c r="DQ28"/>
  <c r="DO28"/>
  <c r="DM28"/>
  <c r="DK28"/>
  <c r="DI28"/>
  <c r="DG28"/>
  <c r="DE28"/>
  <c r="DC28"/>
  <c r="DA28"/>
  <c r="CY28"/>
  <c r="CW28"/>
  <c r="CU28"/>
  <c r="CS28"/>
  <c r="CQ28"/>
  <c r="CO28"/>
  <c r="CM28"/>
  <c r="CK28"/>
  <c r="CI28"/>
  <c r="CG28"/>
  <c r="CE28"/>
  <c r="CC28"/>
  <c r="CA28"/>
  <c r="BY28"/>
  <c r="BW28"/>
  <c r="BU28"/>
  <c r="BS28"/>
  <c r="BQ28"/>
  <c r="BO28"/>
  <c r="BM28"/>
  <c r="BK28"/>
  <c r="BI28"/>
  <c r="BG28"/>
  <c r="BE28"/>
  <c r="BC28"/>
  <c r="BA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KN28"/>
  <c r="KL28"/>
  <c r="KJ28"/>
  <c r="KH28"/>
  <c r="KF28"/>
  <c r="KD28"/>
  <c r="KB28"/>
  <c r="JZ28"/>
  <c r="JX28"/>
  <c r="JV28"/>
  <c r="JT28"/>
  <c r="JR28"/>
  <c r="JP28"/>
  <c r="JN28"/>
  <c r="JL28"/>
  <c r="JJ28"/>
  <c r="JH28"/>
  <c r="JF28"/>
  <c r="JD28"/>
  <c r="JB28"/>
  <c r="IZ28"/>
  <c r="IX28"/>
  <c r="IV28"/>
  <c r="IT28"/>
  <c r="IR28"/>
  <c r="IP28"/>
  <c r="IN28"/>
  <c r="IL28"/>
  <c r="IJ28"/>
  <c r="IH28"/>
  <c r="IF28"/>
  <c r="ID28"/>
  <c r="IB28"/>
  <c r="HZ28"/>
  <c r="HX28"/>
  <c r="HV28"/>
  <c r="HT28"/>
  <c r="HR28"/>
  <c r="HP28"/>
  <c r="HN28"/>
  <c r="HL28"/>
  <c r="HJ28"/>
  <c r="HH28"/>
  <c r="HF28"/>
  <c r="HD28"/>
  <c r="HB28"/>
  <c r="GZ28"/>
  <c r="GX28"/>
  <c r="GV28"/>
  <c r="GT28"/>
  <c r="GR28"/>
  <c r="GP28"/>
  <c r="GN28"/>
  <c r="GL28"/>
  <c r="GJ28"/>
  <c r="GH28"/>
  <c r="GF28"/>
  <c r="GD28"/>
  <c r="GB28"/>
  <c r="FZ28"/>
  <c r="FX28"/>
  <c r="FV28"/>
  <c r="FT28"/>
  <c r="FR28"/>
  <c r="FP28"/>
  <c r="FN28"/>
  <c r="FL28"/>
  <c r="FJ28"/>
  <c r="FH28"/>
  <c r="FF28"/>
  <c r="FD28"/>
  <c r="FB28"/>
  <c r="EZ28"/>
  <c r="EX28"/>
  <c r="EV28"/>
  <c r="ET28"/>
  <c r="ER28"/>
  <c r="EP28"/>
  <c r="EN28"/>
  <c r="EL28"/>
  <c r="EJ28"/>
  <c r="EH28"/>
  <c r="EF28"/>
  <c r="ED28"/>
  <c r="EB28"/>
  <c r="DZ28"/>
  <c r="DX28"/>
  <c r="DV28"/>
  <c r="DT28"/>
  <c r="DR28"/>
  <c r="DP28"/>
  <c r="DN28"/>
  <c r="DL28"/>
  <c r="DJ28"/>
  <c r="DH28"/>
  <c r="DF28"/>
  <c r="DD28"/>
  <c r="DB28"/>
  <c r="CZ28"/>
  <c r="CX28"/>
  <c r="CV28"/>
  <c r="CT28"/>
  <c r="CR28"/>
  <c r="CP28"/>
  <c r="CN28"/>
  <c r="CL28"/>
  <c r="CJ28"/>
  <c r="CH28"/>
  <c r="CF28"/>
  <c r="CD28"/>
  <c r="CB28"/>
  <c r="BZ28"/>
  <c r="BX28"/>
  <c r="BV28"/>
  <c r="BT28"/>
  <c r="BR28"/>
  <c r="BP28"/>
  <c r="BN28"/>
  <c r="BL28"/>
  <c r="BJ28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Y29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FR47"/>
  <c r="FR49" s="1"/>
  <c r="FP47"/>
  <c r="FP49" s="1"/>
  <c r="FN47"/>
  <c r="FN49" s="1"/>
  <c r="FL47"/>
  <c r="FL49" s="1"/>
  <c r="FJ47"/>
  <c r="FJ49" s="1"/>
  <c r="FH47"/>
  <c r="FH49" s="1"/>
  <c r="FF47"/>
  <c r="FF49" s="1"/>
  <c r="FD47"/>
  <c r="FD49" s="1"/>
  <c r="FB47"/>
  <c r="FB49" s="1"/>
  <c r="EZ47"/>
  <c r="EZ49" s="1"/>
  <c r="EX47"/>
  <c r="EX49" s="1"/>
  <c r="EV47"/>
  <c r="EV49" s="1"/>
  <c r="ET47"/>
  <c r="ET49" s="1"/>
  <c r="ER47"/>
  <c r="ER49" s="1"/>
  <c r="EP47"/>
  <c r="EP49" s="1"/>
  <c r="EN47"/>
  <c r="EN49" s="1"/>
  <c r="EL47"/>
  <c r="EL49" s="1"/>
  <c r="EJ47"/>
  <c r="EJ49" s="1"/>
  <c r="EH47"/>
  <c r="EH49" s="1"/>
  <c r="EF47"/>
  <c r="EF49" s="1"/>
  <c r="ED47"/>
  <c r="ED49" s="1"/>
  <c r="EB47"/>
  <c r="EB49" s="1"/>
  <c r="DZ47"/>
  <c r="DZ49" s="1"/>
  <c r="DX47"/>
  <c r="DX49" s="1"/>
  <c r="DV47"/>
  <c r="DV49" s="1"/>
  <c r="DT47"/>
  <c r="DT49" s="1"/>
  <c r="DR47"/>
  <c r="DR49" s="1"/>
  <c r="DP47"/>
  <c r="DP49" s="1"/>
  <c r="DN47"/>
  <c r="DN49" s="1"/>
  <c r="DL47"/>
  <c r="DL49" s="1"/>
  <c r="DJ47"/>
  <c r="DJ49" s="1"/>
  <c r="DH47"/>
  <c r="DH49" s="1"/>
  <c r="DF47"/>
  <c r="DF49" s="1"/>
  <c r="DD47"/>
  <c r="DD49" s="1"/>
  <c r="DB47"/>
  <c r="DB49" s="1"/>
  <c r="CZ47"/>
  <c r="CZ49" s="1"/>
  <c r="CX47"/>
  <c r="CX49" s="1"/>
  <c r="CV47"/>
  <c r="CV49" s="1"/>
  <c r="CT47"/>
  <c r="CT49" s="1"/>
  <c r="CR47"/>
  <c r="CR49" s="1"/>
  <c r="CP47"/>
  <c r="CP49" s="1"/>
  <c r="CN47"/>
  <c r="CN49" s="1"/>
  <c r="CL47"/>
  <c r="CL49" s="1"/>
  <c r="CJ47"/>
  <c r="CJ49" s="1"/>
  <c r="CH47"/>
  <c r="CH49" s="1"/>
  <c r="CF47"/>
  <c r="CF49" s="1"/>
  <c r="CD47"/>
  <c r="CD49" s="1"/>
  <c r="CB47"/>
  <c r="CB49" s="1"/>
  <c r="BZ47"/>
  <c r="BZ49" s="1"/>
  <c r="BX47"/>
  <c r="BX49" s="1"/>
  <c r="BV47"/>
  <c r="BV49" s="1"/>
  <c r="BT47"/>
  <c r="BT49" s="1"/>
  <c r="BR47"/>
  <c r="BR49" s="1"/>
  <c r="BP47"/>
  <c r="BP49" s="1"/>
  <c r="BN47"/>
  <c r="BN49" s="1"/>
  <c r="BL47"/>
  <c r="BL49" s="1"/>
  <c r="BJ47"/>
  <c r="BJ49" s="1"/>
  <c r="BH47"/>
  <c r="BH49" s="1"/>
  <c r="BF47"/>
  <c r="BF49" s="1"/>
  <c r="BD47"/>
  <c r="BD49" s="1"/>
  <c r="BB47"/>
  <c r="BB49" s="1"/>
  <c r="AZ47"/>
  <c r="AZ49" s="1"/>
  <c r="AX47"/>
  <c r="AX49" s="1"/>
  <c r="AV47"/>
  <c r="AV49" s="1"/>
  <c r="AT47"/>
  <c r="AT49" s="1"/>
  <c r="AR47"/>
  <c r="AR49" s="1"/>
  <c r="AP47"/>
  <c r="AP49" s="1"/>
  <c r="AN47"/>
  <c r="AN49" s="1"/>
  <c r="AL47"/>
  <c r="AL49" s="1"/>
  <c r="AJ47"/>
  <c r="AJ49" s="1"/>
  <c r="AH47"/>
  <c r="AH49" s="1"/>
  <c r="AF47"/>
  <c r="AF49" s="1"/>
  <c r="AD47"/>
  <c r="AD49" s="1"/>
  <c r="AB47"/>
  <c r="AB49" s="1"/>
  <c r="Z47"/>
  <c r="Z49" s="1"/>
  <c r="X47"/>
  <c r="X49" s="1"/>
  <c r="V47"/>
  <c r="V49" s="1"/>
  <c r="T47"/>
  <c r="T49" s="1"/>
  <c r="R47"/>
  <c r="R49" s="1"/>
  <c r="P47"/>
  <c r="P49" s="1"/>
  <c r="N47"/>
  <c r="N49" s="1"/>
  <c r="L47"/>
  <c r="L49" s="1"/>
  <c r="J47"/>
  <c r="J49" s="1"/>
  <c r="H47"/>
  <c r="H49" s="1"/>
  <c r="F47"/>
  <c r="F49" s="1"/>
  <c r="D47"/>
  <c r="D49" s="1"/>
  <c r="KC47"/>
  <c r="KC49" s="1"/>
  <c r="KA47"/>
  <c r="KA49" s="1"/>
  <c r="JY47"/>
  <c r="JY49" s="1"/>
  <c r="JW47"/>
  <c r="JW49" s="1"/>
  <c r="JU47"/>
  <c r="JU49" s="1"/>
  <c r="JS47"/>
  <c r="JS49" s="1"/>
  <c r="JQ47"/>
  <c r="JQ49" s="1"/>
  <c r="JO47"/>
  <c r="JO49" s="1"/>
  <c r="JM47"/>
  <c r="JM49" s="1"/>
  <c r="JK47"/>
  <c r="JK49" s="1"/>
  <c r="JI47"/>
  <c r="JI49" s="1"/>
  <c r="JG47"/>
  <c r="JG49" s="1"/>
  <c r="JE47"/>
  <c r="JE49" s="1"/>
  <c r="JC47"/>
  <c r="JC49" s="1"/>
  <c r="JA47"/>
  <c r="JA49" s="1"/>
  <c r="IY47"/>
  <c r="IY49" s="1"/>
  <c r="IW47"/>
  <c r="IW49" s="1"/>
  <c r="IU47"/>
  <c r="IU49" s="1"/>
  <c r="IS47"/>
  <c r="IS49" s="1"/>
  <c r="IQ47"/>
  <c r="IQ49" s="1"/>
  <c r="IO47"/>
  <c r="IO49" s="1"/>
  <c r="IM47"/>
  <c r="IM49" s="1"/>
  <c r="IK47"/>
  <c r="IK49" s="1"/>
  <c r="II47"/>
  <c r="II49" s="1"/>
  <c r="IG47"/>
  <c r="IG49" s="1"/>
  <c r="IE47"/>
  <c r="IE49" s="1"/>
  <c r="IC47"/>
  <c r="IC49" s="1"/>
  <c r="IA47"/>
  <c r="IA49" s="1"/>
  <c r="HY47"/>
  <c r="HY49" s="1"/>
  <c r="HW47"/>
  <c r="HW49" s="1"/>
  <c r="HU47"/>
  <c r="HU49" s="1"/>
  <c r="HS47"/>
  <c r="HS49" s="1"/>
  <c r="HQ47"/>
  <c r="HQ49" s="1"/>
  <c r="HO47"/>
  <c r="HO49" s="1"/>
  <c r="HM47"/>
  <c r="HM49" s="1"/>
  <c r="GA47"/>
  <c r="GA49" s="1"/>
  <c r="FY47"/>
  <c r="FY49" s="1"/>
  <c r="FW47"/>
  <c r="FW49" s="1"/>
  <c r="FU47"/>
  <c r="FU49" s="1"/>
  <c r="FS47"/>
  <c r="FS49" s="1"/>
  <c r="FQ47"/>
  <c r="FQ49" s="1"/>
  <c r="FO47"/>
  <c r="FO49" s="1"/>
  <c r="FM47"/>
  <c r="FM49" s="1"/>
  <c r="FK47"/>
  <c r="FK49" s="1"/>
  <c r="FI47"/>
  <c r="FI49" s="1"/>
  <c r="FG47"/>
  <c r="FG49" s="1"/>
  <c r="FE47"/>
  <c r="FE49" s="1"/>
  <c r="FC47"/>
  <c r="FC49" s="1"/>
  <c r="FA47"/>
  <c r="FA49" s="1"/>
  <c r="EY47"/>
  <c r="EY49" s="1"/>
  <c r="EW47"/>
  <c r="EW49" s="1"/>
  <c r="EU47"/>
  <c r="EU49" s="1"/>
  <c r="ES47"/>
  <c r="ES49" s="1"/>
  <c r="EQ47"/>
  <c r="EQ49" s="1"/>
  <c r="EO47"/>
  <c r="EO49" s="1"/>
  <c r="EM47"/>
  <c r="EM49" s="1"/>
  <c r="EK47"/>
  <c r="EK49" s="1"/>
  <c r="EI47"/>
  <c r="EI49" s="1"/>
  <c r="EG47"/>
  <c r="EG49" s="1"/>
  <c r="EE47"/>
  <c r="EE49" s="1"/>
  <c r="EC47"/>
  <c r="EC49" s="1"/>
  <c r="EA47"/>
  <c r="EA49" s="1"/>
  <c r="DY47"/>
  <c r="DY49" s="1"/>
  <c r="DW47"/>
  <c r="DW49" s="1"/>
  <c r="DU47"/>
  <c r="DU49" s="1"/>
  <c r="DS47"/>
  <c r="DS49" s="1"/>
  <c r="DQ47"/>
  <c r="DQ49" s="1"/>
  <c r="DO47"/>
  <c r="DO49" s="1"/>
  <c r="DM47"/>
  <c r="DM49" s="1"/>
  <c r="DK47"/>
  <c r="DK49" s="1"/>
  <c r="DI47"/>
  <c r="DI49" s="1"/>
  <c r="DG47"/>
  <c r="DG49" s="1"/>
  <c r="DE47"/>
  <c r="DE49" s="1"/>
  <c r="DC47"/>
  <c r="DC49" s="1"/>
  <c r="DA47"/>
  <c r="DA49" s="1"/>
  <c r="CY47"/>
  <c r="CY49" s="1"/>
  <c r="CW47"/>
  <c r="CW49" s="1"/>
  <c r="CU47"/>
  <c r="CU49" s="1"/>
  <c r="CS47"/>
  <c r="CS49" s="1"/>
  <c r="CQ47"/>
  <c r="CQ49" s="1"/>
  <c r="CO47"/>
  <c r="CO49" s="1"/>
  <c r="CM47"/>
  <c r="CM49" s="1"/>
  <c r="CK47"/>
  <c r="CK49" s="1"/>
  <c r="CI47"/>
  <c r="CI49" s="1"/>
  <c r="CG47"/>
  <c r="CG49" s="1"/>
  <c r="CE47"/>
  <c r="CE49" s="1"/>
  <c r="CC47"/>
  <c r="CC49" s="1"/>
  <c r="CA47"/>
  <c r="CA49" s="1"/>
  <c r="BY47"/>
  <c r="BY49" s="1"/>
  <c r="BW47"/>
  <c r="BW49" s="1"/>
  <c r="BU47"/>
  <c r="BU49" s="1"/>
  <c r="BS47"/>
  <c r="BS49" s="1"/>
  <c r="BQ47"/>
  <c r="BQ49" s="1"/>
  <c r="BO47"/>
  <c r="BO49" s="1"/>
  <c r="BM47"/>
  <c r="BM49" s="1"/>
  <c r="BK47"/>
  <c r="BK49" s="1"/>
  <c r="BI47"/>
  <c r="BI49" s="1"/>
  <c r="BG47"/>
  <c r="BG49" s="1"/>
  <c r="BE47"/>
  <c r="BE49" s="1"/>
  <c r="BC47"/>
  <c r="BC49" s="1"/>
  <c r="BA47"/>
  <c r="BA49" s="1"/>
  <c r="AY47"/>
  <c r="AY49" s="1"/>
  <c r="AW47"/>
  <c r="AW49" s="1"/>
  <c r="AU47"/>
  <c r="AU49" s="1"/>
  <c r="AS47"/>
  <c r="AS49" s="1"/>
  <c r="AQ47"/>
  <c r="AQ49" s="1"/>
  <c r="AO47"/>
  <c r="AO49" s="1"/>
  <c r="AM47"/>
  <c r="AM49" s="1"/>
  <c r="AK47"/>
  <c r="AK49" s="1"/>
  <c r="AI47"/>
  <c r="AI49" s="1"/>
  <c r="AG47"/>
  <c r="AG49" s="1"/>
  <c r="AE47"/>
  <c r="AE49" s="1"/>
  <c r="AC47"/>
  <c r="AC49" s="1"/>
  <c r="AA47"/>
  <c r="AA49" s="1"/>
  <c r="Y47"/>
  <c r="Y49" s="1"/>
  <c r="W47"/>
  <c r="W49" s="1"/>
  <c r="U47"/>
  <c r="U49" s="1"/>
  <c r="S47"/>
  <c r="S49" s="1"/>
  <c r="Q47"/>
  <c r="Q49" s="1"/>
  <c r="O47"/>
  <c r="O49" s="1"/>
  <c r="M47"/>
  <c r="M49" s="1"/>
  <c r="K47"/>
  <c r="K49" s="1"/>
  <c r="I47"/>
  <c r="I49" s="1"/>
  <c r="G47"/>
  <c r="G49" s="1"/>
  <c r="E47"/>
  <c r="E49" s="1"/>
  <c r="C47"/>
  <c r="C49" s="1"/>
  <c r="B54" s="1"/>
  <c r="FV47"/>
  <c r="FV49" s="1"/>
  <c r="FT47"/>
  <c r="FT49" s="1"/>
  <c r="FZ47"/>
  <c r="FZ49" s="1"/>
  <c r="FX47"/>
  <c r="FX49" s="1"/>
  <c r="GD47"/>
  <c r="GD49" s="1"/>
  <c r="GB47"/>
  <c r="GB49" s="1"/>
  <c r="KL47"/>
  <c r="KJ47"/>
  <c r="KH47"/>
  <c r="KF47"/>
  <c r="KD47"/>
  <c r="KB47"/>
  <c r="KB49" s="1"/>
  <c r="JZ47"/>
  <c r="JZ49" s="1"/>
  <c r="JX47"/>
  <c r="JX49" s="1"/>
  <c r="JV47"/>
  <c r="JV49" s="1"/>
  <c r="JT47"/>
  <c r="JT49" s="1"/>
  <c r="JR47"/>
  <c r="JR49" s="1"/>
  <c r="JP47"/>
  <c r="JP49" s="1"/>
  <c r="JN47"/>
  <c r="JN49" s="1"/>
  <c r="JL47"/>
  <c r="JL49" s="1"/>
  <c r="JJ47"/>
  <c r="JJ49" s="1"/>
  <c r="JH47"/>
  <c r="JH49" s="1"/>
  <c r="JF47"/>
  <c r="JF49" s="1"/>
  <c r="JD47"/>
  <c r="JD49" s="1"/>
  <c r="JB47"/>
  <c r="JB49" s="1"/>
  <c r="IZ47"/>
  <c r="IZ49" s="1"/>
  <c r="IX47"/>
  <c r="IX49" s="1"/>
  <c r="IV47"/>
  <c r="IV49" s="1"/>
  <c r="IT47"/>
  <c r="IT49" s="1"/>
  <c r="IR47"/>
  <c r="IR49" s="1"/>
  <c r="IP47"/>
  <c r="IP49" s="1"/>
  <c r="IN47"/>
  <c r="IN49" s="1"/>
  <c r="IL47"/>
  <c r="IL49" s="1"/>
  <c r="IJ47"/>
  <c r="IJ49" s="1"/>
  <c r="IH47"/>
  <c r="IH49" s="1"/>
  <c r="IF47"/>
  <c r="IF49" s="1"/>
  <c r="ID47"/>
  <c r="ID49" s="1"/>
  <c r="IB47"/>
  <c r="IB49" s="1"/>
  <c r="HZ47"/>
  <c r="HZ49" s="1"/>
  <c r="HX47"/>
  <c r="HX49" s="1"/>
  <c r="HV47"/>
  <c r="HV49" s="1"/>
  <c r="HT47"/>
  <c r="HT49" s="1"/>
  <c r="HR47"/>
  <c r="HR49" s="1"/>
  <c r="HP47"/>
  <c r="HP49" s="1"/>
  <c r="HN47"/>
  <c r="HN49" s="1"/>
  <c r="HL47"/>
  <c r="HL49" s="1"/>
  <c r="HJ47"/>
  <c r="HJ49" s="1"/>
  <c r="HH47"/>
  <c r="HH49" s="1"/>
  <c r="HF47"/>
  <c r="HF49" s="1"/>
  <c r="HD47"/>
  <c r="HD49" s="1"/>
  <c r="HB47"/>
  <c r="HB49" s="1"/>
  <c r="GZ47"/>
  <c r="GZ49" s="1"/>
  <c r="GX47"/>
  <c r="GX49" s="1"/>
  <c r="GV47"/>
  <c r="GV49" s="1"/>
  <c r="GT47"/>
  <c r="GT49" s="1"/>
  <c r="GR47"/>
  <c r="GR49" s="1"/>
  <c r="GP47"/>
  <c r="GP49" s="1"/>
  <c r="GN47"/>
  <c r="GN49" s="1"/>
  <c r="GL47"/>
  <c r="GL49" s="1"/>
  <c r="GJ47"/>
  <c r="GJ49" s="1"/>
  <c r="GH47"/>
  <c r="GH49" s="1"/>
  <c r="GF47"/>
  <c r="GF49" s="1"/>
  <c r="B51" l="1"/>
  <c r="I33"/>
  <c r="C33"/>
  <c r="AY30"/>
  <c r="AZ29"/>
  <c r="AZ30" l="1"/>
  <c r="BA29"/>
  <c r="BB29" l="1"/>
  <c r="BA30"/>
  <c r="BC29" l="1"/>
  <c r="BB30"/>
  <c r="BD29" l="1"/>
  <c r="BC30"/>
  <c r="BE29" l="1"/>
  <c r="BD30"/>
  <c r="BF29" l="1"/>
  <c r="BE30"/>
  <c r="BG29" l="1"/>
  <c r="BF30"/>
  <c r="BH29" l="1"/>
  <c r="BG30"/>
  <c r="BI29" l="1"/>
  <c r="BH30"/>
  <c r="BJ29" l="1"/>
  <c r="BI30"/>
  <c r="BK29" l="1"/>
  <c r="BJ30"/>
  <c r="BL29" l="1"/>
  <c r="BK30"/>
  <c r="BM29" l="1"/>
  <c r="BL30"/>
  <c r="BN29" l="1"/>
  <c r="BM30"/>
  <c r="BO29" l="1"/>
  <c r="BN30"/>
  <c r="BP29" l="1"/>
  <c r="BO30"/>
  <c r="BQ29" l="1"/>
  <c r="BP30"/>
  <c r="BR29" l="1"/>
  <c r="BQ30"/>
  <c r="BS29" l="1"/>
  <c r="BR30"/>
  <c r="BT29" l="1"/>
  <c r="BS30"/>
  <c r="BU29" l="1"/>
  <c r="BT30"/>
  <c r="BV29" l="1"/>
  <c r="BU30"/>
  <c r="BW29" l="1"/>
  <c r="BV30"/>
  <c r="BX29" l="1"/>
  <c r="BW30"/>
  <c r="BY29" l="1"/>
  <c r="BX30"/>
  <c r="BZ29" l="1"/>
  <c r="BY30"/>
  <c r="CA29" l="1"/>
  <c r="BZ30"/>
  <c r="CB29" l="1"/>
  <c r="CA30"/>
  <c r="CC29" l="1"/>
  <c r="CB30"/>
  <c r="CD29" l="1"/>
  <c r="CC30"/>
  <c r="CE29" l="1"/>
  <c r="CD30"/>
  <c r="CF29" l="1"/>
  <c r="CE30"/>
  <c r="CG29" l="1"/>
  <c r="CF30"/>
  <c r="CH29" l="1"/>
  <c r="CG30"/>
  <c r="CI29" l="1"/>
  <c r="CH30"/>
  <c r="CJ29" l="1"/>
  <c r="CI30"/>
  <c r="CK29" l="1"/>
  <c r="CJ30"/>
  <c r="CL29" l="1"/>
  <c r="CK30"/>
  <c r="CM29" l="1"/>
  <c r="CL30"/>
  <c r="CN29" l="1"/>
  <c r="CM30"/>
  <c r="CO29" l="1"/>
  <c r="CN30"/>
  <c r="CP29" l="1"/>
  <c r="CO30"/>
  <c r="CQ29" l="1"/>
  <c r="CP30"/>
  <c r="CR29" l="1"/>
  <c r="CQ30"/>
  <c r="CS29" l="1"/>
  <c r="CR30"/>
  <c r="CT29" l="1"/>
  <c r="CS30"/>
  <c r="CU29" l="1"/>
  <c r="CT30"/>
  <c r="CV29" l="1"/>
  <c r="CU30"/>
  <c r="CW29" l="1"/>
  <c r="CV30"/>
  <c r="CW30" l="1"/>
  <c r="CX29"/>
  <c r="CX30" l="1"/>
  <c r="CY29"/>
  <c r="CZ29" l="1"/>
  <c r="CY30"/>
  <c r="DA29" l="1"/>
  <c r="CZ30"/>
  <c r="DB29" l="1"/>
  <c r="DA30"/>
  <c r="DC29" l="1"/>
  <c r="DB30"/>
  <c r="DD29" l="1"/>
  <c r="DC30"/>
  <c r="DE29" l="1"/>
  <c r="DD30"/>
  <c r="DF29" l="1"/>
  <c r="DE30"/>
  <c r="DG29" l="1"/>
  <c r="DF30"/>
  <c r="DH29" l="1"/>
  <c r="DG30"/>
  <c r="DI29" l="1"/>
  <c r="DH30"/>
  <c r="DJ29" l="1"/>
  <c r="DI30"/>
  <c r="DK29" l="1"/>
  <c r="DJ30"/>
  <c r="DL29" l="1"/>
  <c r="DK30"/>
  <c r="DM29" l="1"/>
  <c r="DL30"/>
  <c r="DN29" l="1"/>
  <c r="DM30"/>
  <c r="DO29" l="1"/>
  <c r="DN30"/>
  <c r="DP29" l="1"/>
  <c r="DO30"/>
  <c r="DQ29" l="1"/>
  <c r="DP30"/>
  <c r="DR29" l="1"/>
  <c r="DQ30"/>
  <c r="DS29" l="1"/>
  <c r="DR30"/>
  <c r="DT29" l="1"/>
  <c r="DS30"/>
  <c r="DU29" l="1"/>
  <c r="DT30"/>
  <c r="DV29" l="1"/>
  <c r="DU30"/>
  <c r="DW29" l="1"/>
  <c r="DV30"/>
  <c r="DX29" l="1"/>
  <c r="DW30"/>
  <c r="DY29" l="1"/>
  <c r="DX30"/>
  <c r="DZ29" l="1"/>
  <c r="DY30"/>
  <c r="EA29" l="1"/>
  <c r="DZ30"/>
  <c r="EB29" l="1"/>
  <c r="EA30"/>
  <c r="EC29" l="1"/>
  <c r="EB30"/>
  <c r="ED29" l="1"/>
  <c r="EC30"/>
  <c r="EE29" l="1"/>
  <c r="ED30"/>
  <c r="EF29" l="1"/>
  <c r="EE30"/>
  <c r="EG29" l="1"/>
  <c r="EF30"/>
  <c r="EH29" l="1"/>
  <c r="EG30"/>
  <c r="EI29" l="1"/>
  <c r="EH30"/>
  <c r="EJ29" l="1"/>
  <c r="EI30"/>
  <c r="EK29" l="1"/>
  <c r="EJ30"/>
  <c r="EL29" l="1"/>
  <c r="EK30"/>
  <c r="EM29" l="1"/>
  <c r="EL30"/>
  <c r="EN29" l="1"/>
  <c r="EM30"/>
  <c r="EO29" l="1"/>
  <c r="EN30"/>
  <c r="EP29" l="1"/>
  <c r="EO30"/>
  <c r="EQ29" l="1"/>
  <c r="EP30"/>
  <c r="ER29" l="1"/>
  <c r="EQ30"/>
  <c r="ES29" l="1"/>
  <c r="ER30"/>
  <c r="ET29" l="1"/>
  <c r="ES30"/>
  <c r="EU29" l="1"/>
  <c r="ET30"/>
  <c r="EU30" l="1"/>
  <c r="EV29"/>
  <c r="EV30" l="1"/>
  <c r="EW29"/>
  <c r="EX29" l="1"/>
  <c r="EW30"/>
  <c r="EY29" l="1"/>
  <c r="EX30"/>
  <c r="EZ29" l="1"/>
  <c r="EY30"/>
  <c r="FA29" l="1"/>
  <c r="EZ30"/>
  <c r="FB29" l="1"/>
  <c r="FA30"/>
  <c r="FC29" l="1"/>
  <c r="FB30"/>
  <c r="FD29" l="1"/>
  <c r="FC30"/>
  <c r="FE29" l="1"/>
  <c r="FD30"/>
  <c r="FF29" l="1"/>
  <c r="FE30"/>
  <c r="FG29" l="1"/>
  <c r="FF30"/>
  <c r="FH29" l="1"/>
  <c r="FG30"/>
  <c r="FI29" l="1"/>
  <c r="FH30"/>
  <c r="FJ29" l="1"/>
  <c r="FI30"/>
  <c r="FK29" l="1"/>
  <c r="FJ30"/>
  <c r="FL29" l="1"/>
  <c r="FK30"/>
  <c r="FM29" l="1"/>
  <c r="FL30"/>
  <c r="FN29" l="1"/>
  <c r="FM30"/>
  <c r="FO29" l="1"/>
  <c r="FN30"/>
  <c r="FP29" l="1"/>
  <c r="FO30"/>
  <c r="FQ29" l="1"/>
  <c r="FP30"/>
  <c r="FR29" l="1"/>
  <c r="FQ30"/>
  <c r="FS29" l="1"/>
  <c r="FR30"/>
  <c r="FT29" l="1"/>
  <c r="FS30"/>
  <c r="FU29" l="1"/>
  <c r="FT30"/>
  <c r="FV29" l="1"/>
  <c r="FU30"/>
  <c r="FW29" l="1"/>
  <c r="FV30"/>
  <c r="FX29" l="1"/>
  <c r="FW30"/>
  <c r="FY29" l="1"/>
  <c r="FX30"/>
  <c r="FZ29" l="1"/>
  <c r="FY30"/>
  <c r="GA29" l="1"/>
  <c r="FZ30"/>
  <c r="GB29" l="1"/>
  <c r="GA30"/>
  <c r="GC29" l="1"/>
  <c r="GB30"/>
  <c r="GD29" l="1"/>
  <c r="GC30"/>
  <c r="GE29" l="1"/>
  <c r="GD30"/>
  <c r="GF29" l="1"/>
  <c r="GE30"/>
  <c r="GG29" l="1"/>
  <c r="GF30"/>
  <c r="GH29" l="1"/>
  <c r="GG30"/>
  <c r="GI29" l="1"/>
  <c r="GH30"/>
  <c r="GJ29" l="1"/>
  <c r="GI30"/>
  <c r="GK29" l="1"/>
  <c r="GJ30"/>
  <c r="GL29" l="1"/>
  <c r="GK30"/>
  <c r="GM29" l="1"/>
  <c r="GL30"/>
  <c r="GN29" l="1"/>
  <c r="GM30"/>
  <c r="GO29" l="1"/>
  <c r="GN30"/>
  <c r="GP29" l="1"/>
  <c r="GO30"/>
  <c r="GQ29" l="1"/>
  <c r="GP30"/>
  <c r="GR29" l="1"/>
  <c r="GQ30"/>
  <c r="GS29" l="1"/>
  <c r="GR30"/>
  <c r="GS30" l="1"/>
  <c r="GT29"/>
  <c r="GU29" l="1"/>
  <c r="GT30"/>
  <c r="GV29" l="1"/>
  <c r="GU30"/>
  <c r="GW29" l="1"/>
  <c r="GV30"/>
  <c r="GX29" l="1"/>
  <c r="GW30"/>
  <c r="GY29" l="1"/>
  <c r="GX30"/>
  <c r="GZ29" l="1"/>
  <c r="GY30"/>
  <c r="HA29" l="1"/>
  <c r="GZ30"/>
  <c r="HB29" l="1"/>
  <c r="HA30"/>
  <c r="HC29" l="1"/>
  <c r="HB30"/>
  <c r="HD29" l="1"/>
  <c r="HC30"/>
  <c r="HE29" l="1"/>
  <c r="HD30"/>
  <c r="HF29" l="1"/>
  <c r="HE30"/>
  <c r="HG29" l="1"/>
  <c r="HF30"/>
  <c r="HH29" l="1"/>
  <c r="HG30"/>
  <c r="HI29" l="1"/>
  <c r="HH30"/>
  <c r="HJ29" l="1"/>
  <c r="HI30"/>
  <c r="HK29" l="1"/>
  <c r="HJ30"/>
  <c r="HL29" l="1"/>
  <c r="HK30"/>
  <c r="HM29" l="1"/>
  <c r="HL30"/>
  <c r="HN29" l="1"/>
  <c r="HM30"/>
  <c r="HO29" l="1"/>
  <c r="HN30"/>
  <c r="HP29" l="1"/>
  <c r="HO30"/>
  <c r="HQ29" l="1"/>
  <c r="HP30"/>
  <c r="HR29" l="1"/>
  <c r="HQ30"/>
  <c r="HS29" l="1"/>
  <c r="HR30"/>
  <c r="HT29" l="1"/>
  <c r="HS30"/>
  <c r="HU29" l="1"/>
  <c r="HT30"/>
  <c r="HV29" l="1"/>
  <c r="HU30"/>
  <c r="HW29" l="1"/>
  <c r="HV30"/>
  <c r="HX29" l="1"/>
  <c r="HW30"/>
  <c r="HY29" l="1"/>
  <c r="HX30"/>
  <c r="HZ29" l="1"/>
  <c r="HY30"/>
  <c r="IA29" l="1"/>
  <c r="HZ30"/>
  <c r="IB29" l="1"/>
  <c r="IA30"/>
  <c r="IC29" l="1"/>
  <c r="IB30"/>
  <c r="ID29" l="1"/>
  <c r="IC30"/>
  <c r="IE29" l="1"/>
  <c r="ID30"/>
  <c r="IF29" l="1"/>
  <c r="IE30"/>
  <c r="IG29" l="1"/>
  <c r="IF30"/>
  <c r="IH29" l="1"/>
  <c r="IG30"/>
  <c r="II29" l="1"/>
  <c r="IH30"/>
  <c r="IJ29" l="1"/>
  <c r="II30"/>
  <c r="IK29" l="1"/>
  <c r="IJ30"/>
  <c r="IL29" l="1"/>
  <c r="IK30"/>
  <c r="IM29" l="1"/>
  <c r="IL30"/>
  <c r="IN29" l="1"/>
  <c r="IM30"/>
  <c r="IO29" l="1"/>
  <c r="IN30"/>
  <c r="IP29" l="1"/>
  <c r="IO30"/>
  <c r="IQ29" l="1"/>
  <c r="IP30"/>
  <c r="IQ30" l="1"/>
  <c r="IR29"/>
  <c r="IS29" l="1"/>
  <c r="IR30"/>
  <c r="IT29" l="1"/>
  <c r="IS30"/>
  <c r="IU29" l="1"/>
  <c r="IT30"/>
  <c r="IV29" l="1"/>
  <c r="IU30"/>
  <c r="IW29" l="1"/>
  <c r="IV30"/>
  <c r="IX29" l="1"/>
  <c r="IW30"/>
  <c r="IY29" l="1"/>
  <c r="IX30"/>
  <c r="IZ29" l="1"/>
  <c r="IY30"/>
  <c r="JA29" l="1"/>
  <c r="IZ30"/>
  <c r="JB29" l="1"/>
  <c r="JA30"/>
  <c r="JC29" l="1"/>
  <c r="JB30"/>
  <c r="JD29" l="1"/>
  <c r="JC30"/>
  <c r="JE29" l="1"/>
  <c r="JD30"/>
  <c r="JF29" l="1"/>
  <c r="JE30"/>
  <c r="JG29" l="1"/>
  <c r="JF30"/>
  <c r="JH29" l="1"/>
  <c r="JG30"/>
  <c r="JI29" l="1"/>
  <c r="JH30"/>
  <c r="JJ29" l="1"/>
  <c r="JI30"/>
  <c r="JK29" l="1"/>
  <c r="JJ30"/>
  <c r="JL29" l="1"/>
  <c r="JK30"/>
  <c r="JM29" l="1"/>
  <c r="JL30"/>
  <c r="JN29" l="1"/>
  <c r="JM30"/>
  <c r="JO29" l="1"/>
  <c r="JN30"/>
  <c r="JP29" l="1"/>
  <c r="JO30"/>
  <c r="JQ29" l="1"/>
  <c r="JP30"/>
  <c r="JR29" l="1"/>
  <c r="JQ30"/>
  <c r="JS29" l="1"/>
  <c r="JR30"/>
  <c r="JT29" l="1"/>
  <c r="JS30"/>
  <c r="JU29" l="1"/>
  <c r="JT30"/>
  <c r="JV29" l="1"/>
  <c r="JU30"/>
  <c r="JW29" l="1"/>
  <c r="JV30"/>
  <c r="JX29" l="1"/>
  <c r="JW30"/>
  <c r="JY29" l="1"/>
  <c r="JX30"/>
  <c r="JZ29" l="1"/>
  <c r="JY30"/>
  <c r="KA29" l="1"/>
  <c r="JZ30"/>
  <c r="KB29" l="1"/>
  <c r="KA30"/>
  <c r="KC29" l="1"/>
  <c r="KB30"/>
  <c r="KD29" l="1"/>
  <c r="KC30"/>
  <c r="KE29" l="1"/>
  <c r="KD30"/>
  <c r="KF29" l="1"/>
  <c r="KE30"/>
  <c r="KG29" l="1"/>
  <c r="KF30"/>
  <c r="KH29" l="1"/>
  <c r="KG30"/>
  <c r="KI29" l="1"/>
  <c r="KH30"/>
  <c r="KJ29" l="1"/>
  <c r="KI30"/>
  <c r="KK29" l="1"/>
  <c r="KJ30"/>
  <c r="KL29" l="1"/>
  <c r="KK30"/>
  <c r="KM29" l="1"/>
  <c r="KL30"/>
  <c r="KN29" l="1"/>
  <c r="KM30"/>
  <c r="KO29" l="1"/>
  <c r="KO30" s="1"/>
  <c r="F33" s="1"/>
  <c r="KN30"/>
  <c r="IU2" i="4" l="1"/>
  <c r="IV2" s="1"/>
  <c r="IW2" s="1"/>
  <c r="IX2" s="1"/>
  <c r="IY2" s="1"/>
  <c r="IZ2" s="1"/>
  <c r="JA2" s="1"/>
  <c r="JB2" s="1"/>
  <c r="JC2" s="1"/>
  <c r="JD2" s="1"/>
  <c r="JE2" s="1"/>
  <c r="JF2" s="1"/>
  <c r="JG2" s="1"/>
  <c r="JH2" s="1"/>
  <c r="JI2" s="1"/>
  <c r="JJ2" s="1"/>
  <c r="JK2" s="1"/>
  <c r="JL2" s="1"/>
  <c r="JM2" s="1"/>
  <c r="JN2" s="1"/>
  <c r="JO2" s="1"/>
  <c r="JP2" s="1"/>
  <c r="JQ2" s="1"/>
  <c r="JR2" s="1"/>
  <c r="JS2" s="1"/>
  <c r="JT2" s="1"/>
  <c r="JU2" s="1"/>
  <c r="JV2" s="1"/>
  <c r="JW2" s="1"/>
  <c r="JX2" s="1"/>
  <c r="JY2" s="1"/>
  <c r="JZ2" s="1"/>
  <c r="KA2" s="1"/>
  <c r="KB2" s="1"/>
  <c r="KC2" s="1"/>
  <c r="KD2" s="1"/>
  <c r="KE2" s="1"/>
  <c r="KF2" s="1"/>
  <c r="KG2" s="1"/>
  <c r="KH2" s="1"/>
  <c r="KI2" s="1"/>
  <c r="KJ2" s="1"/>
  <c r="KK2" s="1"/>
  <c r="KL2" s="1"/>
  <c r="KM2" s="1"/>
  <c r="KN2" s="1"/>
  <c r="KO2" s="1"/>
  <c r="KP2" s="1"/>
  <c r="IS2"/>
  <c r="IT2" s="1"/>
  <c r="GU2"/>
  <c r="GV2"/>
  <c r="GW2" s="1"/>
  <c r="GX2" s="1"/>
  <c r="GY2" s="1"/>
  <c r="GZ2" s="1"/>
  <c r="HA2" s="1"/>
  <c r="HB2" s="1"/>
  <c r="HC2" s="1"/>
  <c r="HD2" s="1"/>
  <c r="HE2" s="1"/>
  <c r="HF2" s="1"/>
  <c r="HG2" s="1"/>
  <c r="HH2" s="1"/>
  <c r="HI2" s="1"/>
  <c r="HJ2" s="1"/>
  <c r="HK2" s="1"/>
  <c r="HL2" s="1"/>
  <c r="HM2" s="1"/>
  <c r="HN2" s="1"/>
  <c r="HO2" s="1"/>
  <c r="HP2" s="1"/>
  <c r="HQ2" s="1"/>
  <c r="HR2" s="1"/>
  <c r="HS2" s="1"/>
  <c r="HT2" s="1"/>
  <c r="HU2" s="1"/>
  <c r="HV2" s="1"/>
  <c r="HW2" s="1"/>
  <c r="HX2" s="1"/>
  <c r="HY2" s="1"/>
  <c r="HZ2" s="1"/>
  <c r="IA2" s="1"/>
  <c r="IB2" s="1"/>
  <c r="IC2" s="1"/>
  <c r="ID2" s="1"/>
  <c r="IE2" s="1"/>
  <c r="IF2" s="1"/>
  <c r="IG2" s="1"/>
  <c r="IH2" s="1"/>
  <c r="II2" s="1"/>
  <c r="IJ2" s="1"/>
  <c r="IK2" s="1"/>
  <c r="IL2" s="1"/>
  <c r="IM2" s="1"/>
  <c r="IN2" s="1"/>
  <c r="IO2" s="1"/>
  <c r="IP2" s="1"/>
  <c r="IQ2" s="1"/>
  <c r="IR2" s="1"/>
  <c r="EX2"/>
  <c r="EY2"/>
  <c r="EZ2" s="1"/>
  <c r="FA2" s="1"/>
  <c r="FB2" s="1"/>
  <c r="FC2" s="1"/>
  <c r="FD2" s="1"/>
  <c r="FE2" s="1"/>
  <c r="FF2" s="1"/>
  <c r="FG2" s="1"/>
  <c r="FH2" s="1"/>
  <c r="FI2" s="1"/>
  <c r="FJ2" s="1"/>
  <c r="FK2" s="1"/>
  <c r="FL2" s="1"/>
  <c r="FM2" s="1"/>
  <c r="FN2" s="1"/>
  <c r="FO2" s="1"/>
  <c r="FP2" s="1"/>
  <c r="FQ2" s="1"/>
  <c r="FR2" s="1"/>
  <c r="FS2" s="1"/>
  <c r="FT2" s="1"/>
  <c r="FU2" s="1"/>
  <c r="FV2" s="1"/>
  <c r="FW2" s="1"/>
  <c r="FX2" s="1"/>
  <c r="FY2" s="1"/>
  <c r="FZ2" s="1"/>
  <c r="GA2" s="1"/>
  <c r="GB2" s="1"/>
  <c r="GC2" s="1"/>
  <c r="GD2" s="1"/>
  <c r="GE2" s="1"/>
  <c r="GF2" s="1"/>
  <c r="GG2" s="1"/>
  <c r="GH2" s="1"/>
  <c r="GI2" s="1"/>
  <c r="GJ2" s="1"/>
  <c r="GK2" s="1"/>
  <c r="GL2" s="1"/>
  <c r="GM2" s="1"/>
  <c r="GN2" s="1"/>
  <c r="GO2" s="1"/>
  <c r="GP2" s="1"/>
  <c r="GQ2" s="1"/>
  <c r="GR2" s="1"/>
  <c r="GS2" s="1"/>
  <c r="GT2" s="1"/>
  <c r="EW2"/>
  <c r="CZ2"/>
  <c r="DA2"/>
  <c r="DB2" s="1"/>
  <c r="DC2" s="1"/>
  <c r="DD2" s="1"/>
  <c r="DE2" s="1"/>
  <c r="DF2" s="1"/>
  <c r="DG2" s="1"/>
  <c r="DH2" s="1"/>
  <c r="DI2" s="1"/>
  <c r="DJ2" s="1"/>
  <c r="DK2" s="1"/>
  <c r="DL2" s="1"/>
  <c r="DM2" s="1"/>
  <c r="DN2" s="1"/>
  <c r="DO2" s="1"/>
  <c r="DP2" s="1"/>
  <c r="DQ2" s="1"/>
  <c r="DR2" s="1"/>
  <c r="DS2" s="1"/>
  <c r="DT2" s="1"/>
  <c r="DU2" s="1"/>
  <c r="DV2" s="1"/>
  <c r="DW2" s="1"/>
  <c r="DX2" s="1"/>
  <c r="DY2" s="1"/>
  <c r="DZ2" s="1"/>
  <c r="EA2" s="1"/>
  <c r="EB2" s="1"/>
  <c r="EC2" s="1"/>
  <c r="ED2" s="1"/>
  <c r="EE2" s="1"/>
  <c r="EF2" s="1"/>
  <c r="EG2" s="1"/>
  <c r="EH2" s="1"/>
  <c r="EI2" s="1"/>
  <c r="EJ2" s="1"/>
  <c r="EK2" s="1"/>
  <c r="EL2" s="1"/>
  <c r="EM2" s="1"/>
  <c r="EN2" s="1"/>
  <c r="EO2" s="1"/>
  <c r="EP2" s="1"/>
  <c r="EQ2" s="1"/>
  <c r="ER2" s="1"/>
  <c r="ES2" s="1"/>
  <c r="ET2" s="1"/>
  <c r="EU2" s="1"/>
  <c r="EV2" s="1"/>
  <c r="CY2"/>
  <c r="BB2"/>
  <c r="BC2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CE2" s="1"/>
  <c r="CF2" s="1"/>
  <c r="CG2" s="1"/>
  <c r="CH2" s="1"/>
  <c r="CI2" s="1"/>
  <c r="CJ2" s="1"/>
  <c r="CK2" s="1"/>
  <c r="CL2" s="1"/>
  <c r="CM2" s="1"/>
  <c r="CN2" s="1"/>
  <c r="CO2" s="1"/>
  <c r="CP2" s="1"/>
  <c r="CQ2" s="1"/>
  <c r="CR2" s="1"/>
  <c r="CS2" s="1"/>
  <c r="CT2" s="1"/>
  <c r="CU2" s="1"/>
  <c r="CV2" s="1"/>
  <c r="CW2" s="1"/>
  <c r="CX2" s="1"/>
  <c r="BA2"/>
  <c r="D2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C2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CN10" s="1"/>
  <c r="CO10" s="1"/>
  <c r="CP10" s="1"/>
  <c r="CQ10" s="1"/>
  <c r="CR10" s="1"/>
  <c r="CS10" s="1"/>
  <c r="CT10" s="1"/>
  <c r="CU10" s="1"/>
  <c r="CV10" s="1"/>
  <c r="CW10" s="1"/>
  <c r="CX10" s="1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EJ10" s="1"/>
  <c r="EK10" s="1"/>
  <c r="EL10" s="1"/>
  <c r="EM10" s="1"/>
  <c r="EN10" s="1"/>
  <c r="EO10" s="1"/>
  <c r="EP10" s="1"/>
  <c r="EQ10" s="1"/>
  <c r="ER10" s="1"/>
  <c r="ES10" s="1"/>
  <c r="ET10" s="1"/>
  <c r="EU10" s="1"/>
  <c r="EV10" s="1"/>
  <c r="EW10" s="1"/>
  <c r="EX10" s="1"/>
  <c r="EY10" s="1"/>
  <c r="EZ10" s="1"/>
  <c r="FA10" s="1"/>
  <c r="FB10" s="1"/>
  <c r="FC10" s="1"/>
  <c r="FD10" s="1"/>
  <c r="FE10" s="1"/>
  <c r="FF10" s="1"/>
  <c r="FG10" s="1"/>
  <c r="FH10" s="1"/>
  <c r="FI10" s="1"/>
  <c r="FJ10" s="1"/>
  <c r="FK10" s="1"/>
  <c r="FL10" s="1"/>
  <c r="FM10" s="1"/>
  <c r="FN10" s="1"/>
  <c r="FO10" s="1"/>
  <c r="FP10" s="1"/>
  <c r="FQ10" s="1"/>
  <c r="FR10" s="1"/>
  <c r="FS10" s="1"/>
  <c r="FT10" s="1"/>
  <c r="FU10" s="1"/>
  <c r="FV10" s="1"/>
  <c r="FW10" s="1"/>
  <c r="FX10" s="1"/>
  <c r="FY10" s="1"/>
  <c r="FZ10" s="1"/>
  <c r="GA10" s="1"/>
  <c r="GB10" s="1"/>
  <c r="GC10" s="1"/>
  <c r="GD10" s="1"/>
  <c r="GE10" s="1"/>
  <c r="GF10" s="1"/>
  <c r="GG10" s="1"/>
  <c r="GH10" s="1"/>
  <c r="GI10" s="1"/>
  <c r="GJ10" s="1"/>
  <c r="GK10" s="1"/>
  <c r="GL10" s="1"/>
  <c r="GM10" s="1"/>
  <c r="GN10" s="1"/>
  <c r="GO10" s="1"/>
  <c r="GP10" s="1"/>
  <c r="GQ10" s="1"/>
  <c r="GR10" s="1"/>
  <c r="GS10" s="1"/>
  <c r="GT10" s="1"/>
  <c r="GU10" s="1"/>
  <c r="GV10" s="1"/>
  <c r="GW10" s="1"/>
  <c r="GX10" s="1"/>
  <c r="GY10" s="1"/>
  <c r="GZ10" s="1"/>
  <c r="HA10" s="1"/>
  <c r="HB10" s="1"/>
  <c r="HC10" s="1"/>
  <c r="HD10" s="1"/>
  <c r="HE10" s="1"/>
  <c r="HF10" s="1"/>
  <c r="HG10" s="1"/>
  <c r="HH10" s="1"/>
  <c r="HI10" s="1"/>
  <c r="HJ10" s="1"/>
  <c r="HK10" s="1"/>
  <c r="HL10" s="1"/>
  <c r="HM10" s="1"/>
  <c r="HN10" s="1"/>
  <c r="HO10" s="1"/>
  <c r="HP10" s="1"/>
  <c r="HQ10" s="1"/>
  <c r="HR10" s="1"/>
  <c r="HS10" s="1"/>
  <c r="HT10" s="1"/>
  <c r="HU10" s="1"/>
  <c r="HV10" s="1"/>
  <c r="HW10" s="1"/>
  <c r="HX10" s="1"/>
  <c r="HY10" s="1"/>
  <c r="HZ10" s="1"/>
  <c r="IA10" s="1"/>
  <c r="IB10" s="1"/>
  <c r="IC10" s="1"/>
  <c r="ID10" s="1"/>
  <c r="IE10" s="1"/>
  <c r="IF10" s="1"/>
  <c r="IG10" s="1"/>
  <c r="IH10" s="1"/>
  <c r="II10" s="1"/>
  <c r="IJ10" s="1"/>
  <c r="IK10" s="1"/>
  <c r="IL10" s="1"/>
  <c r="IM10" s="1"/>
  <c r="IN10" s="1"/>
  <c r="IO10" s="1"/>
  <c r="IP10" s="1"/>
  <c r="IQ10" s="1"/>
  <c r="IR10" s="1"/>
  <c r="IS10" s="1"/>
  <c r="IT10" s="1"/>
  <c r="IU10" s="1"/>
  <c r="IV10" s="1"/>
  <c r="IW10" s="1"/>
  <c r="IX10" s="1"/>
  <c r="IY10" s="1"/>
  <c r="IZ10" s="1"/>
  <c r="JA10" s="1"/>
  <c r="JB10" s="1"/>
  <c r="JC10" s="1"/>
  <c r="JD10" s="1"/>
  <c r="JE10" s="1"/>
  <c r="JF10" s="1"/>
  <c r="JG10" s="1"/>
  <c r="JH10" s="1"/>
  <c r="JI10" s="1"/>
  <c r="JJ10" s="1"/>
  <c r="JK10" s="1"/>
  <c r="JL10" s="1"/>
  <c r="JM10" s="1"/>
  <c r="JN10" s="1"/>
  <c r="JO10" s="1"/>
  <c r="JP10" s="1"/>
  <c r="JQ10" s="1"/>
  <c r="JR10" s="1"/>
  <c r="JS10" s="1"/>
  <c r="JT10" s="1"/>
  <c r="JU10" s="1"/>
  <c r="JV10" s="1"/>
  <c r="JW10" s="1"/>
  <c r="JX10" s="1"/>
  <c r="JY10" s="1"/>
  <c r="JZ10" s="1"/>
  <c r="KA10" s="1"/>
  <c r="KB10" s="1"/>
  <c r="KC10" s="1"/>
  <c r="KD10" s="1"/>
  <c r="KE10" s="1"/>
  <c r="KF10" s="1"/>
  <c r="KG10" s="1"/>
  <c r="KH10" s="1"/>
  <c r="KI10" s="1"/>
  <c r="KJ10" s="1"/>
  <c r="KK10" s="1"/>
  <c r="KL10" s="1"/>
  <c r="KM10" s="1"/>
  <c r="KN10" s="1"/>
  <c r="KO10" s="1"/>
  <c r="KP10" s="1"/>
  <c r="AC72" l="1"/>
  <c r="AC76" s="1"/>
  <c r="AC77" s="1"/>
  <c r="K66"/>
  <c r="K67" s="1"/>
  <c r="J66"/>
  <c r="J67" s="1"/>
  <c r="I66"/>
  <c r="I67" s="1"/>
  <c r="H66"/>
  <c r="H67" s="1"/>
  <c r="G66"/>
  <c r="G67" s="1"/>
  <c r="F66"/>
  <c r="F67" s="1"/>
  <c r="E66"/>
  <c r="E67" s="1"/>
  <c r="D66"/>
  <c r="D67" s="1"/>
  <c r="C66"/>
  <c r="C67" s="1"/>
  <c r="L65"/>
  <c r="L66" s="1"/>
  <c r="L67" s="1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B61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60" s="1"/>
  <c r="B59"/>
  <c r="B56"/>
  <c r="B55"/>
  <c r="AC44"/>
  <c r="AJ61" s="1"/>
  <c r="AC43"/>
  <c r="AC42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J16"/>
  <c r="K16" s="1"/>
  <c r="E15"/>
  <c r="F13"/>
  <c r="F12"/>
  <c r="C11"/>
  <c r="J20" i="1"/>
  <c r="K20" s="1"/>
  <c r="C23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E19"/>
  <c r="AB63"/>
  <c r="C63"/>
  <c r="C64" s="1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C70"/>
  <c r="C71"/>
  <c r="AC48"/>
  <c r="AB65"/>
  <c r="AC63"/>
  <c r="AC47"/>
  <c r="AC46"/>
  <c r="D70"/>
  <c r="D71" s="1"/>
  <c r="AC65" s="1"/>
  <c r="AD63"/>
  <c r="E70"/>
  <c r="E71"/>
  <c r="AD65" s="1"/>
  <c r="AE63"/>
  <c r="F70"/>
  <c r="F71" s="1"/>
  <c r="AE65" s="1"/>
  <c r="AF63"/>
  <c r="G70"/>
  <c r="G71"/>
  <c r="AF65" s="1"/>
  <c r="AG63"/>
  <c r="H70"/>
  <c r="H71" s="1"/>
  <c r="AG65" s="1"/>
  <c r="AH63"/>
  <c r="I70"/>
  <c r="I71"/>
  <c r="AH65" s="1"/>
  <c r="AI63"/>
  <c r="J70"/>
  <c r="J71" s="1"/>
  <c r="AI65" s="1"/>
  <c r="AJ63"/>
  <c r="K70"/>
  <c r="K71"/>
  <c r="AJ65" s="1"/>
  <c r="AK63"/>
  <c r="L69"/>
  <c r="L70" s="1"/>
  <c r="L71" s="1"/>
  <c r="AK65" s="1"/>
  <c r="AL63"/>
  <c r="AM63"/>
  <c r="AN63"/>
  <c r="AO63"/>
  <c r="AP63"/>
  <c r="AQ63"/>
  <c r="AR63"/>
  <c r="AS63"/>
  <c r="AT63"/>
  <c r="AU63"/>
  <c r="AV63"/>
  <c r="AW63"/>
  <c r="AX63"/>
  <c r="AY63"/>
  <c r="AZ63"/>
  <c r="BA63"/>
  <c r="AA68"/>
  <c r="BB63"/>
  <c r="AB68"/>
  <c r="AC68"/>
  <c r="BC63"/>
  <c r="AD68"/>
  <c r="BD63"/>
  <c r="AE68"/>
  <c r="BE63"/>
  <c r="AF68"/>
  <c r="BF63"/>
  <c r="AG68"/>
  <c r="BG63"/>
  <c r="AH68"/>
  <c r="BH63"/>
  <c r="AI68"/>
  <c r="BI63"/>
  <c r="AJ68"/>
  <c r="BJ63"/>
  <c r="AK68"/>
  <c r="BK63"/>
  <c r="AL68"/>
  <c r="BL63"/>
  <c r="AM68"/>
  <c r="BM63"/>
  <c r="AN68"/>
  <c r="BN63"/>
  <c r="AO68"/>
  <c r="BO63"/>
  <c r="AP68"/>
  <c r="BP63"/>
  <c r="AQ68"/>
  <c r="BQ63"/>
  <c r="AR68"/>
  <c r="BR63"/>
  <c r="AS68"/>
  <c r="BS63"/>
  <c r="AT68"/>
  <c r="BT63"/>
  <c r="AU68"/>
  <c r="BU63"/>
  <c r="AV68"/>
  <c r="BV63"/>
  <c r="AW68"/>
  <c r="BW63"/>
  <c r="AX68"/>
  <c r="BX63"/>
  <c r="AY68"/>
  <c r="BY63"/>
  <c r="AZ68"/>
  <c r="BZ63"/>
  <c r="BA68"/>
  <c r="CA63"/>
  <c r="BB68"/>
  <c r="CB63"/>
  <c r="BC68"/>
  <c r="CC63"/>
  <c r="BD68"/>
  <c r="CD63"/>
  <c r="BE68"/>
  <c r="CE63"/>
  <c r="BF68"/>
  <c r="CF63"/>
  <c r="BG68"/>
  <c r="CG63"/>
  <c r="BH68"/>
  <c r="CH63"/>
  <c r="BI68"/>
  <c r="CI63"/>
  <c r="BJ68"/>
  <c r="CJ63"/>
  <c r="BK68"/>
  <c r="CK63"/>
  <c r="BL68"/>
  <c r="CL63"/>
  <c r="BM68"/>
  <c r="CM63"/>
  <c r="BN68"/>
  <c r="CN63"/>
  <c r="BO68"/>
  <c r="CO63"/>
  <c r="BP68"/>
  <c r="CP63"/>
  <c r="BQ68"/>
  <c r="CQ63"/>
  <c r="BR68"/>
  <c r="CR63"/>
  <c r="BS68"/>
  <c r="CS63"/>
  <c r="BT68"/>
  <c r="CT63"/>
  <c r="BU68"/>
  <c r="CU63"/>
  <c r="BV68"/>
  <c r="CV63"/>
  <c r="BW68"/>
  <c r="CW63"/>
  <c r="BX68"/>
  <c r="CX63"/>
  <c r="BY68"/>
  <c r="CY63"/>
  <c r="BZ68"/>
  <c r="CZ63"/>
  <c r="CA68"/>
  <c r="DA63"/>
  <c r="CB68"/>
  <c r="DB63"/>
  <c r="CC68"/>
  <c r="DC63"/>
  <c r="CD68"/>
  <c r="DD63"/>
  <c r="CE68"/>
  <c r="DE63"/>
  <c r="CF68"/>
  <c r="DF63"/>
  <c r="CG68"/>
  <c r="DG63"/>
  <c r="CH68"/>
  <c r="DH63"/>
  <c r="CI68"/>
  <c r="DI63"/>
  <c r="CJ68"/>
  <c r="DJ63"/>
  <c r="CK68"/>
  <c r="DK63"/>
  <c r="CL68"/>
  <c r="DL63"/>
  <c r="CM68"/>
  <c r="DM63"/>
  <c r="CN68"/>
  <c r="DN63"/>
  <c r="CO68"/>
  <c r="DO63"/>
  <c r="CP68"/>
  <c r="DP63"/>
  <c r="CQ68"/>
  <c r="DQ63"/>
  <c r="CR68"/>
  <c r="DR63"/>
  <c r="CS68"/>
  <c r="DS63"/>
  <c r="CT68"/>
  <c r="DT63"/>
  <c r="CU68"/>
  <c r="DU63"/>
  <c r="CV68"/>
  <c r="DV63"/>
  <c r="CW68"/>
  <c r="DW63"/>
  <c r="CX68"/>
  <c r="DX63"/>
  <c r="CY68"/>
  <c r="DY63"/>
  <c r="CZ68"/>
  <c r="DZ63"/>
  <c r="DA68"/>
  <c r="EA63"/>
  <c r="DB68"/>
  <c r="EB63"/>
  <c r="F16"/>
  <c r="DC68"/>
  <c r="EC63"/>
  <c r="DD68"/>
  <c r="ED63"/>
  <c r="DE68"/>
  <c r="EE63"/>
  <c r="DF68"/>
  <c r="EF63"/>
  <c r="DG68"/>
  <c r="EG63"/>
  <c r="AC76"/>
  <c r="AC80" s="1"/>
  <c r="AC81" s="1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B60"/>
  <c r="B59"/>
  <c r="B65"/>
  <c r="B63"/>
  <c r="F17"/>
  <c r="C15"/>
  <c r="F19" i="4" l="1"/>
  <c r="AE61"/>
  <c r="AI61"/>
  <c r="AC61"/>
  <c r="AG61"/>
  <c r="AK61"/>
  <c r="C61"/>
  <c r="C62" s="1"/>
  <c r="M65" s="1"/>
  <c r="M66" s="1"/>
  <c r="M67" s="1"/>
  <c r="AL61" s="1"/>
  <c r="D60"/>
  <c r="AB61"/>
  <c r="AD61"/>
  <c r="AF61"/>
  <c r="AH61"/>
  <c r="F23" i="1"/>
  <c r="C6" s="1"/>
  <c r="C65"/>
  <c r="D64"/>
  <c r="C66"/>
  <c r="M69" s="1"/>
  <c r="M70" s="1"/>
  <c r="M71" s="1"/>
  <c r="AL65" s="1"/>
  <c r="C8"/>
  <c r="C12"/>
  <c r="C5"/>
  <c r="C10"/>
  <c r="C4"/>
  <c r="C3" i="4" l="1"/>
  <c r="C4"/>
  <c r="C5"/>
  <c r="C7"/>
  <c r="C9"/>
  <c r="C6"/>
  <c r="C8"/>
  <c r="D61"/>
  <c r="D62" s="1"/>
  <c r="N65" s="1"/>
  <c r="N66" s="1"/>
  <c r="N67" s="1"/>
  <c r="AM61" s="1"/>
  <c r="E60"/>
  <c r="D5" i="1"/>
  <c r="C7"/>
  <c r="D7" s="1"/>
  <c r="C11"/>
  <c r="D12" s="1"/>
  <c r="C3"/>
  <c r="C13"/>
  <c r="C9"/>
  <c r="D10"/>
  <c r="D65"/>
  <c r="E64"/>
  <c r="D66"/>
  <c r="N69" s="1"/>
  <c r="N70" s="1"/>
  <c r="N71" s="1"/>
  <c r="AM65" s="1"/>
  <c r="D6"/>
  <c r="E6" s="1"/>
  <c r="D4"/>
  <c r="D11"/>
  <c r="D3"/>
  <c r="E3" s="1"/>
  <c r="D13"/>
  <c r="D9"/>
  <c r="E10"/>
  <c r="D8"/>
  <c r="E8" s="1"/>
  <c r="D3" i="4" l="1"/>
  <c r="D6"/>
  <c r="D5"/>
  <c r="D4"/>
  <c r="E3" s="1"/>
  <c r="D8"/>
  <c r="D9"/>
  <c r="D7"/>
  <c r="F60"/>
  <c r="E61"/>
  <c r="E62" s="1"/>
  <c r="O65" s="1"/>
  <c r="O66" s="1"/>
  <c r="O67" s="1"/>
  <c r="AN61" s="1"/>
  <c r="E13" i="1"/>
  <c r="E11"/>
  <c r="E12"/>
  <c r="F12" s="1"/>
  <c r="E65"/>
  <c r="F64"/>
  <c r="E66"/>
  <c r="O69" s="1"/>
  <c r="O70" s="1"/>
  <c r="O71" s="1"/>
  <c r="AN65" s="1"/>
  <c r="F13"/>
  <c r="G13" s="1"/>
  <c r="E9"/>
  <c r="F9" s="1"/>
  <c r="E4"/>
  <c r="F3" s="1"/>
  <c r="E5"/>
  <c r="E7"/>
  <c r="F7" s="1"/>
  <c r="E7" i="4" l="1"/>
  <c r="E9"/>
  <c r="E5"/>
  <c r="E4"/>
  <c r="F3" s="1"/>
  <c r="E6"/>
  <c r="E8"/>
  <c r="F61"/>
  <c r="F62" s="1"/>
  <c r="P65" s="1"/>
  <c r="P66" s="1"/>
  <c r="P67" s="1"/>
  <c r="AO61" s="1"/>
  <c r="G60"/>
  <c r="F5" i="1"/>
  <c r="F8"/>
  <c r="G8" s="1"/>
  <c r="F10"/>
  <c r="F65"/>
  <c r="G64"/>
  <c r="F66"/>
  <c r="P69" s="1"/>
  <c r="P70" s="1"/>
  <c r="P71" s="1"/>
  <c r="AO65" s="1"/>
  <c r="F4"/>
  <c r="G4" s="1"/>
  <c r="F6"/>
  <c r="G6" s="1"/>
  <c r="F11"/>
  <c r="G11" s="1"/>
  <c r="F8" i="4" l="1"/>
  <c r="F6"/>
  <c r="F9"/>
  <c r="G9" s="1"/>
  <c r="F4"/>
  <c r="G3" s="1"/>
  <c r="F7"/>
  <c r="F5"/>
  <c r="H60"/>
  <c r="G61"/>
  <c r="G62" s="1"/>
  <c r="Q65" s="1"/>
  <c r="Q66" s="1"/>
  <c r="Q67" s="1"/>
  <c r="AP61" s="1"/>
  <c r="G9" i="1"/>
  <c r="G12"/>
  <c r="H12" s="1"/>
  <c r="G65"/>
  <c r="H64"/>
  <c r="G66"/>
  <c r="Q69" s="1"/>
  <c r="Q70" s="1"/>
  <c r="Q71" s="1"/>
  <c r="AP65" s="1"/>
  <c r="G3"/>
  <c r="H3" s="1"/>
  <c r="G7"/>
  <c r="G10"/>
  <c r="H10" s="1"/>
  <c r="G5"/>
  <c r="H5" s="1"/>
  <c r="G7" i="4" l="1"/>
  <c r="G4"/>
  <c r="H3" s="1"/>
  <c r="G8"/>
  <c r="G5"/>
  <c r="G6"/>
  <c r="H61"/>
  <c r="H62" s="1"/>
  <c r="R65" s="1"/>
  <c r="R66" s="1"/>
  <c r="R67" s="1"/>
  <c r="AQ61" s="1"/>
  <c r="I60"/>
  <c r="H4" i="1"/>
  <c r="I4" s="1"/>
  <c r="H13"/>
  <c r="I13" s="1"/>
  <c r="H7"/>
  <c r="H8"/>
  <c r="H65"/>
  <c r="I64"/>
  <c r="H66"/>
  <c r="R69" s="1"/>
  <c r="R70" s="1"/>
  <c r="R71" s="1"/>
  <c r="AQ65" s="1"/>
  <c r="H11"/>
  <c r="H9"/>
  <c r="I3"/>
  <c r="J3" s="1"/>
  <c r="H6"/>
  <c r="H6" i="4" l="1"/>
  <c r="H4"/>
  <c r="I3" s="1"/>
  <c r="H8"/>
  <c r="H9"/>
  <c r="H5"/>
  <c r="H7"/>
  <c r="J60"/>
  <c r="I61"/>
  <c r="I62" s="1"/>
  <c r="S65" s="1"/>
  <c r="S66" s="1"/>
  <c r="S67" s="1"/>
  <c r="AR61" s="1"/>
  <c r="I9" i="1"/>
  <c r="I7"/>
  <c r="I11"/>
  <c r="I12"/>
  <c r="I65"/>
  <c r="J64"/>
  <c r="I66"/>
  <c r="S69" s="1"/>
  <c r="S70" s="1"/>
  <c r="S71" s="1"/>
  <c r="AR65" s="1"/>
  <c r="I6"/>
  <c r="I5"/>
  <c r="I10"/>
  <c r="I8"/>
  <c r="I7" i="4" l="1"/>
  <c r="I9"/>
  <c r="I5"/>
  <c r="I6"/>
  <c r="I8"/>
  <c r="I4"/>
  <c r="J3" s="1"/>
  <c r="J61"/>
  <c r="J62" s="1"/>
  <c r="T65" s="1"/>
  <c r="T66" s="1"/>
  <c r="T67" s="1"/>
  <c r="AS61" s="1"/>
  <c r="K60"/>
  <c r="J8" i="1"/>
  <c r="J10"/>
  <c r="J7"/>
  <c r="J5"/>
  <c r="J65"/>
  <c r="K64"/>
  <c r="J66"/>
  <c r="T69" s="1"/>
  <c r="T70" s="1"/>
  <c r="T71" s="1"/>
  <c r="AS65" s="1"/>
  <c r="J12"/>
  <c r="J13"/>
  <c r="J6"/>
  <c r="J4"/>
  <c r="J9"/>
  <c r="K9" s="1"/>
  <c r="J11"/>
  <c r="J8" i="4" l="1"/>
  <c r="J6"/>
  <c r="J7"/>
  <c r="J4"/>
  <c r="K3" s="1"/>
  <c r="J5"/>
  <c r="J9"/>
  <c r="L60"/>
  <c r="K61"/>
  <c r="K62" s="1"/>
  <c r="U65" s="1"/>
  <c r="U66" s="1"/>
  <c r="U67" s="1"/>
  <c r="AT61" s="1"/>
  <c r="K6" i="1"/>
  <c r="K12"/>
  <c r="K4"/>
  <c r="K3"/>
  <c r="L3" s="1"/>
  <c r="K8"/>
  <c r="K10"/>
  <c r="K11"/>
  <c r="K5"/>
  <c r="L5" s="1"/>
  <c r="K7"/>
  <c r="L7" s="1"/>
  <c r="K13"/>
  <c r="L13" s="1"/>
  <c r="K65"/>
  <c r="L64"/>
  <c r="K66"/>
  <c r="U69" s="1"/>
  <c r="U70" s="1"/>
  <c r="U71" s="1"/>
  <c r="AT65" s="1"/>
  <c r="K9" i="4" l="1"/>
  <c r="K5"/>
  <c r="K4"/>
  <c r="L3" s="1"/>
  <c r="K6"/>
  <c r="K7"/>
  <c r="K8"/>
  <c r="L61"/>
  <c r="L62" s="1"/>
  <c r="V65" s="1"/>
  <c r="V66" s="1"/>
  <c r="V67" s="1"/>
  <c r="AU61" s="1"/>
  <c r="M60"/>
  <c r="L12" i="1"/>
  <c r="L11"/>
  <c r="L65"/>
  <c r="M64"/>
  <c r="L66"/>
  <c r="V69" s="1"/>
  <c r="V70" s="1"/>
  <c r="V71" s="1"/>
  <c r="AU65" s="1"/>
  <c r="L8"/>
  <c r="M8" s="1"/>
  <c r="L9"/>
  <c r="M13"/>
  <c r="L10"/>
  <c r="L6"/>
  <c r="M6" s="1"/>
  <c r="L4"/>
  <c r="M4" s="1"/>
  <c r="L9" i="4" l="1"/>
  <c r="L7"/>
  <c r="L4"/>
  <c r="M3" s="1"/>
  <c r="L8"/>
  <c r="L6"/>
  <c r="L5"/>
  <c r="N60"/>
  <c r="M61"/>
  <c r="M62" s="1"/>
  <c r="W65" s="1"/>
  <c r="W66" s="1"/>
  <c r="W67" s="1"/>
  <c r="AV61" s="1"/>
  <c r="M10" i="1"/>
  <c r="M12"/>
  <c r="N13" s="1"/>
  <c r="M65"/>
  <c r="N64"/>
  <c r="M66"/>
  <c r="W69" s="1"/>
  <c r="W70" s="1"/>
  <c r="W71" s="1"/>
  <c r="AV65" s="1"/>
  <c r="M3"/>
  <c r="N3" s="1"/>
  <c r="M7"/>
  <c r="N7" s="1"/>
  <c r="M5"/>
  <c r="N5" s="1"/>
  <c r="M9"/>
  <c r="N9" s="1"/>
  <c r="M11"/>
  <c r="M8" i="4" l="1"/>
  <c r="M6"/>
  <c r="M9"/>
  <c r="N9" s="1"/>
  <c r="M4"/>
  <c r="N3" s="1"/>
  <c r="M5"/>
  <c r="M7"/>
  <c r="N61"/>
  <c r="N62" s="1"/>
  <c r="X65" s="1"/>
  <c r="X66" s="1"/>
  <c r="X67" s="1"/>
  <c r="AW61" s="1"/>
  <c r="O60"/>
  <c r="N11" i="1"/>
  <c r="N12"/>
  <c r="N65"/>
  <c r="O64"/>
  <c r="N66"/>
  <c r="X69" s="1"/>
  <c r="X70" s="1"/>
  <c r="X71" s="1"/>
  <c r="AW65" s="1"/>
  <c r="N10"/>
  <c r="O10" s="1"/>
  <c r="N4"/>
  <c r="O4" s="1"/>
  <c r="N6"/>
  <c r="O6" s="1"/>
  <c r="N8"/>
  <c r="O8" s="1"/>
  <c r="N7" i="4" l="1"/>
  <c r="N8"/>
  <c r="N4"/>
  <c r="O3" s="1"/>
  <c r="N6"/>
  <c r="N5"/>
  <c r="P60"/>
  <c r="O61"/>
  <c r="O62" s="1"/>
  <c r="Y65" s="1"/>
  <c r="Y66" s="1"/>
  <c r="Y67" s="1"/>
  <c r="AX61" s="1"/>
  <c r="O5" i="1"/>
  <c r="P5" s="1"/>
  <c r="O3"/>
  <c r="P3" s="1"/>
  <c r="O7"/>
  <c r="P7" s="1"/>
  <c r="O11"/>
  <c r="O65"/>
  <c r="P64"/>
  <c r="O66"/>
  <c r="Y69" s="1"/>
  <c r="Y70" s="1"/>
  <c r="Y71" s="1"/>
  <c r="AX65" s="1"/>
  <c r="O12"/>
  <c r="O13"/>
  <c r="O9"/>
  <c r="P9" s="1"/>
  <c r="O5" i="4" l="1"/>
  <c r="O4"/>
  <c r="P3" s="1"/>
  <c r="O8"/>
  <c r="O9"/>
  <c r="O6"/>
  <c r="O7"/>
  <c r="P61"/>
  <c r="P62" s="1"/>
  <c r="Z65" s="1"/>
  <c r="Z66" s="1"/>
  <c r="Z67" s="1"/>
  <c r="AY61" s="1"/>
  <c r="Q60"/>
  <c r="P4" i="1"/>
  <c r="Q4" s="1"/>
  <c r="P13"/>
  <c r="P6"/>
  <c r="Q6" s="1"/>
  <c r="P65"/>
  <c r="Q64"/>
  <c r="P66"/>
  <c r="Z69" s="1"/>
  <c r="Z70" s="1"/>
  <c r="Z71" s="1"/>
  <c r="AY65" s="1"/>
  <c r="P10"/>
  <c r="Q5"/>
  <c r="R5" s="1"/>
  <c r="P8"/>
  <c r="Q8" s="1"/>
  <c r="P12"/>
  <c r="P11"/>
  <c r="Q3"/>
  <c r="R3" s="1"/>
  <c r="P6" i="4" l="1"/>
  <c r="P8"/>
  <c r="P4"/>
  <c r="Q3" s="1"/>
  <c r="P7"/>
  <c r="P9"/>
  <c r="P5"/>
  <c r="R60"/>
  <c r="Q61"/>
  <c r="Q62" s="1"/>
  <c r="AA65" s="1"/>
  <c r="AA66" s="1"/>
  <c r="AA67" s="1"/>
  <c r="Q11" i="1"/>
  <c r="Q13"/>
  <c r="Q65"/>
  <c r="R64"/>
  <c r="Q66"/>
  <c r="AA69" s="1"/>
  <c r="AA70" s="1"/>
  <c r="AA71" s="1"/>
  <c r="S3"/>
  <c r="T3" s="1"/>
  <c r="R4"/>
  <c r="S4" s="1"/>
  <c r="Q12"/>
  <c r="R12" s="1"/>
  <c r="Q7"/>
  <c r="Q9"/>
  <c r="Q10"/>
  <c r="Q7" i="4" l="1"/>
  <c r="Q9"/>
  <c r="Q5"/>
  <c r="Q6"/>
  <c r="Q4"/>
  <c r="R3" s="1"/>
  <c r="Q8"/>
  <c r="AB66"/>
  <c r="AZ61"/>
  <c r="R61"/>
  <c r="R62" s="1"/>
  <c r="AB65" s="1"/>
  <c r="AB67" s="1"/>
  <c r="S60"/>
  <c r="R10" i="1"/>
  <c r="R11"/>
  <c r="S11" s="1"/>
  <c r="R7"/>
  <c r="R6"/>
  <c r="AB70"/>
  <c r="AZ65"/>
  <c r="R9"/>
  <c r="R8"/>
  <c r="R65"/>
  <c r="S64"/>
  <c r="R66"/>
  <c r="AB69" s="1"/>
  <c r="AB71" s="1"/>
  <c r="R13"/>
  <c r="S13" s="1"/>
  <c r="R8" i="4" l="1"/>
  <c r="R4"/>
  <c r="S3" s="1"/>
  <c r="R6"/>
  <c r="R7"/>
  <c r="R9"/>
  <c r="R5"/>
  <c r="AC66"/>
  <c r="BA61"/>
  <c r="T60"/>
  <c r="S61"/>
  <c r="S62" s="1"/>
  <c r="S10" i="1"/>
  <c r="S12"/>
  <c r="T12" s="1"/>
  <c r="S8"/>
  <c r="BA65"/>
  <c r="AC70"/>
  <c r="T64"/>
  <c r="S65"/>
  <c r="S66" s="1"/>
  <c r="T13"/>
  <c r="U13" s="1"/>
  <c r="S9"/>
  <c r="S7"/>
  <c r="S6"/>
  <c r="S5"/>
  <c r="S9" i="4" l="1"/>
  <c r="S5"/>
  <c r="S7"/>
  <c r="S8"/>
  <c r="S4"/>
  <c r="T3" s="1"/>
  <c r="S6"/>
  <c r="T61"/>
  <c r="T62" s="1"/>
  <c r="U60"/>
  <c r="T11" i="1"/>
  <c r="U12" s="1"/>
  <c r="T9"/>
  <c r="T6"/>
  <c r="T5"/>
  <c r="T4"/>
  <c r="U64"/>
  <c r="T66"/>
  <c r="T65"/>
  <c r="T10"/>
  <c r="T7"/>
  <c r="T8"/>
  <c r="V13"/>
  <c r="T8" i="4" l="1"/>
  <c r="T9"/>
  <c r="T6"/>
  <c r="T7"/>
  <c r="T4"/>
  <c r="U3" s="1"/>
  <c r="T5"/>
  <c r="V60"/>
  <c r="U61"/>
  <c r="U62" s="1"/>
  <c r="U10" i="1"/>
  <c r="U9"/>
  <c r="U7"/>
  <c r="U11"/>
  <c r="V11" s="1"/>
  <c r="U4"/>
  <c r="U3"/>
  <c r="V64"/>
  <c r="U65"/>
  <c r="U66" s="1"/>
  <c r="U8"/>
  <c r="U6"/>
  <c r="U5"/>
  <c r="U9" i="4" l="1"/>
  <c r="U4"/>
  <c r="V3" s="1"/>
  <c r="U7"/>
  <c r="U8"/>
  <c r="U5"/>
  <c r="U6"/>
  <c r="V61"/>
  <c r="V62" s="1"/>
  <c r="W60"/>
  <c r="V10" i="1"/>
  <c r="V12"/>
  <c r="W12" s="1"/>
  <c r="V7"/>
  <c r="V6"/>
  <c r="V8"/>
  <c r="V3"/>
  <c r="W64"/>
  <c r="V66"/>
  <c r="V65"/>
  <c r="V5"/>
  <c r="V9"/>
  <c r="W9" s="1"/>
  <c r="W11"/>
  <c r="V4"/>
  <c r="W13"/>
  <c r="X13" s="1"/>
  <c r="V6" i="4" l="1"/>
  <c r="V9"/>
  <c r="V8"/>
  <c r="V5"/>
  <c r="V4"/>
  <c r="W3" s="1"/>
  <c r="V7"/>
  <c r="X60"/>
  <c r="W61"/>
  <c r="W62" s="1"/>
  <c r="W4" i="1"/>
  <c r="W8"/>
  <c r="W6"/>
  <c r="W3"/>
  <c r="X3" s="1"/>
  <c r="W7"/>
  <c r="W10"/>
  <c r="X11" s="1"/>
  <c r="X64"/>
  <c r="W65"/>
  <c r="W66"/>
  <c r="W5"/>
  <c r="X12"/>
  <c r="W4" i="4" l="1"/>
  <c r="X3" s="1"/>
  <c r="W7"/>
  <c r="W5"/>
  <c r="W6"/>
  <c r="W8"/>
  <c r="W9"/>
  <c r="X61"/>
  <c r="X62" s="1"/>
  <c r="AC65" s="1"/>
  <c r="AC67" s="1"/>
  <c r="Y60"/>
  <c r="X10" i="1"/>
  <c r="X7"/>
  <c r="X5"/>
  <c r="X8"/>
  <c r="Y12"/>
  <c r="X9"/>
  <c r="Y64"/>
  <c r="X65"/>
  <c r="X66" s="1"/>
  <c r="AC69" s="1"/>
  <c r="AC71" s="1"/>
  <c r="X4"/>
  <c r="X6"/>
  <c r="Y11"/>
  <c r="Y13"/>
  <c r="X9" i="4" l="1"/>
  <c r="X6"/>
  <c r="X4"/>
  <c r="Y3" s="1"/>
  <c r="X8"/>
  <c r="X5"/>
  <c r="X7"/>
  <c r="Y7" s="1"/>
  <c r="AD66"/>
  <c r="BB61"/>
  <c r="Z60"/>
  <c r="Y61"/>
  <c r="Y62" s="1"/>
  <c r="AD65" s="1"/>
  <c r="Y9" i="1"/>
  <c r="Z13"/>
  <c r="Y8"/>
  <c r="Y10"/>
  <c r="Z10" s="1"/>
  <c r="BB65"/>
  <c r="AD70"/>
  <c r="Y4"/>
  <c r="Y3"/>
  <c r="Y65"/>
  <c r="Z64"/>
  <c r="Y66"/>
  <c r="AD69" s="1"/>
  <c r="AD71" s="1"/>
  <c r="Y6"/>
  <c r="Y7"/>
  <c r="Z12"/>
  <c r="Y5"/>
  <c r="Y4" i="4" l="1"/>
  <c r="Z3" s="1"/>
  <c r="Y5"/>
  <c r="Y8"/>
  <c r="Y6"/>
  <c r="Y9"/>
  <c r="AD67"/>
  <c r="AE66"/>
  <c r="BC61"/>
  <c r="Z61"/>
  <c r="Z62" s="1"/>
  <c r="AE65" s="1"/>
  <c r="AE67" s="1"/>
  <c r="AA60"/>
  <c r="Z8" i="1"/>
  <c r="Z11"/>
  <c r="Z9"/>
  <c r="AA11"/>
  <c r="Z7"/>
  <c r="AA8" s="1"/>
  <c r="Z4"/>
  <c r="AA64"/>
  <c r="Z65"/>
  <c r="Z66" s="1"/>
  <c r="AE69" s="1"/>
  <c r="AE71" s="1"/>
  <c r="AA10"/>
  <c r="Z5"/>
  <c r="AA12"/>
  <c r="AA13"/>
  <c r="Z6"/>
  <c r="Z3"/>
  <c r="AA3" s="1"/>
  <c r="AA9"/>
  <c r="BC65"/>
  <c r="AE70"/>
  <c r="Z9" i="4" l="1"/>
  <c r="Z5"/>
  <c r="Z4"/>
  <c r="AA3" s="1"/>
  <c r="Z8"/>
  <c r="Z6"/>
  <c r="Z7"/>
  <c r="AF66"/>
  <c r="BD61"/>
  <c r="AB60"/>
  <c r="AA61"/>
  <c r="AA62" s="1"/>
  <c r="AF65" s="1"/>
  <c r="AA7" i="1"/>
  <c r="AB13"/>
  <c r="AA5"/>
  <c r="AB8"/>
  <c r="AB10"/>
  <c r="BD65"/>
  <c r="AF70"/>
  <c r="AB64"/>
  <c r="AA65"/>
  <c r="AA66" s="1"/>
  <c r="AF69" s="1"/>
  <c r="AF71" s="1"/>
  <c r="AB9"/>
  <c r="AA6"/>
  <c r="AB6" s="1"/>
  <c r="AB12"/>
  <c r="AC13" s="1"/>
  <c r="AA4"/>
  <c r="AB4" s="1"/>
  <c r="AB11"/>
  <c r="AA8" i="4" l="1"/>
  <c r="AA6"/>
  <c r="AA7"/>
  <c r="AA5"/>
  <c r="AA9"/>
  <c r="AB9" s="1"/>
  <c r="AA4"/>
  <c r="AB4" s="1"/>
  <c r="AF67"/>
  <c r="AG66"/>
  <c r="BE61"/>
  <c r="AB62"/>
  <c r="AG65" s="1"/>
  <c r="AG67" s="1"/>
  <c r="AC60"/>
  <c r="AC11" i="1"/>
  <c r="AC9"/>
  <c r="AB5"/>
  <c r="AC5" s="1"/>
  <c r="BE65"/>
  <c r="AG70"/>
  <c r="AB66"/>
  <c r="AG69" s="1"/>
  <c r="AG71" s="1"/>
  <c r="AC64"/>
  <c r="AB7"/>
  <c r="AC6" s="1"/>
  <c r="AB3"/>
  <c r="AC3" s="1"/>
  <c r="AC12"/>
  <c r="AD12" s="1"/>
  <c r="AC10"/>
  <c r="AB3" i="4" l="1"/>
  <c r="AC3" s="1"/>
  <c r="AB7"/>
  <c r="AB8"/>
  <c r="AB5"/>
  <c r="AB6"/>
  <c r="AH66"/>
  <c r="BF61"/>
  <c r="AC62"/>
  <c r="AD60"/>
  <c r="AD10" i="1"/>
  <c r="AC4"/>
  <c r="AD4" s="1"/>
  <c r="BF65"/>
  <c r="AH70"/>
  <c r="AD64"/>
  <c r="AC66"/>
  <c r="AD13"/>
  <c r="AE13" s="1"/>
  <c r="AC7"/>
  <c r="AC8"/>
  <c r="AD11"/>
  <c r="AE11" s="1"/>
  <c r="AC6" i="4" l="1"/>
  <c r="AC8"/>
  <c r="AC7"/>
  <c r="AC4"/>
  <c r="AD3" s="1"/>
  <c r="AC5"/>
  <c r="AC9"/>
  <c r="AC69"/>
  <c r="AC68"/>
  <c r="AH65"/>
  <c r="AH67" s="1"/>
  <c r="AD62"/>
  <c r="AE60"/>
  <c r="AD5" i="1"/>
  <c r="AD3"/>
  <c r="AE3" s="1"/>
  <c r="AD7"/>
  <c r="AD66"/>
  <c r="AE64"/>
  <c r="AD8"/>
  <c r="AD9"/>
  <c r="AH69"/>
  <c r="AH71" s="1"/>
  <c r="AC73"/>
  <c r="AC72"/>
  <c r="AD6"/>
  <c r="AE12"/>
  <c r="AF12" s="1"/>
  <c r="AD7" i="4" l="1"/>
  <c r="AD9"/>
  <c r="AD5"/>
  <c r="AD8"/>
  <c r="AD6"/>
  <c r="AD4"/>
  <c r="AE3" s="1"/>
  <c r="AD68"/>
  <c r="AD69"/>
  <c r="AI65"/>
  <c r="AE62"/>
  <c r="AF60"/>
  <c r="AI66"/>
  <c r="BG61"/>
  <c r="AE7" i="1"/>
  <c r="AE4"/>
  <c r="AF3" s="1"/>
  <c r="AE6"/>
  <c r="AF13"/>
  <c r="AG13" s="1"/>
  <c r="BG65"/>
  <c r="AI70"/>
  <c r="AI69"/>
  <c r="AI71" s="1"/>
  <c r="AD73"/>
  <c r="AD72"/>
  <c r="AE5"/>
  <c r="AE8"/>
  <c r="AE9"/>
  <c r="AE10"/>
  <c r="AF64"/>
  <c r="AE66"/>
  <c r="AF4"/>
  <c r="AE8" i="4" l="1"/>
  <c r="AE9"/>
  <c r="AE6"/>
  <c r="AE7"/>
  <c r="AE4"/>
  <c r="AF3" s="1"/>
  <c r="AE5"/>
  <c r="AE69"/>
  <c r="AE68"/>
  <c r="AJ65"/>
  <c r="AI67"/>
  <c r="AF62"/>
  <c r="AG60"/>
  <c r="AF5" i="1"/>
  <c r="AG4" s="1"/>
  <c r="AF8"/>
  <c r="AF6"/>
  <c r="AG5" s="1"/>
  <c r="AJ69"/>
  <c r="AE73"/>
  <c r="AE72"/>
  <c r="BH65"/>
  <c r="AJ70"/>
  <c r="AF66"/>
  <c r="AG64"/>
  <c r="AF9"/>
  <c r="AF7"/>
  <c r="AG3"/>
  <c r="AF10"/>
  <c r="AF11"/>
  <c r="AF8" i="4" l="1"/>
  <c r="AF9"/>
  <c r="AF7"/>
  <c r="AF4"/>
  <c r="AG3" s="1"/>
  <c r="AF5"/>
  <c r="AF6"/>
  <c r="AG62"/>
  <c r="AH60"/>
  <c r="AJ66"/>
  <c r="AJ67" s="1"/>
  <c r="BH61"/>
  <c r="AF68"/>
  <c r="AF69"/>
  <c r="AK65"/>
  <c r="AH3" i="1"/>
  <c r="AG6"/>
  <c r="AG10"/>
  <c r="AG7"/>
  <c r="AG11"/>
  <c r="AG12"/>
  <c r="AH64"/>
  <c r="AG66"/>
  <c r="AG9"/>
  <c r="AG8"/>
  <c r="AH4"/>
  <c r="AJ71"/>
  <c r="AK69"/>
  <c r="AF73"/>
  <c r="AF72"/>
  <c r="AG8" i="4" l="1"/>
  <c r="AG9"/>
  <c r="AG4"/>
  <c r="AH3" s="1"/>
  <c r="AG6"/>
  <c r="AG7"/>
  <c r="AG5"/>
  <c r="AG69"/>
  <c r="AG68"/>
  <c r="AL65"/>
  <c r="AK66"/>
  <c r="AK67" s="1"/>
  <c r="BI61"/>
  <c r="AH62"/>
  <c r="AI60"/>
  <c r="AH6" i="1"/>
  <c r="AH5"/>
  <c r="AI4" s="1"/>
  <c r="AH7"/>
  <c r="AH9"/>
  <c r="AH12"/>
  <c r="AH13"/>
  <c r="BI65"/>
  <c r="AK70"/>
  <c r="AH66"/>
  <c r="AI64"/>
  <c r="AH8"/>
  <c r="AH10"/>
  <c r="AH11"/>
  <c r="AL69"/>
  <c r="AG73"/>
  <c r="AG72"/>
  <c r="AI7"/>
  <c r="AK71"/>
  <c r="AI3"/>
  <c r="AH9" i="4" l="1"/>
  <c r="AH5"/>
  <c r="AH7"/>
  <c r="AH8"/>
  <c r="AH6"/>
  <c r="AH4"/>
  <c r="AI3" s="1"/>
  <c r="AL66"/>
  <c r="AL67" s="1"/>
  <c r="BJ61"/>
  <c r="AH68"/>
  <c r="AH69"/>
  <c r="AM65"/>
  <c r="AI62"/>
  <c r="AJ60"/>
  <c r="AI5" i="1"/>
  <c r="AJ3"/>
  <c r="AI6"/>
  <c r="AJ5" s="1"/>
  <c r="AI8"/>
  <c r="AI10"/>
  <c r="AI12"/>
  <c r="BJ65"/>
  <c r="AL70"/>
  <c r="AM69"/>
  <c r="AH73"/>
  <c r="AH72"/>
  <c r="AJ64"/>
  <c r="AI66"/>
  <c r="AL71"/>
  <c r="AI11"/>
  <c r="AI9"/>
  <c r="AI13"/>
  <c r="AJ6"/>
  <c r="AJ4"/>
  <c r="AI6" i="4" l="1"/>
  <c r="AI4"/>
  <c r="AJ3" s="1"/>
  <c r="AI8"/>
  <c r="AI9"/>
  <c r="AI7"/>
  <c r="AI5"/>
  <c r="AI69"/>
  <c r="AI68"/>
  <c r="AN65"/>
  <c r="AM66"/>
  <c r="BK61"/>
  <c r="AM67"/>
  <c r="AJ62"/>
  <c r="AK60"/>
  <c r="AK4" i="1"/>
  <c r="AJ13"/>
  <c r="AJ11"/>
  <c r="AJ7"/>
  <c r="AJ9"/>
  <c r="AK6"/>
  <c r="BK65"/>
  <c r="AM70"/>
  <c r="AM71" s="1"/>
  <c r="AJ66"/>
  <c r="AK64"/>
  <c r="AN69"/>
  <c r="AI73"/>
  <c r="AI72"/>
  <c r="AK3"/>
  <c r="AL3" s="1"/>
  <c r="AJ12"/>
  <c r="AJ10"/>
  <c r="AK10" s="1"/>
  <c r="AJ8"/>
  <c r="AK5"/>
  <c r="AL5" s="1"/>
  <c r="AJ5" i="4" l="1"/>
  <c r="AJ9"/>
  <c r="AJ4"/>
  <c r="AK3" s="1"/>
  <c r="AJ6"/>
  <c r="AJ7"/>
  <c r="AJ8"/>
  <c r="AK62"/>
  <c r="AL60"/>
  <c r="AN66"/>
  <c r="BL61"/>
  <c r="AN67"/>
  <c r="AJ68"/>
  <c r="AJ69"/>
  <c r="AO65"/>
  <c r="AK8" i="1"/>
  <c r="AK12"/>
  <c r="AL4"/>
  <c r="AM4" s="1"/>
  <c r="AK13"/>
  <c r="AL13" s="1"/>
  <c r="BL65"/>
  <c r="AN70"/>
  <c r="AN71" s="1"/>
  <c r="AO69"/>
  <c r="AJ73"/>
  <c r="AJ72"/>
  <c r="AM3"/>
  <c r="AN3" s="1"/>
  <c r="AK11"/>
  <c r="AK7"/>
  <c r="AL7" s="1"/>
  <c r="AK9"/>
  <c r="AL9" s="1"/>
  <c r="AK66"/>
  <c r="AL64"/>
  <c r="AK9" i="4" l="1"/>
  <c r="AK6"/>
  <c r="AK7"/>
  <c r="AK8"/>
  <c r="AK4"/>
  <c r="AL3" s="1"/>
  <c r="AK5"/>
  <c r="AO66"/>
  <c r="AO67" s="1"/>
  <c r="BM61"/>
  <c r="AK69"/>
  <c r="AK68"/>
  <c r="AP65"/>
  <c r="AL62"/>
  <c r="AM60"/>
  <c r="AL11" i="1"/>
  <c r="BM65"/>
  <c r="AO70"/>
  <c r="AO71" s="1"/>
  <c r="AL66"/>
  <c r="AM64"/>
  <c r="AL10"/>
  <c r="AM10" s="1"/>
  <c r="AL12"/>
  <c r="AL6"/>
  <c r="AL8"/>
  <c r="AM8" s="1"/>
  <c r="AP69"/>
  <c r="AK73"/>
  <c r="AK72"/>
  <c r="AL5" i="4" l="1"/>
  <c r="AL8"/>
  <c r="AL9"/>
  <c r="AL4"/>
  <c r="AM3" s="1"/>
  <c r="AL6"/>
  <c r="AL7"/>
  <c r="AM62"/>
  <c r="AN60"/>
  <c r="AP66"/>
  <c r="AP67" s="1"/>
  <c r="BN61"/>
  <c r="AL68"/>
  <c r="AL69"/>
  <c r="AQ65"/>
  <c r="BN65" i="1"/>
  <c r="AP70"/>
  <c r="AM66"/>
  <c r="AN64"/>
  <c r="AM6"/>
  <c r="AM5"/>
  <c r="AM12"/>
  <c r="AM13"/>
  <c r="AQ69"/>
  <c r="AL73"/>
  <c r="AL72"/>
  <c r="AM11"/>
  <c r="AN11" s="1"/>
  <c r="AM9"/>
  <c r="AN9" s="1"/>
  <c r="AP71"/>
  <c r="AM7"/>
  <c r="AM6" i="4" l="1"/>
  <c r="AM4"/>
  <c r="AN3" s="1"/>
  <c r="AM9"/>
  <c r="AM7"/>
  <c r="AM5"/>
  <c r="AM8"/>
  <c r="AQ66"/>
  <c r="AQ67" s="1"/>
  <c r="BO61"/>
  <c r="AM69"/>
  <c r="AM68"/>
  <c r="AR65"/>
  <c r="AN62"/>
  <c r="AO60"/>
  <c r="AN7" i="1"/>
  <c r="AN8"/>
  <c r="AO8" s="1"/>
  <c r="AN13"/>
  <c r="BO65"/>
  <c r="AQ70"/>
  <c r="AN5"/>
  <c r="AN4"/>
  <c r="AR69"/>
  <c r="AM73"/>
  <c r="AM72"/>
  <c r="AN10"/>
  <c r="AO10" s="1"/>
  <c r="AQ71"/>
  <c r="AN12"/>
  <c r="AO12" s="1"/>
  <c r="AN6"/>
  <c r="AN66"/>
  <c r="AO64"/>
  <c r="AO11"/>
  <c r="AP11" s="1"/>
  <c r="AN5" i="4" l="1"/>
  <c r="AN8"/>
  <c r="AN4"/>
  <c r="AO4" s="1"/>
  <c r="AN6"/>
  <c r="AN7"/>
  <c r="AN9"/>
  <c r="AN68"/>
  <c r="AN69"/>
  <c r="AS65"/>
  <c r="AR66"/>
  <c r="BP61"/>
  <c r="AR67"/>
  <c r="AO62"/>
  <c r="AP60"/>
  <c r="AO13" i="1"/>
  <c r="AP13" s="1"/>
  <c r="AO6"/>
  <c r="AO9"/>
  <c r="AP9" s="1"/>
  <c r="AO66"/>
  <c r="AP64"/>
  <c r="BP65"/>
  <c r="AR70"/>
  <c r="AR71" s="1"/>
  <c r="AO4"/>
  <c r="AO3"/>
  <c r="AS69"/>
  <c r="AN73"/>
  <c r="AN72"/>
  <c r="AP12"/>
  <c r="AQ12" s="1"/>
  <c r="AP10"/>
  <c r="AQ10" s="1"/>
  <c r="AO7"/>
  <c r="AO5"/>
  <c r="AP5" s="1"/>
  <c r="AO3" i="4" l="1"/>
  <c r="AP3" s="1"/>
  <c r="AO5"/>
  <c r="AO7"/>
  <c r="AO9"/>
  <c r="AO6"/>
  <c r="AO8"/>
  <c r="AP62"/>
  <c r="AQ60"/>
  <c r="AS66"/>
  <c r="BQ61"/>
  <c r="AS67"/>
  <c r="AO69"/>
  <c r="AO68"/>
  <c r="AT65"/>
  <c r="AP3" i="1"/>
  <c r="BQ65"/>
  <c r="AS70"/>
  <c r="AS71" s="1"/>
  <c r="AP7"/>
  <c r="AP8"/>
  <c r="AP66"/>
  <c r="AQ64"/>
  <c r="AT69"/>
  <c r="AO73"/>
  <c r="AO72"/>
  <c r="AQ11"/>
  <c r="AR11" s="1"/>
  <c r="AP6"/>
  <c r="AQ6" s="1"/>
  <c r="AP4"/>
  <c r="AQ4" s="1"/>
  <c r="AQ13"/>
  <c r="AR13" s="1"/>
  <c r="AP8" i="4" l="1"/>
  <c r="AP4"/>
  <c r="AQ3" s="1"/>
  <c r="AP6"/>
  <c r="AP9"/>
  <c r="AP5"/>
  <c r="AP7"/>
  <c r="AT66"/>
  <c r="AT67" s="1"/>
  <c r="BR61"/>
  <c r="AP68"/>
  <c r="AP69"/>
  <c r="AU65"/>
  <c r="AQ62"/>
  <c r="AR60"/>
  <c r="BR65" i="1"/>
  <c r="AT70"/>
  <c r="AQ66"/>
  <c r="AR64"/>
  <c r="AU69"/>
  <c r="AP73"/>
  <c r="AP72"/>
  <c r="AQ5"/>
  <c r="AR5" s="1"/>
  <c r="AR12"/>
  <c r="AS12" s="1"/>
  <c r="AQ3"/>
  <c r="AR3" s="1"/>
  <c r="AT71"/>
  <c r="AQ7"/>
  <c r="AQ8"/>
  <c r="AQ9"/>
  <c r="AQ9" i="4" l="1"/>
  <c r="AQ5"/>
  <c r="AQ7"/>
  <c r="AQ4"/>
  <c r="AR4" s="1"/>
  <c r="AQ6"/>
  <c r="AQ8"/>
  <c r="AQ69"/>
  <c r="AQ68"/>
  <c r="AV65"/>
  <c r="AU66"/>
  <c r="BS61"/>
  <c r="AR62"/>
  <c r="AS60"/>
  <c r="AU67"/>
  <c r="AR4" i="1"/>
  <c r="AS4" s="1"/>
  <c r="AR8"/>
  <c r="AS13"/>
  <c r="AT13" s="1"/>
  <c r="BS65"/>
  <c r="AU70"/>
  <c r="AR9"/>
  <c r="AR10"/>
  <c r="AV69"/>
  <c r="AQ73"/>
  <c r="AQ72"/>
  <c r="AR7"/>
  <c r="AS3"/>
  <c r="AT3" s="1"/>
  <c r="AR6"/>
  <c r="AU71"/>
  <c r="AR66"/>
  <c r="AS64"/>
  <c r="AR3" i="4" l="1"/>
  <c r="AS3" s="1"/>
  <c r="AR6"/>
  <c r="AR8"/>
  <c r="AR5"/>
  <c r="AS5" s="1"/>
  <c r="AR9"/>
  <c r="AS9" s="1"/>
  <c r="AR7"/>
  <c r="AV66"/>
  <c r="AV67" s="1"/>
  <c r="BT61"/>
  <c r="AR68"/>
  <c r="AR69"/>
  <c r="AW65"/>
  <c r="AS62"/>
  <c r="AT60"/>
  <c r="AS7" i="1"/>
  <c r="AW69"/>
  <c r="AR73"/>
  <c r="AR72"/>
  <c r="AS8"/>
  <c r="AS6"/>
  <c r="AS5"/>
  <c r="AS9"/>
  <c r="AT9" s="1"/>
  <c r="AS66"/>
  <c r="AT64"/>
  <c r="BT65"/>
  <c r="AV70"/>
  <c r="AV71" s="1"/>
  <c r="AS10"/>
  <c r="AS11"/>
  <c r="AS7" i="4" l="1"/>
  <c r="AS4"/>
  <c r="AT3" s="1"/>
  <c r="AS6"/>
  <c r="AT4"/>
  <c r="AS8"/>
  <c r="AT8" s="1"/>
  <c r="AS69"/>
  <c r="AS68"/>
  <c r="AX65"/>
  <c r="AW66"/>
  <c r="AW67" s="1"/>
  <c r="BU61"/>
  <c r="AT62"/>
  <c r="AU60"/>
  <c r="BU65" i="1"/>
  <c r="AW70"/>
  <c r="AW71" s="1"/>
  <c r="AT11"/>
  <c r="AT12"/>
  <c r="AT66"/>
  <c r="AU64"/>
  <c r="AX69"/>
  <c r="AS73"/>
  <c r="AS72"/>
  <c r="AT6"/>
  <c r="AT7"/>
  <c r="AT10"/>
  <c r="AU10" s="1"/>
  <c r="AT8"/>
  <c r="AT5"/>
  <c r="AU5" s="1"/>
  <c r="AT4"/>
  <c r="AU3" i="4" l="1"/>
  <c r="AT6"/>
  <c r="AT5"/>
  <c r="AT9"/>
  <c r="AU9" s="1"/>
  <c r="AT7"/>
  <c r="AX66"/>
  <c r="AX67" s="1"/>
  <c r="BV61"/>
  <c r="AT68"/>
  <c r="AT69"/>
  <c r="AY65"/>
  <c r="AU62"/>
  <c r="AV60"/>
  <c r="AU7" i="1"/>
  <c r="BV65"/>
  <c r="AX70"/>
  <c r="AX71" s="1"/>
  <c r="AU12"/>
  <c r="AU13"/>
  <c r="AU4"/>
  <c r="AU3"/>
  <c r="AY69"/>
  <c r="AT73"/>
  <c r="AT72"/>
  <c r="AU8"/>
  <c r="AU9"/>
  <c r="AV9" s="1"/>
  <c r="AU6"/>
  <c r="AV6" s="1"/>
  <c r="AU11"/>
  <c r="AV11" s="1"/>
  <c r="AU66"/>
  <c r="AV64"/>
  <c r="AU7" i="4" l="1"/>
  <c r="AU5"/>
  <c r="AU4"/>
  <c r="AV3" s="1"/>
  <c r="AU6"/>
  <c r="AV6" s="1"/>
  <c r="AU8"/>
  <c r="AV8" s="1"/>
  <c r="AU69"/>
  <c r="AU68"/>
  <c r="AZ65"/>
  <c r="AY66"/>
  <c r="AY67" s="1"/>
  <c r="BW61"/>
  <c r="AV62"/>
  <c r="AW60"/>
  <c r="AV3" i="1"/>
  <c r="AV13"/>
  <c r="BW65"/>
  <c r="AY70"/>
  <c r="AZ69"/>
  <c r="AU73"/>
  <c r="AU72"/>
  <c r="AV5"/>
  <c r="AW6" s="1"/>
  <c r="AV7"/>
  <c r="AV10"/>
  <c r="AW10" s="1"/>
  <c r="AV8"/>
  <c r="AW8" s="1"/>
  <c r="AY71"/>
  <c r="AV4"/>
  <c r="AV12"/>
  <c r="AW12" s="1"/>
  <c r="AV66"/>
  <c r="AW64"/>
  <c r="AW3"/>
  <c r="AV4" i="4" l="1"/>
  <c r="AW3" s="1"/>
  <c r="AV7"/>
  <c r="AW7" s="1"/>
  <c r="AV5"/>
  <c r="AW5" s="1"/>
  <c r="AV9"/>
  <c r="AW9" s="1"/>
  <c r="AW4"/>
  <c r="AZ66"/>
  <c r="AZ67" s="1"/>
  <c r="BX61"/>
  <c r="AV68"/>
  <c r="AV69"/>
  <c r="BA65"/>
  <c r="AW62"/>
  <c r="AX60"/>
  <c r="AW4" i="1"/>
  <c r="AX3"/>
  <c r="BX65"/>
  <c r="AZ70"/>
  <c r="AZ71" s="1"/>
  <c r="AW9"/>
  <c r="AX9" s="1"/>
  <c r="AW66"/>
  <c r="AX64"/>
  <c r="BA69"/>
  <c r="AV73"/>
  <c r="AV72"/>
  <c r="AW13"/>
  <c r="AX13" s="1"/>
  <c r="AW7"/>
  <c r="AX7" s="1"/>
  <c r="AW5"/>
  <c r="AX5" s="1"/>
  <c r="AW11"/>
  <c r="AX11" s="1"/>
  <c r="AX3" i="4" l="1"/>
  <c r="AW6"/>
  <c r="AX6" s="1"/>
  <c r="AW8"/>
  <c r="AX4"/>
  <c r="AY3" s="1"/>
  <c r="AW69"/>
  <c r="AW68"/>
  <c r="BB65"/>
  <c r="BA66"/>
  <c r="BY61"/>
  <c r="AX62"/>
  <c r="AY60"/>
  <c r="BA67"/>
  <c r="AX8" i="1"/>
  <c r="AY8" s="1"/>
  <c r="AX10"/>
  <c r="AY10" s="1"/>
  <c r="BY65"/>
  <c r="BA70"/>
  <c r="BA71" s="1"/>
  <c r="BB69"/>
  <c r="AW73"/>
  <c r="AW72"/>
  <c r="AX66"/>
  <c r="AY64"/>
  <c r="AX4"/>
  <c r="AX12"/>
  <c r="AY12" s="1"/>
  <c r="AX6"/>
  <c r="AY6" s="1"/>
  <c r="AX5" i="4" l="1"/>
  <c r="AY4" s="1"/>
  <c r="AZ3" s="1"/>
  <c r="AX7"/>
  <c r="AX8"/>
  <c r="AX9"/>
  <c r="AY5"/>
  <c r="BB66"/>
  <c r="BB67" s="1"/>
  <c r="BZ61"/>
  <c r="AY62"/>
  <c r="AZ60"/>
  <c r="AX68"/>
  <c r="AX69"/>
  <c r="BC65"/>
  <c r="AY13" i="1"/>
  <c r="AZ13" s="1"/>
  <c r="AY7"/>
  <c r="AZ7" s="1"/>
  <c r="AY5"/>
  <c r="AY9"/>
  <c r="AZ9" s="1"/>
  <c r="BZ65"/>
  <c r="BB70"/>
  <c r="BC69"/>
  <c r="AX73"/>
  <c r="AX72"/>
  <c r="AY4"/>
  <c r="AY3"/>
  <c r="AY66"/>
  <c r="AZ64"/>
  <c r="AY11"/>
  <c r="AZ11" s="1"/>
  <c r="BB71"/>
  <c r="AY6" i="4" l="1"/>
  <c r="AZ5" s="1"/>
  <c r="AY7"/>
  <c r="AY9"/>
  <c r="AY8"/>
  <c r="AZ4"/>
  <c r="BA3" s="1"/>
  <c r="BC66"/>
  <c r="BC67" s="1"/>
  <c r="CA61"/>
  <c r="AY69"/>
  <c r="AY68"/>
  <c r="BD65"/>
  <c r="AZ62"/>
  <c r="BA60"/>
  <c r="AZ8" i="1"/>
  <c r="BA8" s="1"/>
  <c r="AZ6"/>
  <c r="BA7" s="1"/>
  <c r="AZ10"/>
  <c r="BA10" s="1"/>
  <c r="AZ12"/>
  <c r="AZ4"/>
  <c r="BD69"/>
  <c r="AY73"/>
  <c r="AY72"/>
  <c r="CA65"/>
  <c r="BC70"/>
  <c r="AZ66"/>
  <c r="BA64"/>
  <c r="BA9"/>
  <c r="BB9" s="1"/>
  <c r="AZ5"/>
  <c r="BA5" s="1"/>
  <c r="AZ3"/>
  <c r="BA3" s="1"/>
  <c r="BC71"/>
  <c r="AZ6" i="4" l="1"/>
  <c r="BA5" s="1"/>
  <c r="AZ9"/>
  <c r="AZ8"/>
  <c r="AZ7"/>
  <c r="BA4"/>
  <c r="BB3" s="1"/>
  <c r="BD66"/>
  <c r="BD67" s="1"/>
  <c r="CB61"/>
  <c r="BA62"/>
  <c r="BB60"/>
  <c r="AZ68"/>
  <c r="AZ69"/>
  <c r="BE65"/>
  <c r="BB8" i="1"/>
  <c r="BA12"/>
  <c r="BA13"/>
  <c r="BA11"/>
  <c r="BB11" s="1"/>
  <c r="BA6"/>
  <c r="BB6" s="1"/>
  <c r="BA4"/>
  <c r="BB4" s="1"/>
  <c r="CB65"/>
  <c r="BD70"/>
  <c r="BD71" s="1"/>
  <c r="BB64"/>
  <c r="BA66"/>
  <c r="BE69"/>
  <c r="AZ73"/>
  <c r="AZ72"/>
  <c r="BB10"/>
  <c r="BC10" s="1"/>
  <c r="BA8" i="4" l="1"/>
  <c r="BA9"/>
  <c r="BA6"/>
  <c r="BB5" s="1"/>
  <c r="BA7"/>
  <c r="BB4"/>
  <c r="BC3" s="1"/>
  <c r="BE66"/>
  <c r="BE67" s="1"/>
  <c r="CC61"/>
  <c r="BA69"/>
  <c r="BA68"/>
  <c r="BF65"/>
  <c r="BB62"/>
  <c r="BC60"/>
  <c r="BB13" i="1"/>
  <c r="BB7"/>
  <c r="BC7" s="1"/>
  <c r="BB5"/>
  <c r="BC5" s="1"/>
  <c r="BB12"/>
  <c r="BC11" s="1"/>
  <c r="BC9"/>
  <c r="BB3"/>
  <c r="BC3" s="1"/>
  <c r="CC65"/>
  <c r="BE70"/>
  <c r="BB66"/>
  <c r="BC64"/>
  <c r="BE71"/>
  <c r="BC8"/>
  <c r="BF69"/>
  <c r="BA73"/>
  <c r="BA72"/>
  <c r="BB9" i="4" l="1"/>
  <c r="BB6"/>
  <c r="BC5" s="1"/>
  <c r="BB7"/>
  <c r="BB8"/>
  <c r="BC4"/>
  <c r="BD3" s="1"/>
  <c r="BF66"/>
  <c r="BF67" s="1"/>
  <c r="CD61"/>
  <c r="BC62"/>
  <c r="BD60"/>
  <c r="BB68"/>
  <c r="BB69"/>
  <c r="BG65"/>
  <c r="BC6" i="1"/>
  <c r="BD6" s="1"/>
  <c r="BD10"/>
  <c r="BD8"/>
  <c r="BC12"/>
  <c r="BC13"/>
  <c r="BD11"/>
  <c r="BD9"/>
  <c r="BE9" s="1"/>
  <c r="BC4"/>
  <c r="BD4" s="1"/>
  <c r="BG69"/>
  <c r="BB73"/>
  <c r="BB72"/>
  <c r="CD65"/>
  <c r="BF70"/>
  <c r="BF71" s="1"/>
  <c r="BC66"/>
  <c r="BD64"/>
  <c r="BD7"/>
  <c r="BD3"/>
  <c r="BE3" s="1"/>
  <c r="BC9" i="4" l="1"/>
  <c r="BC8"/>
  <c r="BC7"/>
  <c r="BC6"/>
  <c r="BD5" s="1"/>
  <c r="BD4"/>
  <c r="BE3" s="1"/>
  <c r="BG66"/>
  <c r="BG67" s="1"/>
  <c r="CE61"/>
  <c r="BC69"/>
  <c r="BC68"/>
  <c r="BH65"/>
  <c r="BD62"/>
  <c r="BE60"/>
  <c r="BE7" i="1"/>
  <c r="BD5"/>
  <c r="BE5" s="1"/>
  <c r="BD13"/>
  <c r="BE10"/>
  <c r="BD12"/>
  <c r="BE8"/>
  <c r="BF8" s="1"/>
  <c r="BD66"/>
  <c r="BE64"/>
  <c r="BH69"/>
  <c r="BC73"/>
  <c r="BC72"/>
  <c r="BE4"/>
  <c r="BF4" s="1"/>
  <c r="CE65"/>
  <c r="BG70"/>
  <c r="BG71" s="1"/>
  <c r="BD9" i="4" l="1"/>
  <c r="BD7"/>
  <c r="BD8"/>
  <c r="BE9" s="1"/>
  <c r="BD6"/>
  <c r="BE6" s="1"/>
  <c r="BE4"/>
  <c r="BF3" s="1"/>
  <c r="BH66"/>
  <c r="BH67" s="1"/>
  <c r="CF61"/>
  <c r="BE62"/>
  <c r="BF60"/>
  <c r="BD68"/>
  <c r="BD69"/>
  <c r="BI65"/>
  <c r="BF9" i="1"/>
  <c r="BE6"/>
  <c r="BF6" s="1"/>
  <c r="BE12"/>
  <c r="BE13"/>
  <c r="BF13" s="1"/>
  <c r="BE11"/>
  <c r="BF7"/>
  <c r="BG7" s="1"/>
  <c r="BE66"/>
  <c r="BF64"/>
  <c r="BI69"/>
  <c r="BD73"/>
  <c r="BD72"/>
  <c r="BG8"/>
  <c r="BF3"/>
  <c r="BG3" s="1"/>
  <c r="CF65"/>
  <c r="BH70"/>
  <c r="BH71" s="1"/>
  <c r="BE5" i="4" l="1"/>
  <c r="BF5" s="1"/>
  <c r="BE7"/>
  <c r="BE8"/>
  <c r="BF9" s="1"/>
  <c r="BF4"/>
  <c r="BG3" s="1"/>
  <c r="BI66"/>
  <c r="BI67" s="1"/>
  <c r="CG61"/>
  <c r="BE69"/>
  <c r="BE68"/>
  <c r="BJ65"/>
  <c r="BF62"/>
  <c r="BG60"/>
  <c r="BF5" i="1"/>
  <c r="BG6" s="1"/>
  <c r="BF10"/>
  <c r="BF11"/>
  <c r="BF12"/>
  <c r="BG13" s="1"/>
  <c r="CG65"/>
  <c r="BI70"/>
  <c r="BG5"/>
  <c r="BJ69"/>
  <c r="BE73"/>
  <c r="BE72"/>
  <c r="BI71"/>
  <c r="BF66"/>
  <c r="BG64"/>
  <c r="BF8" i="4" l="1"/>
  <c r="BG9" s="1"/>
  <c r="BF6"/>
  <c r="BG5" s="1"/>
  <c r="BF7"/>
  <c r="BG4"/>
  <c r="BH3" s="1"/>
  <c r="BJ66"/>
  <c r="BJ67" s="1"/>
  <c r="CH61"/>
  <c r="BG62"/>
  <c r="BH60"/>
  <c r="BF68"/>
  <c r="BF69"/>
  <c r="BK65"/>
  <c r="BG4" i="1"/>
  <c r="BH4" s="1"/>
  <c r="BG11"/>
  <c r="BG10"/>
  <c r="BG9"/>
  <c r="BG12"/>
  <c r="BH3"/>
  <c r="BI3" s="1"/>
  <c r="BH5"/>
  <c r="BK69"/>
  <c r="BF73"/>
  <c r="BF72"/>
  <c r="BG66"/>
  <c r="BH64"/>
  <c r="CH65"/>
  <c r="BJ70"/>
  <c r="BJ71" s="1"/>
  <c r="CI65" s="1"/>
  <c r="BH6"/>
  <c r="BH7"/>
  <c r="BG6" i="4" l="1"/>
  <c r="BG8"/>
  <c r="BH9" s="1"/>
  <c r="BG7"/>
  <c r="BH4"/>
  <c r="BI3" s="1"/>
  <c r="BH5"/>
  <c r="BK66"/>
  <c r="BK67" s="1"/>
  <c r="CI61"/>
  <c r="BG69"/>
  <c r="BG68"/>
  <c r="BL65"/>
  <c r="BH62"/>
  <c r="BI60"/>
  <c r="BI5" i="1"/>
  <c r="BH10"/>
  <c r="BH13"/>
  <c r="BH12"/>
  <c r="BH9"/>
  <c r="BH8"/>
  <c r="BI8" s="1"/>
  <c r="BH11"/>
  <c r="BK70"/>
  <c r="BL69"/>
  <c r="BG73"/>
  <c r="BG72"/>
  <c r="BI7"/>
  <c r="BH66"/>
  <c r="BI64"/>
  <c r="BI6"/>
  <c r="BI4"/>
  <c r="BK71"/>
  <c r="BH8" i="4" l="1"/>
  <c r="BH6"/>
  <c r="BI5" s="1"/>
  <c r="BI9"/>
  <c r="BH7"/>
  <c r="BI4"/>
  <c r="BJ3" s="1"/>
  <c r="BL66"/>
  <c r="BL67" s="1"/>
  <c r="CJ61"/>
  <c r="BI62"/>
  <c r="BJ60"/>
  <c r="BH68"/>
  <c r="BH69"/>
  <c r="BM65"/>
  <c r="BJ6" i="1"/>
  <c r="BI13"/>
  <c r="BI12"/>
  <c r="BI9"/>
  <c r="BI10"/>
  <c r="BI11"/>
  <c r="BJ7"/>
  <c r="CJ65"/>
  <c r="BL70"/>
  <c r="BL71" s="1"/>
  <c r="BJ4"/>
  <c r="BJ3"/>
  <c r="BI66"/>
  <c r="BJ64"/>
  <c r="BJ8"/>
  <c r="BJ5"/>
  <c r="BM69"/>
  <c r="BH73"/>
  <c r="BH72"/>
  <c r="BI7" i="4" l="1"/>
  <c r="BI6"/>
  <c r="BJ5" s="1"/>
  <c r="BI8"/>
  <c r="BJ8" s="1"/>
  <c r="BJ4"/>
  <c r="BK3" s="1"/>
  <c r="BM66"/>
  <c r="BM67" s="1"/>
  <c r="CK61"/>
  <c r="BI69"/>
  <c r="BI68"/>
  <c r="BN65"/>
  <c r="BJ62"/>
  <c r="BK60"/>
  <c r="BK5" i="1"/>
  <c r="BJ10"/>
  <c r="BJ12"/>
  <c r="BJ9"/>
  <c r="BK8" s="1"/>
  <c r="BK3"/>
  <c r="BK6"/>
  <c r="BJ11"/>
  <c r="BJ13"/>
  <c r="BK13" s="1"/>
  <c r="BK7"/>
  <c r="CK65"/>
  <c r="BM70"/>
  <c r="BM71" s="1"/>
  <c r="BN69"/>
  <c r="BI73"/>
  <c r="BI72"/>
  <c r="BK4"/>
  <c r="BJ66"/>
  <c r="BK64"/>
  <c r="BJ7" i="4" l="1"/>
  <c r="BJ6"/>
  <c r="BJ9"/>
  <c r="BK9" s="1"/>
  <c r="BK4"/>
  <c r="BL3" s="1"/>
  <c r="BK8"/>
  <c r="BL9" s="1"/>
  <c r="BK5"/>
  <c r="BN66"/>
  <c r="BN67" s="1"/>
  <c r="CL61"/>
  <c r="BK62"/>
  <c r="BL60"/>
  <c r="BJ68"/>
  <c r="BJ69"/>
  <c r="BO65"/>
  <c r="BK9" i="1"/>
  <c r="BL8" s="1"/>
  <c r="BL6"/>
  <c r="BL3"/>
  <c r="BK11"/>
  <c r="BK12"/>
  <c r="BL13" s="1"/>
  <c r="BK10"/>
  <c r="BL4"/>
  <c r="BM3" s="1"/>
  <c r="CL65"/>
  <c r="BN70"/>
  <c r="BO69"/>
  <c r="BJ73"/>
  <c r="BJ72"/>
  <c r="BK66"/>
  <c r="BL64"/>
  <c r="BL5"/>
  <c r="BN71"/>
  <c r="BL7"/>
  <c r="BK7" i="4" l="1"/>
  <c r="BL8" s="1"/>
  <c r="BK6"/>
  <c r="BL4"/>
  <c r="BM3" s="1"/>
  <c r="BO66"/>
  <c r="BO67" s="1"/>
  <c r="CM61"/>
  <c r="BK69"/>
  <c r="BK68"/>
  <c r="BP65"/>
  <c r="BL62"/>
  <c r="BM60"/>
  <c r="BM7" i="1"/>
  <c r="BM5"/>
  <c r="BL11"/>
  <c r="BL10"/>
  <c r="BL9"/>
  <c r="BL12"/>
  <c r="BM12" s="1"/>
  <c r="BM6"/>
  <c r="BP69"/>
  <c r="BK73"/>
  <c r="BK72"/>
  <c r="BL66"/>
  <c r="BM64"/>
  <c r="BM4"/>
  <c r="CM65"/>
  <c r="BO70"/>
  <c r="BO71" s="1"/>
  <c r="BL7" i="4" l="1"/>
  <c r="BM8" s="1"/>
  <c r="BL5"/>
  <c r="BM4" s="1"/>
  <c r="BN3" s="1"/>
  <c r="BL6"/>
  <c r="BM9"/>
  <c r="BP66"/>
  <c r="BP67" s="1"/>
  <c r="CN61"/>
  <c r="BM62"/>
  <c r="BN60"/>
  <c r="BL68"/>
  <c r="BL69"/>
  <c r="BQ65"/>
  <c r="BM11" i="1"/>
  <c r="BN6"/>
  <c r="BM13"/>
  <c r="BM9"/>
  <c r="BM8"/>
  <c r="BN13"/>
  <c r="BM10"/>
  <c r="BN11" s="1"/>
  <c r="BN5"/>
  <c r="CN65"/>
  <c r="BP70"/>
  <c r="BQ69"/>
  <c r="BL73"/>
  <c r="BL72"/>
  <c r="BM66"/>
  <c r="BN64"/>
  <c r="BN8"/>
  <c r="BN12"/>
  <c r="BN7"/>
  <c r="BO7" s="1"/>
  <c r="BP71"/>
  <c r="BN4"/>
  <c r="BN3"/>
  <c r="BM6" i="4" l="1"/>
  <c r="BM7"/>
  <c r="BM5"/>
  <c r="BN4" s="1"/>
  <c r="BO3" s="1"/>
  <c r="BN9"/>
  <c r="BN5"/>
  <c r="BQ66"/>
  <c r="BQ67" s="1"/>
  <c r="CO61"/>
  <c r="BM69"/>
  <c r="BM68"/>
  <c r="BR65"/>
  <c r="BN62"/>
  <c r="BO60"/>
  <c r="BO6" i="1"/>
  <c r="BN9"/>
  <c r="BO3"/>
  <c r="BN10"/>
  <c r="BO10" s="1"/>
  <c r="CO65"/>
  <c r="BQ70"/>
  <c r="BO12"/>
  <c r="BO13"/>
  <c r="BR69"/>
  <c r="BM73"/>
  <c r="BM72"/>
  <c r="BN66"/>
  <c r="BO64"/>
  <c r="BO11"/>
  <c r="BO4"/>
  <c r="BP3" s="1"/>
  <c r="BO8"/>
  <c r="BP7" s="1"/>
  <c r="BQ71"/>
  <c r="BO5"/>
  <c r="BN7" i="4" l="1"/>
  <c r="BN8"/>
  <c r="BN6"/>
  <c r="BO6" s="1"/>
  <c r="BO9"/>
  <c r="BO4"/>
  <c r="BP3" s="1"/>
  <c r="BR66"/>
  <c r="BR67" s="1"/>
  <c r="CP61"/>
  <c r="BO62"/>
  <c r="BP60"/>
  <c r="BN68"/>
  <c r="BN69"/>
  <c r="BS65"/>
  <c r="BO9" i="1"/>
  <c r="BP5"/>
  <c r="BP9"/>
  <c r="BP11"/>
  <c r="BP13"/>
  <c r="BS69"/>
  <c r="BN73"/>
  <c r="BN72"/>
  <c r="CP65"/>
  <c r="BR70"/>
  <c r="BR71" s="1"/>
  <c r="BO66"/>
  <c r="BP64"/>
  <c r="BP10"/>
  <c r="BP8"/>
  <c r="BP4"/>
  <c r="BP12"/>
  <c r="BP6"/>
  <c r="BO7" i="4" l="1"/>
  <c r="BO8"/>
  <c r="BO5"/>
  <c r="BP5" s="1"/>
  <c r="BP9"/>
  <c r="BP4"/>
  <c r="BQ3" s="1"/>
  <c r="BS66"/>
  <c r="BS67" s="1"/>
  <c r="CQ61"/>
  <c r="BO69"/>
  <c r="BO68"/>
  <c r="BT65"/>
  <c r="BP62"/>
  <c r="BQ60"/>
  <c r="BQ6" i="1"/>
  <c r="BQ4"/>
  <c r="BQ10"/>
  <c r="BQ12"/>
  <c r="BQ8"/>
  <c r="BQ3"/>
  <c r="BR3" s="1"/>
  <c r="BT69"/>
  <c r="BO73"/>
  <c r="BO72"/>
  <c r="CQ65"/>
  <c r="BS70"/>
  <c r="BP66"/>
  <c r="BQ64"/>
  <c r="BQ11"/>
  <c r="BR11" s="1"/>
  <c r="BQ5"/>
  <c r="BQ13"/>
  <c r="BR13" s="1"/>
  <c r="BQ9"/>
  <c r="BR9" s="1"/>
  <c r="BQ7"/>
  <c r="BS71"/>
  <c r="BR12"/>
  <c r="BS12" s="1"/>
  <c r="BP6" i="4" l="1"/>
  <c r="BP7"/>
  <c r="BP8"/>
  <c r="BQ9" s="1"/>
  <c r="BQ4"/>
  <c r="BR3" s="1"/>
  <c r="BQ5"/>
  <c r="BQ7"/>
  <c r="BT66"/>
  <c r="BT67" s="1"/>
  <c r="CR61"/>
  <c r="BQ62"/>
  <c r="BR60"/>
  <c r="BP68"/>
  <c r="BP69"/>
  <c r="BU65"/>
  <c r="BR5" i="1"/>
  <c r="BR7"/>
  <c r="BR10"/>
  <c r="BS10" s="1"/>
  <c r="BR4"/>
  <c r="BS4" s="1"/>
  <c r="CR65"/>
  <c r="BT70"/>
  <c r="BQ66"/>
  <c r="BR64"/>
  <c r="BS11"/>
  <c r="BT11" s="1"/>
  <c r="BT71"/>
  <c r="BU69"/>
  <c r="BP73"/>
  <c r="BP72"/>
  <c r="BS13"/>
  <c r="BT13" s="1"/>
  <c r="BR8"/>
  <c r="BS8" s="1"/>
  <c r="BR6"/>
  <c r="BS6" s="1"/>
  <c r="BQ6" i="4" l="1"/>
  <c r="BQ8"/>
  <c r="BR9" s="1"/>
  <c r="BR4"/>
  <c r="BS3" s="1"/>
  <c r="BR6"/>
  <c r="BR5"/>
  <c r="BR7"/>
  <c r="BU66"/>
  <c r="BU67" s="1"/>
  <c r="CS61"/>
  <c r="BQ69"/>
  <c r="BQ68"/>
  <c r="BV65"/>
  <c r="BR62"/>
  <c r="BS60"/>
  <c r="BS3" i="1"/>
  <c r="BT3" s="1"/>
  <c r="BV69"/>
  <c r="BQ73"/>
  <c r="BQ72"/>
  <c r="BS9"/>
  <c r="BT12"/>
  <c r="BU12" s="1"/>
  <c r="CS65"/>
  <c r="BU70"/>
  <c r="BU71" s="1"/>
  <c r="BR66"/>
  <c r="BS64"/>
  <c r="BS7"/>
  <c r="BT7" s="1"/>
  <c r="BS5"/>
  <c r="BR8" i="4" l="1"/>
  <c r="BS8" s="1"/>
  <c r="BS5"/>
  <c r="BS4"/>
  <c r="BT3" s="1"/>
  <c r="BS6"/>
  <c r="BS9"/>
  <c r="BV66"/>
  <c r="BV67" s="1"/>
  <c r="CT61"/>
  <c r="BS62"/>
  <c r="BT60"/>
  <c r="BR68"/>
  <c r="BR69"/>
  <c r="BW65"/>
  <c r="BU13" i="1"/>
  <c r="BV13" s="1"/>
  <c r="CT65"/>
  <c r="BV70"/>
  <c r="BW69"/>
  <c r="BR73"/>
  <c r="BR72"/>
  <c r="BT5"/>
  <c r="BT4"/>
  <c r="BS66"/>
  <c r="BT64"/>
  <c r="BT9"/>
  <c r="BT10"/>
  <c r="BT8"/>
  <c r="BU8" s="1"/>
  <c r="BT6"/>
  <c r="BU6" s="1"/>
  <c r="BV71"/>
  <c r="BS7" i="4" l="1"/>
  <c r="BT7" s="1"/>
  <c r="BT9"/>
  <c r="BT8"/>
  <c r="BT4"/>
  <c r="BU3" s="1"/>
  <c r="BT5"/>
  <c r="BW66"/>
  <c r="BW67" s="1"/>
  <c r="CU61"/>
  <c r="BS69"/>
  <c r="BS68"/>
  <c r="BX65"/>
  <c r="BT62"/>
  <c r="BU60"/>
  <c r="BU7" i="1"/>
  <c r="BV7" s="1"/>
  <c r="BT66"/>
  <c r="BU64"/>
  <c r="BU10"/>
  <c r="BU11"/>
  <c r="BU4"/>
  <c r="BU3"/>
  <c r="CU65"/>
  <c r="BW70"/>
  <c r="BX69"/>
  <c r="BS73"/>
  <c r="BS72"/>
  <c r="BW71"/>
  <c r="BU9"/>
  <c r="BU5"/>
  <c r="BV6" s="1"/>
  <c r="BT6" i="4" l="1"/>
  <c r="BU7" s="1"/>
  <c r="BU4"/>
  <c r="BV3" s="1"/>
  <c r="BU6"/>
  <c r="BU8"/>
  <c r="BU9"/>
  <c r="BX66"/>
  <c r="BX67" s="1"/>
  <c r="CV61"/>
  <c r="BU62"/>
  <c r="BV60"/>
  <c r="BT68"/>
  <c r="BT69"/>
  <c r="BY65"/>
  <c r="BV4" i="1"/>
  <c r="BV9"/>
  <c r="BU66"/>
  <c r="BV64"/>
  <c r="CV65"/>
  <c r="BX70"/>
  <c r="BX71" s="1"/>
  <c r="BV11"/>
  <c r="BV12"/>
  <c r="BY69"/>
  <c r="BT73"/>
  <c r="BT72"/>
  <c r="BV10"/>
  <c r="BW10" s="1"/>
  <c r="BV5"/>
  <c r="BW5" s="1"/>
  <c r="BV3"/>
  <c r="BW3" s="1"/>
  <c r="BV8"/>
  <c r="BU5" i="4" l="1"/>
  <c r="BV9"/>
  <c r="BV6"/>
  <c r="BV7"/>
  <c r="BV8"/>
  <c r="BV5"/>
  <c r="BV4"/>
  <c r="BW3" s="1"/>
  <c r="BY66"/>
  <c r="BY67" s="1"/>
  <c r="CW61"/>
  <c r="BU69"/>
  <c r="BU68"/>
  <c r="BZ65"/>
  <c r="BV62"/>
  <c r="BW60"/>
  <c r="BW8" i="1"/>
  <c r="BW9"/>
  <c r="BX9" s="1"/>
  <c r="CW65"/>
  <c r="BY70"/>
  <c r="BW12"/>
  <c r="BW13"/>
  <c r="BX13" s="1"/>
  <c r="BZ69"/>
  <c r="BU73"/>
  <c r="BU72"/>
  <c r="BW4"/>
  <c r="BX4" s="1"/>
  <c r="BW7"/>
  <c r="BW6"/>
  <c r="BX6" s="1"/>
  <c r="BY71"/>
  <c r="BW11"/>
  <c r="BX11" s="1"/>
  <c r="BV66"/>
  <c r="BW64"/>
  <c r="BW5" i="4" l="1"/>
  <c r="BW7"/>
  <c r="BW6"/>
  <c r="BW4"/>
  <c r="BX3" s="1"/>
  <c r="BW8"/>
  <c r="BW9"/>
  <c r="BZ66"/>
  <c r="BZ67" s="1"/>
  <c r="CX61"/>
  <c r="BW62"/>
  <c r="BX60"/>
  <c r="BV68"/>
  <c r="BV69"/>
  <c r="CA65"/>
  <c r="BX8" i="1"/>
  <c r="BX3"/>
  <c r="BY3" s="1"/>
  <c r="BX10"/>
  <c r="BY10" s="1"/>
  <c r="BW66"/>
  <c r="BX64"/>
  <c r="BX7"/>
  <c r="BY7" s="1"/>
  <c r="BX5"/>
  <c r="BY5" s="1"/>
  <c r="BX12"/>
  <c r="BY12" s="1"/>
  <c r="CA69"/>
  <c r="BV73"/>
  <c r="BV72"/>
  <c r="CX65"/>
  <c r="BZ70"/>
  <c r="BZ71" s="1"/>
  <c r="BY8"/>
  <c r="BX9" i="4" l="1"/>
  <c r="BX6"/>
  <c r="BX4"/>
  <c r="BY3" s="1"/>
  <c r="BX5"/>
  <c r="BX8"/>
  <c r="BX7"/>
  <c r="CA66"/>
  <c r="CA67" s="1"/>
  <c r="CY61"/>
  <c r="BW69"/>
  <c r="BW68"/>
  <c r="CB65"/>
  <c r="BX62"/>
  <c r="BY60"/>
  <c r="BY9" i="1"/>
  <c r="BZ8" s="1"/>
  <c r="BY4"/>
  <c r="BZ4" s="1"/>
  <c r="CY65"/>
  <c r="CA70"/>
  <c r="CA71" s="1"/>
  <c r="CB69"/>
  <c r="BW73"/>
  <c r="BW72"/>
  <c r="BX66"/>
  <c r="BY64"/>
  <c r="BY6"/>
  <c r="BZ6" s="1"/>
  <c r="BY13"/>
  <c r="BZ13" s="1"/>
  <c r="BY11"/>
  <c r="BZ9"/>
  <c r="BY5" i="4" l="1"/>
  <c r="BY8"/>
  <c r="BY7"/>
  <c r="BY6"/>
  <c r="BY9"/>
  <c r="BY4"/>
  <c r="BZ3" s="1"/>
  <c r="CB66"/>
  <c r="CB67" s="1"/>
  <c r="CZ61"/>
  <c r="BY62"/>
  <c r="BZ60"/>
  <c r="BX68"/>
  <c r="BX69"/>
  <c r="CC65"/>
  <c r="BZ7" i="1"/>
  <c r="BZ3"/>
  <c r="CA3" s="1"/>
  <c r="CA7"/>
  <c r="CZ65"/>
  <c r="CB70"/>
  <c r="CB71" s="1"/>
  <c r="CC69"/>
  <c r="BX73"/>
  <c r="BX72"/>
  <c r="BZ11"/>
  <c r="BZ10"/>
  <c r="CA9" s="1"/>
  <c r="BY66"/>
  <c r="BZ64"/>
  <c r="CA8"/>
  <c r="BZ5"/>
  <c r="CA6" s="1"/>
  <c r="BZ12"/>
  <c r="CA12" s="1"/>
  <c r="BZ9" i="4" l="1"/>
  <c r="BZ6"/>
  <c r="BZ8"/>
  <c r="CA9" s="1"/>
  <c r="BZ4"/>
  <c r="CA3" s="1"/>
  <c r="BZ5"/>
  <c r="BZ7"/>
  <c r="CC66"/>
  <c r="CC67" s="1"/>
  <c r="DA61"/>
  <c r="BY69"/>
  <c r="BY68"/>
  <c r="CD65"/>
  <c r="BZ62"/>
  <c r="CA60"/>
  <c r="DA65" i="1"/>
  <c r="CC70"/>
  <c r="CC71" s="1"/>
  <c r="CB7"/>
  <c r="CD69"/>
  <c r="BY73"/>
  <c r="BY72"/>
  <c r="BZ66"/>
  <c r="CA64"/>
  <c r="CB8"/>
  <c r="CA11"/>
  <c r="CB12" s="1"/>
  <c r="CA13"/>
  <c r="CB13" s="1"/>
  <c r="CA10"/>
  <c r="CB10" s="1"/>
  <c r="CA5"/>
  <c r="CA4"/>
  <c r="CA7" i="4" l="1"/>
  <c r="CA5"/>
  <c r="CA8"/>
  <c r="CB8" s="1"/>
  <c r="CA6"/>
  <c r="CA4"/>
  <c r="CB3" s="1"/>
  <c r="CD66"/>
  <c r="CD67" s="1"/>
  <c r="DB61"/>
  <c r="CA62"/>
  <c r="CB60"/>
  <c r="BZ68"/>
  <c r="BZ69"/>
  <c r="CE65"/>
  <c r="CB5" i="1"/>
  <c r="DB65"/>
  <c r="CD70"/>
  <c r="CE69"/>
  <c r="BZ73"/>
  <c r="BZ72"/>
  <c r="CB4"/>
  <c r="CB3"/>
  <c r="CC3" s="1"/>
  <c r="CA66"/>
  <c r="CB64"/>
  <c r="CB9"/>
  <c r="CC9" s="1"/>
  <c r="CC13"/>
  <c r="CC8"/>
  <c r="CD71"/>
  <c r="CB6"/>
  <c r="CC6" s="1"/>
  <c r="CB11"/>
  <c r="CC11" s="1"/>
  <c r="CB6" i="4" l="1"/>
  <c r="CB4"/>
  <c r="CC3" s="1"/>
  <c r="CB9"/>
  <c r="CC9" s="1"/>
  <c r="CB5"/>
  <c r="CB7"/>
  <c r="CC7" s="1"/>
  <c r="CE66"/>
  <c r="CE67" s="1"/>
  <c r="DC61"/>
  <c r="CA69"/>
  <c r="CA68"/>
  <c r="CF65"/>
  <c r="CB62"/>
  <c r="CC60"/>
  <c r="CB66" i="1"/>
  <c r="CC64"/>
  <c r="CC7"/>
  <c r="CD7" s="1"/>
  <c r="CC10"/>
  <c r="CD10" s="1"/>
  <c r="DC65"/>
  <c r="CE70"/>
  <c r="CF69"/>
  <c r="CA73"/>
  <c r="CA72"/>
  <c r="CE71"/>
  <c r="CC5"/>
  <c r="CD9"/>
  <c r="CC12"/>
  <c r="CD12" s="1"/>
  <c r="CC4"/>
  <c r="CC5" i="4" l="1"/>
  <c r="CC4"/>
  <c r="CD3" s="1"/>
  <c r="CC8"/>
  <c r="CD8" s="1"/>
  <c r="CC6"/>
  <c r="CF66"/>
  <c r="CF67" s="1"/>
  <c r="DD61"/>
  <c r="CC62"/>
  <c r="CD60"/>
  <c r="CB68"/>
  <c r="CB69"/>
  <c r="CG65"/>
  <c r="CD4" i="1"/>
  <c r="CD11"/>
  <c r="CE11" s="1"/>
  <c r="CG69"/>
  <c r="CB73"/>
  <c r="CB72"/>
  <c r="DD65"/>
  <c r="CF70"/>
  <c r="CF71" s="1"/>
  <c r="CC66"/>
  <c r="CD64"/>
  <c r="CD5"/>
  <c r="CD3"/>
  <c r="CE3" s="1"/>
  <c r="CD13"/>
  <c r="CE13" s="1"/>
  <c r="CD6"/>
  <c r="CE10"/>
  <c r="CD8"/>
  <c r="CE8" s="1"/>
  <c r="CD6" i="4" l="1"/>
  <c r="CD9"/>
  <c r="CE9" s="1"/>
  <c r="CD4"/>
  <c r="CE3" s="1"/>
  <c r="CD7"/>
  <c r="CD5"/>
  <c r="CG66"/>
  <c r="CG67" s="1"/>
  <c r="DE61"/>
  <c r="CC69"/>
  <c r="CC68"/>
  <c r="CH65"/>
  <c r="CD62"/>
  <c r="CE60"/>
  <c r="CE6" i="1"/>
  <c r="CE7"/>
  <c r="CF7" s="1"/>
  <c r="CH69"/>
  <c r="CC73"/>
  <c r="CC72"/>
  <c r="DE65"/>
  <c r="CG70"/>
  <c r="CD66"/>
  <c r="CE64"/>
  <c r="CE4"/>
  <c r="CE12"/>
  <c r="CF12" s="1"/>
  <c r="CE5"/>
  <c r="CG71"/>
  <c r="CE9"/>
  <c r="CF9" s="1"/>
  <c r="CF13"/>
  <c r="CE7" i="4" l="1"/>
  <c r="CE5"/>
  <c r="CE8"/>
  <c r="CF8" s="1"/>
  <c r="CE6"/>
  <c r="CE4"/>
  <c r="CF3" s="1"/>
  <c r="CH66"/>
  <c r="CH67" s="1"/>
  <c r="DF61"/>
  <c r="CE62"/>
  <c r="CF60"/>
  <c r="CD68"/>
  <c r="CD69"/>
  <c r="CI65"/>
  <c r="CG13" i="1"/>
  <c r="CF11"/>
  <c r="CG12" s="1"/>
  <c r="CH13" s="1"/>
  <c r="CF4"/>
  <c r="CI69"/>
  <c r="CD73"/>
  <c r="CD72"/>
  <c r="DF65"/>
  <c r="CH70"/>
  <c r="CE66"/>
  <c r="CF64"/>
  <c r="CF5"/>
  <c r="CF6"/>
  <c r="CF10"/>
  <c r="CF8"/>
  <c r="CG8" s="1"/>
  <c r="CF3"/>
  <c r="CG3" s="1"/>
  <c r="CH71"/>
  <c r="CG4"/>
  <c r="CF6" i="4" l="1"/>
  <c r="CF4"/>
  <c r="CG3" s="1"/>
  <c r="CF9"/>
  <c r="CF7"/>
  <c r="CF5"/>
  <c r="CI66"/>
  <c r="CI67" s="1"/>
  <c r="DG61"/>
  <c r="CE69"/>
  <c r="CE68"/>
  <c r="CJ65"/>
  <c r="CF62"/>
  <c r="CG60"/>
  <c r="CG11" i="1"/>
  <c r="CG10"/>
  <c r="CH11" s="1"/>
  <c r="CF66"/>
  <c r="CG64"/>
  <c r="CH3"/>
  <c r="CH12"/>
  <c r="CG5"/>
  <c r="CH4" s="1"/>
  <c r="DG65"/>
  <c r="CI70"/>
  <c r="CI71" s="1"/>
  <c r="CG6"/>
  <c r="CH6" s="1"/>
  <c r="CG7"/>
  <c r="CJ69"/>
  <c r="CE73"/>
  <c r="CE72"/>
  <c r="CG9"/>
  <c r="CG5" i="4" l="1"/>
  <c r="CG7"/>
  <c r="CG8"/>
  <c r="CG9"/>
  <c r="CG6"/>
  <c r="CG4"/>
  <c r="CH3" s="1"/>
  <c r="CJ66"/>
  <c r="CJ67" s="1"/>
  <c r="DH61"/>
  <c r="CG62"/>
  <c r="CH60"/>
  <c r="CF68"/>
  <c r="CF69"/>
  <c r="CK65"/>
  <c r="CH9" i="1"/>
  <c r="CI12"/>
  <c r="CI13"/>
  <c r="DH65"/>
  <c r="CJ70"/>
  <c r="CJ71" s="1"/>
  <c r="CK69"/>
  <c r="CF73"/>
  <c r="CF72"/>
  <c r="CH7"/>
  <c r="CH10"/>
  <c r="CI3"/>
  <c r="CH8"/>
  <c r="CG66"/>
  <c r="CH64"/>
  <c r="CH5"/>
  <c r="CI5" s="1"/>
  <c r="CH9" i="4" l="1"/>
  <c r="CH6"/>
  <c r="CH8"/>
  <c r="CI9" s="1"/>
  <c r="CH7"/>
  <c r="CH5"/>
  <c r="CH4"/>
  <c r="CI3" s="1"/>
  <c r="CK66"/>
  <c r="CK67" s="1"/>
  <c r="DI61"/>
  <c r="CG69"/>
  <c r="CG68"/>
  <c r="CL65"/>
  <c r="CH62"/>
  <c r="CI60"/>
  <c r="CI7" i="1"/>
  <c r="CJ13"/>
  <c r="DI65"/>
  <c r="CK70"/>
  <c r="CL69"/>
  <c r="CG73"/>
  <c r="CG72"/>
  <c r="CH66"/>
  <c r="CI64"/>
  <c r="CI10"/>
  <c r="CI11"/>
  <c r="CK71"/>
  <c r="CI8"/>
  <c r="CI9"/>
  <c r="CJ9" s="1"/>
  <c r="CI6"/>
  <c r="CJ6" s="1"/>
  <c r="CI4"/>
  <c r="CJ4" s="1"/>
  <c r="CI8" i="4" l="1"/>
  <c r="CJ9" s="1"/>
  <c r="CI7"/>
  <c r="CI6"/>
  <c r="CI4"/>
  <c r="CJ3" s="1"/>
  <c r="CI5"/>
  <c r="CL66"/>
  <c r="CL67" s="1"/>
  <c r="DJ61"/>
  <c r="CI62"/>
  <c r="CJ60"/>
  <c r="CH68"/>
  <c r="CH69"/>
  <c r="CM65"/>
  <c r="CM69" i="1"/>
  <c r="CH73"/>
  <c r="CH72"/>
  <c r="CJ11"/>
  <c r="CJ12"/>
  <c r="CI66"/>
  <c r="CJ64"/>
  <c r="CJ10"/>
  <c r="CJ3"/>
  <c r="CK3" s="1"/>
  <c r="CJ8"/>
  <c r="CK8" s="1"/>
  <c r="CJ7"/>
  <c r="DJ65"/>
  <c r="CL70"/>
  <c r="CL71" s="1"/>
  <c r="CJ5"/>
  <c r="CK5" s="1"/>
  <c r="CJ8" i="4" l="1"/>
  <c r="CJ7"/>
  <c r="CK9"/>
  <c r="CJ5"/>
  <c r="CJ6"/>
  <c r="CJ4"/>
  <c r="CK3" s="1"/>
  <c r="CM66"/>
  <c r="CM67" s="1"/>
  <c r="DK61"/>
  <c r="CI69"/>
  <c r="CI68"/>
  <c r="CN65"/>
  <c r="CJ62"/>
  <c r="CK60"/>
  <c r="CK11" i="1"/>
  <c r="DK65"/>
  <c r="CM70"/>
  <c r="CM71" s="1"/>
  <c r="CK64"/>
  <c r="CJ66"/>
  <c r="CK12"/>
  <c r="CK13"/>
  <c r="CK4"/>
  <c r="CL4" s="1"/>
  <c r="CK7"/>
  <c r="CK6"/>
  <c r="CK10"/>
  <c r="CN69"/>
  <c r="CI73"/>
  <c r="CI72"/>
  <c r="CK9"/>
  <c r="CL8" s="1"/>
  <c r="CK8" i="4" l="1"/>
  <c r="CL9" s="1"/>
  <c r="CK4"/>
  <c r="CL3" s="1"/>
  <c r="CK6"/>
  <c r="CK7"/>
  <c r="CK5"/>
  <c r="CN66"/>
  <c r="CN67" s="1"/>
  <c r="DL61"/>
  <c r="CK62"/>
  <c r="CL60"/>
  <c r="CJ68"/>
  <c r="CJ69"/>
  <c r="CO65"/>
  <c r="CL5" i="1"/>
  <c r="CL10"/>
  <c r="CL7"/>
  <c r="CL13"/>
  <c r="DL65"/>
  <c r="CN70"/>
  <c r="CN71" s="1"/>
  <c r="CO69"/>
  <c r="CJ73"/>
  <c r="CJ72"/>
  <c r="CL64"/>
  <c r="CK66"/>
  <c r="CL11"/>
  <c r="CL9"/>
  <c r="CL6"/>
  <c r="CM6" s="1"/>
  <c r="CL3"/>
  <c r="CM3" s="1"/>
  <c r="CL12"/>
  <c r="CL5" i="4" l="1"/>
  <c r="CL7"/>
  <c r="CL6"/>
  <c r="CL4"/>
  <c r="CM3" s="1"/>
  <c r="CL8"/>
  <c r="CO66"/>
  <c r="CO67" s="1"/>
  <c r="DM61"/>
  <c r="CK69"/>
  <c r="CK68"/>
  <c r="CP65"/>
  <c r="CL62"/>
  <c r="CM60"/>
  <c r="CM11" i="1"/>
  <c r="CM9"/>
  <c r="DM65"/>
  <c r="CO70"/>
  <c r="CO71" s="1"/>
  <c r="CM64"/>
  <c r="CL66"/>
  <c r="CP69"/>
  <c r="CK73"/>
  <c r="CK72"/>
  <c r="CM10"/>
  <c r="CN10" s="1"/>
  <c r="CM8"/>
  <c r="CM12"/>
  <c r="CN12" s="1"/>
  <c r="CM4"/>
  <c r="CM5"/>
  <c r="CN5" s="1"/>
  <c r="CM13"/>
  <c r="CM7"/>
  <c r="CN7" s="1"/>
  <c r="CN3"/>
  <c r="CM4" i="4" l="1"/>
  <c r="CN3" s="1"/>
  <c r="CM8"/>
  <c r="CM6"/>
  <c r="CM5"/>
  <c r="CM9"/>
  <c r="CM7"/>
  <c r="CP66"/>
  <c r="CP67" s="1"/>
  <c r="DN61"/>
  <c r="CM62"/>
  <c r="CN60"/>
  <c r="CL68"/>
  <c r="CL69"/>
  <c r="CQ65"/>
  <c r="DN65" i="1"/>
  <c r="CP70"/>
  <c r="CP71" s="1"/>
  <c r="CQ69"/>
  <c r="CL73"/>
  <c r="CL72"/>
  <c r="CN64"/>
  <c r="CM66"/>
  <c r="CN6"/>
  <c r="CO6" s="1"/>
  <c r="CN9"/>
  <c r="CN13"/>
  <c r="CO13" s="1"/>
  <c r="CN4"/>
  <c r="CO4" s="1"/>
  <c r="CN8"/>
  <c r="CO7" s="1"/>
  <c r="CN11"/>
  <c r="CO11" s="1"/>
  <c r="CN9" i="4" l="1"/>
  <c r="CN5"/>
  <c r="CN7"/>
  <c r="CN8"/>
  <c r="CN6"/>
  <c r="CN4"/>
  <c r="CO4" s="1"/>
  <c r="CQ66"/>
  <c r="CQ67" s="1"/>
  <c r="DO61"/>
  <c r="CM69"/>
  <c r="CM68"/>
  <c r="CR65"/>
  <c r="CN62"/>
  <c r="CO60"/>
  <c r="CO9" i="1"/>
  <c r="DO65"/>
  <c r="CQ70"/>
  <c r="CO64"/>
  <c r="CN66"/>
  <c r="CR69"/>
  <c r="CM73"/>
  <c r="CM72"/>
  <c r="CO10"/>
  <c r="CP10" s="1"/>
  <c r="CO12"/>
  <c r="CP12" s="1"/>
  <c r="CO8"/>
  <c r="CP8" s="1"/>
  <c r="CO5"/>
  <c r="CP5" s="1"/>
  <c r="CQ71"/>
  <c r="CO3"/>
  <c r="CP3" s="1"/>
  <c r="CO3" i="4" l="1"/>
  <c r="CP3" s="1"/>
  <c r="CO6"/>
  <c r="CO8"/>
  <c r="CO7"/>
  <c r="CO5"/>
  <c r="CO9"/>
  <c r="CR66"/>
  <c r="CR67" s="1"/>
  <c r="DP61"/>
  <c r="CO62"/>
  <c r="CP60"/>
  <c r="CN68"/>
  <c r="CN69"/>
  <c r="CS65"/>
  <c r="CP13" i="1"/>
  <c r="CQ13" s="1"/>
  <c r="CP6"/>
  <c r="CP4"/>
  <c r="CQ4" s="1"/>
  <c r="DP65"/>
  <c r="CR70"/>
  <c r="CR71" s="1"/>
  <c r="CP64"/>
  <c r="CO66"/>
  <c r="CP7"/>
  <c r="CP9"/>
  <c r="CQ9" s="1"/>
  <c r="CS69"/>
  <c r="CN73"/>
  <c r="CN72"/>
  <c r="CP11"/>
  <c r="CQ11" s="1"/>
  <c r="CP9" i="4" l="1"/>
  <c r="CP5"/>
  <c r="CP7"/>
  <c r="CP8"/>
  <c r="CP4"/>
  <c r="CQ3" s="1"/>
  <c r="CP6"/>
  <c r="CS66"/>
  <c r="CS67" s="1"/>
  <c r="DQ61"/>
  <c r="CO69"/>
  <c r="CO68"/>
  <c r="CT65"/>
  <c r="CP62"/>
  <c r="CQ60"/>
  <c r="CQ7" i="1"/>
  <c r="CQ5"/>
  <c r="CQ3"/>
  <c r="CR3" s="1"/>
  <c r="CQ10"/>
  <c r="CR10" s="1"/>
  <c r="DQ65"/>
  <c r="CS70"/>
  <c r="CQ64"/>
  <c r="CP66"/>
  <c r="CS71"/>
  <c r="CQ6"/>
  <c r="CR6" s="1"/>
  <c r="CQ12"/>
  <c r="CR5"/>
  <c r="CT69"/>
  <c r="CO73"/>
  <c r="CO72"/>
  <c r="CQ8"/>
  <c r="CR8" s="1"/>
  <c r="CQ6" i="4" l="1"/>
  <c r="CQ8"/>
  <c r="CQ4"/>
  <c r="CR3" s="1"/>
  <c r="CQ5"/>
  <c r="CQ7"/>
  <c r="CQ9"/>
  <c r="CT66"/>
  <c r="CT67" s="1"/>
  <c r="DR61"/>
  <c r="CQ62"/>
  <c r="CR60"/>
  <c r="CP68"/>
  <c r="CP69"/>
  <c r="CU65"/>
  <c r="CR11" i="1"/>
  <c r="CR4"/>
  <c r="CS4" s="1"/>
  <c r="DR65"/>
  <c r="CT70"/>
  <c r="CR64"/>
  <c r="CQ66"/>
  <c r="CR9"/>
  <c r="CS5"/>
  <c r="CR7"/>
  <c r="CS7" s="1"/>
  <c r="CR12"/>
  <c r="CR13"/>
  <c r="CU69"/>
  <c r="CP73"/>
  <c r="CP72"/>
  <c r="CS8"/>
  <c r="CT71"/>
  <c r="CR7" i="4" l="1"/>
  <c r="CR9"/>
  <c r="CR5"/>
  <c r="CR8"/>
  <c r="CR4"/>
  <c r="CS3" s="1"/>
  <c r="CR6"/>
  <c r="CU66"/>
  <c r="CU67" s="1"/>
  <c r="DS61"/>
  <c r="CQ69"/>
  <c r="CQ68"/>
  <c r="CV65"/>
  <c r="CR62"/>
  <c r="CS60"/>
  <c r="CS3" i="1"/>
  <c r="CT3" s="1"/>
  <c r="CS12"/>
  <c r="CS6"/>
  <c r="CT6" s="1"/>
  <c r="CS9"/>
  <c r="CT8" s="1"/>
  <c r="CS10"/>
  <c r="CV69"/>
  <c r="CQ73"/>
  <c r="CQ72"/>
  <c r="CS13"/>
  <c r="CT7"/>
  <c r="CS11"/>
  <c r="DS65"/>
  <c r="CU70"/>
  <c r="CU71" s="1"/>
  <c r="CS64"/>
  <c r="CR66"/>
  <c r="CS8" i="4" l="1"/>
  <c r="CS6"/>
  <c r="CS4"/>
  <c r="CT3" s="1"/>
  <c r="CS5"/>
  <c r="CS7"/>
  <c r="CS9"/>
  <c r="CV66"/>
  <c r="CV67" s="1"/>
  <c r="DT61"/>
  <c r="CS62"/>
  <c r="CT60"/>
  <c r="CR68"/>
  <c r="CR69"/>
  <c r="CW65"/>
  <c r="CT13" i="1"/>
  <c r="CT11"/>
  <c r="CT4"/>
  <c r="CU3" s="1"/>
  <c r="CT5"/>
  <c r="DT65"/>
  <c r="CV70"/>
  <c r="CV71" s="1"/>
  <c r="CT64"/>
  <c r="CS66"/>
  <c r="CT12"/>
  <c r="CT9"/>
  <c r="CW69"/>
  <c r="CR73"/>
  <c r="CR72"/>
  <c r="CU7"/>
  <c r="CT10"/>
  <c r="CT9" i="4" l="1"/>
  <c r="CT7"/>
  <c r="CT5"/>
  <c r="CT8"/>
  <c r="CT4"/>
  <c r="CU4" s="1"/>
  <c r="CT6"/>
  <c r="CW66"/>
  <c r="CW67" s="1"/>
  <c r="DU61"/>
  <c r="CS69"/>
  <c r="CS68"/>
  <c r="CX65"/>
  <c r="CT62"/>
  <c r="CU60"/>
  <c r="CU12" i="1"/>
  <c r="CU5"/>
  <c r="CU4"/>
  <c r="CU9"/>
  <c r="CU6"/>
  <c r="DU65"/>
  <c r="CW70"/>
  <c r="CX69"/>
  <c r="CS73"/>
  <c r="CS72"/>
  <c r="CU64"/>
  <c r="CT66"/>
  <c r="CU10"/>
  <c r="CU11"/>
  <c r="CW71"/>
  <c r="CU13"/>
  <c r="CV13" s="1"/>
  <c r="CU8"/>
  <c r="CV8" s="1"/>
  <c r="CU3" i="4" l="1"/>
  <c r="CV3" s="1"/>
  <c r="CU8"/>
  <c r="CU9"/>
  <c r="CU6"/>
  <c r="CU5"/>
  <c r="CU7"/>
  <c r="CX66"/>
  <c r="CX67" s="1"/>
  <c r="DV61"/>
  <c r="CU62"/>
  <c r="CV60"/>
  <c r="CT68"/>
  <c r="CT69"/>
  <c r="CY65"/>
  <c r="CV6" i="1"/>
  <c r="CV4"/>
  <c r="CV5"/>
  <c r="CW5" s="1"/>
  <c r="CV3"/>
  <c r="CW3" s="1"/>
  <c r="CV11"/>
  <c r="CY69"/>
  <c r="CT73"/>
  <c r="CT72"/>
  <c r="CV12"/>
  <c r="CW12" s="1"/>
  <c r="DV65"/>
  <c r="CX70"/>
  <c r="CV64"/>
  <c r="CU66"/>
  <c r="CX71"/>
  <c r="CV9"/>
  <c r="CV10"/>
  <c r="CV7"/>
  <c r="CW7" s="1"/>
  <c r="CV5" i="4" l="1"/>
  <c r="CV9"/>
  <c r="CV6"/>
  <c r="CV4"/>
  <c r="CV7"/>
  <c r="CV8"/>
  <c r="CY66"/>
  <c r="CY67" s="1"/>
  <c r="DW61"/>
  <c r="CU69"/>
  <c r="CU68"/>
  <c r="CZ65"/>
  <c r="CV62"/>
  <c r="CW60"/>
  <c r="CW10" i="1"/>
  <c r="CW4"/>
  <c r="CX4" s="1"/>
  <c r="DW65"/>
  <c r="CY70"/>
  <c r="CY71" s="1"/>
  <c r="CZ69"/>
  <c r="CU73"/>
  <c r="CU72"/>
  <c r="CW64"/>
  <c r="CV66"/>
  <c r="CX3"/>
  <c r="CY3" s="1"/>
  <c r="CW11"/>
  <c r="CX11" s="1"/>
  <c r="CW9"/>
  <c r="CW6"/>
  <c r="CX6" s="1"/>
  <c r="CW8"/>
  <c r="CX8" s="1"/>
  <c r="CW13"/>
  <c r="CX13" s="1"/>
  <c r="CW4" i="4" l="1"/>
  <c r="CW3"/>
  <c r="CW5"/>
  <c r="CW6"/>
  <c r="CW7"/>
  <c r="CW8"/>
  <c r="CW9"/>
  <c r="CZ66"/>
  <c r="CZ67" s="1"/>
  <c r="DX61"/>
  <c r="CW62"/>
  <c r="CX60"/>
  <c r="CV68"/>
  <c r="CV69"/>
  <c r="DA65"/>
  <c r="CX10" i="1"/>
  <c r="DX65"/>
  <c r="CZ70"/>
  <c r="CZ71" s="1"/>
  <c r="DA69"/>
  <c r="CV73"/>
  <c r="CV72"/>
  <c r="CX12"/>
  <c r="CY12" s="1"/>
  <c r="CX9"/>
  <c r="CY9" s="1"/>
  <c r="CX7"/>
  <c r="CY7" s="1"/>
  <c r="CX64"/>
  <c r="CW66"/>
  <c r="CX5"/>
  <c r="CX3" i="4" l="1"/>
  <c r="CX5"/>
  <c r="CX4"/>
  <c r="CX8"/>
  <c r="CX9"/>
  <c r="CX7"/>
  <c r="CX6"/>
  <c r="DA66"/>
  <c r="DA67" s="1"/>
  <c r="DY61"/>
  <c r="CW69"/>
  <c r="CW68"/>
  <c r="DB65"/>
  <c r="CX62"/>
  <c r="CY60"/>
  <c r="CY13" i="1"/>
  <c r="CZ13" s="1"/>
  <c r="CY6"/>
  <c r="CY11"/>
  <c r="CZ12" s="1"/>
  <c r="DY65"/>
  <c r="DA70"/>
  <c r="DA71" s="1"/>
  <c r="CY64"/>
  <c r="CX66"/>
  <c r="DB69"/>
  <c r="CW73"/>
  <c r="CW72"/>
  <c r="CY10"/>
  <c r="CZ10" s="1"/>
  <c r="CY8"/>
  <c r="CZ8" s="1"/>
  <c r="CY5"/>
  <c r="CY4"/>
  <c r="CY3" i="4" l="1"/>
  <c r="CY8"/>
  <c r="CY4"/>
  <c r="CY9"/>
  <c r="CZ9" s="1"/>
  <c r="CY7"/>
  <c r="CY6"/>
  <c r="CY5"/>
  <c r="DB66"/>
  <c r="DB67" s="1"/>
  <c r="DZ61"/>
  <c r="CY62"/>
  <c r="CZ60"/>
  <c r="CX68"/>
  <c r="CX69"/>
  <c r="DC65"/>
  <c r="CZ9" i="1"/>
  <c r="DA9" s="1"/>
  <c r="CZ6"/>
  <c r="CZ7"/>
  <c r="CZ4"/>
  <c r="CZ3"/>
  <c r="DZ65"/>
  <c r="DB70"/>
  <c r="DB71" s="1"/>
  <c r="DC69"/>
  <c r="CX73"/>
  <c r="CX72"/>
  <c r="CZ64"/>
  <c r="CY66"/>
  <c r="DA13"/>
  <c r="CZ5"/>
  <c r="CZ11"/>
  <c r="DA11" s="1"/>
  <c r="CZ3" i="4" l="1"/>
  <c r="CZ8"/>
  <c r="DA9" s="1"/>
  <c r="CZ5"/>
  <c r="CZ4"/>
  <c r="CZ6"/>
  <c r="CZ7"/>
  <c r="DC66"/>
  <c r="DC67" s="1"/>
  <c r="EA61"/>
  <c r="CY69"/>
  <c r="CY68"/>
  <c r="DD65"/>
  <c r="CZ62"/>
  <c r="DA60"/>
  <c r="DA5" i="1"/>
  <c r="DA3"/>
  <c r="DA7"/>
  <c r="DA8"/>
  <c r="DB8" s="1"/>
  <c r="DA6"/>
  <c r="DB6" s="1"/>
  <c r="EA65"/>
  <c r="DC70"/>
  <c r="DC71" s="1"/>
  <c r="DA64"/>
  <c r="CZ66"/>
  <c r="DD69"/>
  <c r="CY73"/>
  <c r="CY72"/>
  <c r="DA10"/>
  <c r="DB10" s="1"/>
  <c r="DA12"/>
  <c r="DB12" s="1"/>
  <c r="DA4"/>
  <c r="DA3" i="4" l="1"/>
  <c r="DA7"/>
  <c r="DA8"/>
  <c r="DA4"/>
  <c r="DA6"/>
  <c r="DA5"/>
  <c r="DD66"/>
  <c r="DD67" s="1"/>
  <c r="EB61"/>
  <c r="DA62"/>
  <c r="DB60"/>
  <c r="CZ68"/>
  <c r="DE65"/>
  <c r="CZ69"/>
  <c r="DB4" i="1"/>
  <c r="DB7"/>
  <c r="DC7" s="1"/>
  <c r="EB65"/>
  <c r="DD70"/>
  <c r="DD71" s="1"/>
  <c r="DE69"/>
  <c r="CZ73"/>
  <c r="CZ72"/>
  <c r="DB64"/>
  <c r="DA66"/>
  <c r="DB13"/>
  <c r="DC13" s="1"/>
  <c r="DB11"/>
  <c r="DC11" s="1"/>
  <c r="DB5"/>
  <c r="DB3"/>
  <c r="DC3" s="1"/>
  <c r="DB9"/>
  <c r="DC10" s="1"/>
  <c r="DB3" i="4" l="1"/>
  <c r="DB8"/>
  <c r="DB9"/>
  <c r="DB6"/>
  <c r="DB5"/>
  <c r="DB7"/>
  <c r="DB4"/>
  <c r="DC3" s="1"/>
  <c r="DE66"/>
  <c r="DE67" s="1"/>
  <c r="EC61"/>
  <c r="DA69"/>
  <c r="DA68"/>
  <c r="DF65"/>
  <c r="DB62"/>
  <c r="DC60"/>
  <c r="DC9" i="1"/>
  <c r="DC8"/>
  <c r="DD8" s="1"/>
  <c r="DC5"/>
  <c r="DC6"/>
  <c r="DF69"/>
  <c r="DA73"/>
  <c r="DA72"/>
  <c r="EC65"/>
  <c r="DE70"/>
  <c r="DC64"/>
  <c r="DB66"/>
  <c r="DD10"/>
  <c r="DE71"/>
  <c r="DD3"/>
  <c r="DE3" s="1"/>
  <c r="DC4"/>
  <c r="DD4" s="1"/>
  <c r="DC12"/>
  <c r="DD12" s="1"/>
  <c r="DC9" i="4" l="1"/>
  <c r="DC7"/>
  <c r="DC8"/>
  <c r="DC4"/>
  <c r="DD3" s="1"/>
  <c r="DC6"/>
  <c r="DC5"/>
  <c r="DF66"/>
  <c r="DF67" s="1"/>
  <c r="ED61"/>
  <c r="DC62"/>
  <c r="DD60"/>
  <c r="DB68"/>
  <c r="DG65"/>
  <c r="DB69"/>
  <c r="ED65" i="1"/>
  <c r="DF70"/>
  <c r="DF71" s="1"/>
  <c r="DG69"/>
  <c r="DB73"/>
  <c r="DB72"/>
  <c r="DD11"/>
  <c r="DE11" s="1"/>
  <c r="DD5"/>
  <c r="DE4" s="1"/>
  <c r="DD9"/>
  <c r="DE9" s="1"/>
  <c r="DD64"/>
  <c r="DC66"/>
  <c r="DD6"/>
  <c r="DD7"/>
  <c r="DE8" s="1"/>
  <c r="DD13"/>
  <c r="DE13" s="1"/>
  <c r="DD8" i="4" l="1"/>
  <c r="DD9"/>
  <c r="DD7"/>
  <c r="DD5"/>
  <c r="DD4"/>
  <c r="DE3" s="1"/>
  <c r="DD6"/>
  <c r="DG66"/>
  <c r="DG67" s="1"/>
  <c r="EE61"/>
  <c r="DC69"/>
  <c r="DC68"/>
  <c r="DH65"/>
  <c r="DD62"/>
  <c r="DE60"/>
  <c r="DE10" i="1"/>
  <c r="DF10" s="1"/>
  <c r="DE12"/>
  <c r="DF12" s="1"/>
  <c r="DE6"/>
  <c r="EE65"/>
  <c r="DG70"/>
  <c r="DF3"/>
  <c r="DE64"/>
  <c r="DD66"/>
  <c r="DH69"/>
  <c r="DC73"/>
  <c r="DC72"/>
  <c r="DF13"/>
  <c r="DG13" s="1"/>
  <c r="DE7"/>
  <c r="DF7" s="1"/>
  <c r="DF9"/>
  <c r="DG71"/>
  <c r="DE5"/>
  <c r="DF5" s="1"/>
  <c r="DE9" i="4" l="1"/>
  <c r="DE6"/>
  <c r="DE8"/>
  <c r="DE7"/>
  <c r="DE4"/>
  <c r="DF3" s="1"/>
  <c r="DE5"/>
  <c r="DH66"/>
  <c r="DH67" s="1"/>
  <c r="EF61"/>
  <c r="DE62"/>
  <c r="DF60"/>
  <c r="DD68"/>
  <c r="DI65"/>
  <c r="DD69"/>
  <c r="DF6" i="1"/>
  <c r="DG6" s="1"/>
  <c r="DF11"/>
  <c r="EF65"/>
  <c r="DH70"/>
  <c r="DH71" s="1"/>
  <c r="DF64"/>
  <c r="DE66"/>
  <c r="DF4"/>
  <c r="DG4" s="1"/>
  <c r="DI69"/>
  <c r="DD73"/>
  <c r="DD72"/>
  <c r="DF8"/>
  <c r="DG8" s="1"/>
  <c r="DF9" i="4" l="1"/>
  <c r="DF8"/>
  <c r="DF7"/>
  <c r="DF5"/>
  <c r="DF4"/>
  <c r="DG3" s="1"/>
  <c r="DF6"/>
  <c r="DI66"/>
  <c r="DI67" s="1"/>
  <c r="DJ66" s="1"/>
  <c r="EG61"/>
  <c r="DE69"/>
  <c r="DE68"/>
  <c r="DJ65"/>
  <c r="DF62"/>
  <c r="DG60"/>
  <c r="DG11" i="1"/>
  <c r="DG10"/>
  <c r="DG12"/>
  <c r="DG3"/>
  <c r="DH3" s="1"/>
  <c r="DG64"/>
  <c r="DF66"/>
  <c r="DG7"/>
  <c r="DH7" s="1"/>
  <c r="DG9"/>
  <c r="DH8" s="1"/>
  <c r="DG5"/>
  <c r="EG65"/>
  <c r="DI70"/>
  <c r="DI71" s="1"/>
  <c r="DJ70" s="1"/>
  <c r="DJ69"/>
  <c r="DE73"/>
  <c r="DE72"/>
  <c r="DG9" i="4" l="1"/>
  <c r="DG6"/>
  <c r="DG8"/>
  <c r="DG4"/>
  <c r="DH3" s="1"/>
  <c r="DG7"/>
  <c r="DG5"/>
  <c r="DG62"/>
  <c r="DH60"/>
  <c r="DF68"/>
  <c r="DK65"/>
  <c r="DF69"/>
  <c r="DJ67"/>
  <c r="DK66" s="1"/>
  <c r="DH4" i="1"/>
  <c r="DH12"/>
  <c r="DH13"/>
  <c r="DH11"/>
  <c r="DI3"/>
  <c r="DK69"/>
  <c r="DF73"/>
  <c r="DF72"/>
  <c r="DH9"/>
  <c r="DH10"/>
  <c r="DH64"/>
  <c r="DG66"/>
  <c r="DI8"/>
  <c r="DJ71"/>
  <c r="DK70" s="1"/>
  <c r="DH5"/>
  <c r="DH6"/>
  <c r="DH8" i="4" l="1"/>
  <c r="DH9"/>
  <c r="DH5"/>
  <c r="DH7"/>
  <c r="DH6"/>
  <c r="DH4"/>
  <c r="DI3" s="1"/>
  <c r="DG69"/>
  <c r="DG68"/>
  <c r="DL65"/>
  <c r="DH62"/>
  <c r="DI60"/>
  <c r="DK67"/>
  <c r="DL66" s="1"/>
  <c r="DI6" i="1"/>
  <c r="DI9"/>
  <c r="DI13"/>
  <c r="DI12"/>
  <c r="DL69"/>
  <c r="DG73"/>
  <c r="DG72"/>
  <c r="DI10"/>
  <c r="DI11"/>
  <c r="DI5"/>
  <c r="DI7"/>
  <c r="DJ7" s="1"/>
  <c r="DK71"/>
  <c r="DL70" s="1"/>
  <c r="DI4"/>
  <c r="DJ4" s="1"/>
  <c r="DI64"/>
  <c r="DH66"/>
  <c r="DI8" i="4" l="1"/>
  <c r="DI9"/>
  <c r="DI6"/>
  <c r="DI7"/>
  <c r="DI4"/>
  <c r="DJ3" s="1"/>
  <c r="DI5"/>
  <c r="DL67"/>
  <c r="DM66" s="1"/>
  <c r="DI62"/>
  <c r="DJ60"/>
  <c r="DH68"/>
  <c r="DM65"/>
  <c r="DM67" s="1"/>
  <c r="DN66" s="1"/>
  <c r="DH69"/>
  <c r="DJ13" i="1"/>
  <c r="DJ8"/>
  <c r="DJ10"/>
  <c r="DM69"/>
  <c r="DH73"/>
  <c r="DH72"/>
  <c r="DJ64"/>
  <c r="DI66"/>
  <c r="DJ11"/>
  <c r="DJ12"/>
  <c r="DJ3"/>
  <c r="DK3" s="1"/>
  <c r="DJ6"/>
  <c r="DK7" s="1"/>
  <c r="DJ5"/>
  <c r="DJ9"/>
  <c r="DL71"/>
  <c r="DM70" s="1"/>
  <c r="DJ9" i="4" l="1"/>
  <c r="DJ5"/>
  <c r="DJ7"/>
  <c r="DJ8"/>
  <c r="DJ4"/>
  <c r="DK3" s="1"/>
  <c r="DJ6"/>
  <c r="DI69"/>
  <c r="DI68"/>
  <c r="DN65"/>
  <c r="DN67" s="1"/>
  <c r="DO66" s="1"/>
  <c r="DJ62"/>
  <c r="DK60"/>
  <c r="DK11" i="1"/>
  <c r="DK9"/>
  <c r="DK6"/>
  <c r="DK64"/>
  <c r="DJ66"/>
  <c r="DK12"/>
  <c r="DK13"/>
  <c r="DN69"/>
  <c r="DI72"/>
  <c r="DI73"/>
  <c r="DK5"/>
  <c r="DK10"/>
  <c r="DL10" s="1"/>
  <c r="DK4"/>
  <c r="DL4" s="1"/>
  <c r="DM71"/>
  <c r="DN70" s="1"/>
  <c r="DL6"/>
  <c r="DK8"/>
  <c r="DL8" s="1"/>
  <c r="DK8" i="4" l="1"/>
  <c r="DK9"/>
  <c r="DK4"/>
  <c r="DL3" s="1"/>
  <c r="DK7"/>
  <c r="DK6"/>
  <c r="DK5"/>
  <c r="DK62"/>
  <c r="DL60"/>
  <c r="DJ68"/>
  <c r="DO65"/>
  <c r="DO67" s="1"/>
  <c r="DP66" s="1"/>
  <c r="DJ69"/>
  <c r="DL13" i="1"/>
  <c r="DL64"/>
  <c r="DK66"/>
  <c r="DL7"/>
  <c r="DM7" s="1"/>
  <c r="DL5"/>
  <c r="DM5" s="1"/>
  <c r="DL3"/>
  <c r="DM3" s="1"/>
  <c r="DN71"/>
  <c r="DO70" s="1"/>
  <c r="DL12"/>
  <c r="DO69"/>
  <c r="DO71" s="1"/>
  <c r="DP70" s="1"/>
  <c r="DJ73"/>
  <c r="DJ72"/>
  <c r="DL11"/>
  <c r="DM11" s="1"/>
  <c r="DL9"/>
  <c r="DM9" s="1"/>
  <c r="DM13"/>
  <c r="DL8" i="4" l="1"/>
  <c r="DL9"/>
  <c r="DL6"/>
  <c r="DL4"/>
  <c r="DM3" s="1"/>
  <c r="DL5"/>
  <c r="DL7"/>
  <c r="DK69"/>
  <c r="DK68"/>
  <c r="DP65"/>
  <c r="DP67" s="1"/>
  <c r="DQ66" s="1"/>
  <c r="DL62"/>
  <c r="DM60"/>
  <c r="DM64" i="1"/>
  <c r="DL66"/>
  <c r="DM6"/>
  <c r="DN6" s="1"/>
  <c r="DP69"/>
  <c r="DP71" s="1"/>
  <c r="DQ70" s="1"/>
  <c r="DK72"/>
  <c r="DK73"/>
  <c r="DM10"/>
  <c r="DN10" s="1"/>
  <c r="DM12"/>
  <c r="DN12" s="1"/>
  <c r="DM4"/>
  <c r="DN4" s="1"/>
  <c r="DM8"/>
  <c r="DN8" s="1"/>
  <c r="DM7" i="4" l="1"/>
  <c r="DM9"/>
  <c r="DM5"/>
  <c r="DM6"/>
  <c r="DM4"/>
  <c r="DN3" s="1"/>
  <c r="DM8"/>
  <c r="DM62"/>
  <c r="DN60"/>
  <c r="DL68"/>
  <c r="DQ65"/>
  <c r="DQ67" s="1"/>
  <c r="DR66" s="1"/>
  <c r="DL69"/>
  <c r="DN3" i="1"/>
  <c r="DO3" s="1"/>
  <c r="DN13"/>
  <c r="DO13" s="1"/>
  <c r="DQ69"/>
  <c r="DQ71" s="1"/>
  <c r="DR70" s="1"/>
  <c r="DL73"/>
  <c r="DL72"/>
  <c r="DM66"/>
  <c r="DN64"/>
  <c r="DN5"/>
  <c r="DO5" s="1"/>
  <c r="DN9"/>
  <c r="DO9" s="1"/>
  <c r="DN7"/>
  <c r="DO7" s="1"/>
  <c r="DN11"/>
  <c r="DO11" s="1"/>
  <c r="DN6" i="4" l="1"/>
  <c r="DN8"/>
  <c r="DN4"/>
  <c r="DO3" s="1"/>
  <c r="DN9"/>
  <c r="DO9" s="1"/>
  <c r="DN5"/>
  <c r="DN7"/>
  <c r="DM69"/>
  <c r="DM68"/>
  <c r="DR65"/>
  <c r="DR67" s="1"/>
  <c r="DS66" s="1"/>
  <c r="DN62"/>
  <c r="DO60"/>
  <c r="DO4" i="1"/>
  <c r="DP4" s="1"/>
  <c r="DO6"/>
  <c r="DP6" s="1"/>
  <c r="DR69"/>
  <c r="DR71" s="1"/>
  <c r="DS70" s="1"/>
  <c r="DM72"/>
  <c r="DM73"/>
  <c r="DO64"/>
  <c r="DN66"/>
  <c r="DO8"/>
  <c r="DP8" s="1"/>
  <c r="DP3"/>
  <c r="DQ3" s="1"/>
  <c r="DO12"/>
  <c r="DO10"/>
  <c r="DP10" s="1"/>
  <c r="DO7" i="4" l="1"/>
  <c r="DO5"/>
  <c r="DO6"/>
  <c r="DO4"/>
  <c r="DP3" s="1"/>
  <c r="DO8"/>
  <c r="DP8" s="1"/>
  <c r="DO62"/>
  <c r="DP60"/>
  <c r="DN68"/>
  <c r="DS65"/>
  <c r="DS67" s="1"/>
  <c r="DT66" s="1"/>
  <c r="DN69"/>
  <c r="DP11" i="1"/>
  <c r="DP5"/>
  <c r="DQ5" s="1"/>
  <c r="DP7"/>
  <c r="DQ7" s="1"/>
  <c r="DP64"/>
  <c r="DO66"/>
  <c r="DP12"/>
  <c r="DQ11" s="1"/>
  <c r="DP13"/>
  <c r="DS69"/>
  <c r="DS71" s="1"/>
  <c r="DT70" s="1"/>
  <c r="DN73"/>
  <c r="DN72"/>
  <c r="DP9"/>
  <c r="DQ9" s="1"/>
  <c r="DQ6"/>
  <c r="DR6" s="1"/>
  <c r="DQ10"/>
  <c r="DQ4"/>
  <c r="DR4" s="1"/>
  <c r="DP6" i="4" l="1"/>
  <c r="DP5"/>
  <c r="DP4"/>
  <c r="DQ3" s="1"/>
  <c r="DP7"/>
  <c r="DP9"/>
  <c r="DQ9" s="1"/>
  <c r="DO69"/>
  <c r="DO68"/>
  <c r="DT65"/>
  <c r="DT67" s="1"/>
  <c r="DU66" s="1"/>
  <c r="DP62"/>
  <c r="DQ60"/>
  <c r="DR10" i="1"/>
  <c r="DQ13"/>
  <c r="DT69"/>
  <c r="DT71" s="1"/>
  <c r="DU70" s="1"/>
  <c r="DO72"/>
  <c r="DO73"/>
  <c r="DQ64"/>
  <c r="DP66"/>
  <c r="DR5"/>
  <c r="DS5" s="1"/>
  <c r="DR3"/>
  <c r="DS3" s="1"/>
  <c r="DQ8"/>
  <c r="DQ12"/>
  <c r="DS4"/>
  <c r="DT4" s="1"/>
  <c r="DQ7" i="4" l="1"/>
  <c r="DQ5"/>
  <c r="DQ6"/>
  <c r="DQ4"/>
  <c r="DR3" s="1"/>
  <c r="DQ8"/>
  <c r="DP68"/>
  <c r="DU65"/>
  <c r="DU67" s="1"/>
  <c r="DV66" s="1"/>
  <c r="DP69"/>
  <c r="DQ62"/>
  <c r="DR60"/>
  <c r="DR13" i="1"/>
  <c r="DR12"/>
  <c r="DS13" s="1"/>
  <c r="DR8"/>
  <c r="DR7"/>
  <c r="DR64"/>
  <c r="DQ66"/>
  <c r="DU69"/>
  <c r="DU71" s="1"/>
  <c r="DV70" s="1"/>
  <c r="DP73"/>
  <c r="DP72"/>
  <c r="DT3"/>
  <c r="DU3" s="1"/>
  <c r="DR11"/>
  <c r="DR9"/>
  <c r="DR8" i="4" l="1"/>
  <c r="DR4"/>
  <c r="DS3" s="1"/>
  <c r="DR6"/>
  <c r="DR9"/>
  <c r="DR7"/>
  <c r="DR5"/>
  <c r="DQ69"/>
  <c r="DQ68"/>
  <c r="DV65"/>
  <c r="DV67" s="1"/>
  <c r="DW66" s="1"/>
  <c r="DR62"/>
  <c r="DS60"/>
  <c r="DS7" i="1"/>
  <c r="DS11"/>
  <c r="DS9"/>
  <c r="DS10"/>
  <c r="DS64"/>
  <c r="DR66"/>
  <c r="DS6"/>
  <c r="DS8"/>
  <c r="DT8" s="1"/>
  <c r="DV69"/>
  <c r="DV71" s="1"/>
  <c r="DW70" s="1"/>
  <c r="DQ72"/>
  <c r="DQ73"/>
  <c r="DT11"/>
  <c r="DS12"/>
  <c r="DS7" i="4" l="1"/>
  <c r="DS9"/>
  <c r="DS5"/>
  <c r="DS8"/>
  <c r="DT8" s="1"/>
  <c r="DS6"/>
  <c r="DT6" s="1"/>
  <c r="DS4"/>
  <c r="DT3" s="1"/>
  <c r="DS62"/>
  <c r="DT60"/>
  <c r="DR68"/>
  <c r="DW65"/>
  <c r="DW67" s="1"/>
  <c r="DX66" s="1"/>
  <c r="DR69"/>
  <c r="DT10" i="1"/>
  <c r="DT7"/>
  <c r="DW69"/>
  <c r="DW71" s="1"/>
  <c r="DX70" s="1"/>
  <c r="DR73"/>
  <c r="DR72"/>
  <c r="DT12"/>
  <c r="DU12" s="1"/>
  <c r="DT13"/>
  <c r="DT6"/>
  <c r="DU6" s="1"/>
  <c r="DT5"/>
  <c r="DT64"/>
  <c r="DS66"/>
  <c r="DU11"/>
  <c r="DT9"/>
  <c r="DU9" s="1"/>
  <c r="DT7" i="4" l="1"/>
  <c r="DU7" s="1"/>
  <c r="DT5"/>
  <c r="DT9"/>
  <c r="DU9" s="1"/>
  <c r="DT4"/>
  <c r="DU3" s="1"/>
  <c r="DS69"/>
  <c r="DS68"/>
  <c r="DX65"/>
  <c r="DX67" s="1"/>
  <c r="DY66" s="1"/>
  <c r="DT62"/>
  <c r="DU60"/>
  <c r="DU7" i="1"/>
  <c r="DU10"/>
  <c r="DV10" s="1"/>
  <c r="DU64"/>
  <c r="DT66"/>
  <c r="DX69"/>
  <c r="DX71" s="1"/>
  <c r="DY70" s="1"/>
  <c r="DS72"/>
  <c r="DS73"/>
  <c r="DU5"/>
  <c r="DV6" s="1"/>
  <c r="DU4"/>
  <c r="DV11"/>
  <c r="DU8"/>
  <c r="DV8" s="1"/>
  <c r="DU13"/>
  <c r="DV13" s="1"/>
  <c r="DU8" i="4" l="1"/>
  <c r="DV8" s="1"/>
  <c r="DU6"/>
  <c r="DU5"/>
  <c r="DU4"/>
  <c r="DV3" s="1"/>
  <c r="DT68"/>
  <c r="DY65"/>
  <c r="DY67" s="1"/>
  <c r="DZ66" s="1"/>
  <c r="DT69"/>
  <c r="DU62"/>
  <c r="DV60"/>
  <c r="DV7" i="1"/>
  <c r="DV9"/>
  <c r="DV5"/>
  <c r="DV4"/>
  <c r="DV3"/>
  <c r="DV64"/>
  <c r="DU66"/>
  <c r="DV12"/>
  <c r="DY69"/>
  <c r="DY71" s="1"/>
  <c r="DZ70" s="1"/>
  <c r="DT73"/>
  <c r="DT72"/>
  <c r="DV6" i="4" l="1"/>
  <c r="DV9"/>
  <c r="DW9" s="1"/>
  <c r="DV7"/>
  <c r="DV4"/>
  <c r="DW3" s="1"/>
  <c r="DW7"/>
  <c r="DV5"/>
  <c r="DV62"/>
  <c r="DW60"/>
  <c r="DU69"/>
  <c r="DU68"/>
  <c r="DZ65"/>
  <c r="DZ67" s="1"/>
  <c r="EA66" s="1"/>
  <c r="DZ69" i="1"/>
  <c r="DZ71" s="1"/>
  <c r="EA70" s="1"/>
  <c r="DU72"/>
  <c r="DU73"/>
  <c r="DW64"/>
  <c r="DV66"/>
  <c r="DW8" i="4" l="1"/>
  <c r="DX8" s="1"/>
  <c r="DW5"/>
  <c r="DW4"/>
  <c r="DX3" s="1"/>
  <c r="DW6"/>
  <c r="DV68"/>
  <c r="EA65"/>
  <c r="EA67" s="1"/>
  <c r="EB66" s="1"/>
  <c r="DV69"/>
  <c r="DW62"/>
  <c r="DX60"/>
  <c r="DX64" i="1"/>
  <c r="DW66"/>
  <c r="EA69"/>
  <c r="EA71" s="1"/>
  <c r="EB70" s="1"/>
  <c r="DV73"/>
  <c r="DV72"/>
  <c r="DX6" i="4" l="1"/>
  <c r="DX9"/>
  <c r="DY9" s="1"/>
  <c r="DX4"/>
  <c r="DY3" s="1"/>
  <c r="DX5"/>
  <c r="DX7"/>
  <c r="DW69"/>
  <c r="DW68"/>
  <c r="EB65"/>
  <c r="EB67" s="1"/>
  <c r="EC66" s="1"/>
  <c r="DX62"/>
  <c r="DY60"/>
  <c r="EB69" i="1"/>
  <c r="EB71" s="1"/>
  <c r="EC70" s="1"/>
  <c r="DW72"/>
  <c r="DW73"/>
  <c r="DY64"/>
  <c r="DX66"/>
  <c r="DY4" i="4" l="1"/>
  <c r="DZ3" s="1"/>
  <c r="DY6"/>
  <c r="DY7"/>
  <c r="DY8"/>
  <c r="DY5"/>
  <c r="DX68"/>
  <c r="EC65"/>
  <c r="EC67" s="1"/>
  <c r="ED66" s="1"/>
  <c r="DX69"/>
  <c r="DY62"/>
  <c r="DZ60"/>
  <c r="DZ64" i="1"/>
  <c r="DY66"/>
  <c r="EC69"/>
  <c r="EC71" s="1"/>
  <c r="ED70" s="1"/>
  <c r="DX73"/>
  <c r="DX72"/>
  <c r="DZ5" i="4" l="1"/>
  <c r="DZ7"/>
  <c r="DZ9"/>
  <c r="DZ8"/>
  <c r="DZ4"/>
  <c r="EA3" s="1"/>
  <c r="DZ6"/>
  <c r="DY69"/>
  <c r="DY68"/>
  <c r="ED65"/>
  <c r="ED67" s="1"/>
  <c r="EE66" s="1"/>
  <c r="DZ62"/>
  <c r="EA60"/>
  <c r="ED69" i="1"/>
  <c r="ED71" s="1"/>
  <c r="EE70" s="1"/>
  <c r="DY72"/>
  <c r="DY73"/>
  <c r="EA64"/>
  <c r="DZ66"/>
  <c r="EA6" i="4" l="1"/>
  <c r="EA4"/>
  <c r="EB3" s="1"/>
  <c r="EA8"/>
  <c r="EA5"/>
  <c r="EA7"/>
  <c r="EB7" s="1"/>
  <c r="EA9"/>
  <c r="DZ68"/>
  <c r="EE65"/>
  <c r="EE67" s="1"/>
  <c r="EF66" s="1"/>
  <c r="DZ69"/>
  <c r="EA62"/>
  <c r="EB60"/>
  <c r="EB64" i="1"/>
  <c r="EA66"/>
  <c r="EE69"/>
  <c r="EE71" s="1"/>
  <c r="EF70" s="1"/>
  <c r="DZ73"/>
  <c r="DZ72"/>
  <c r="EB9" i="4" l="1"/>
  <c r="EB5"/>
  <c r="EB6"/>
  <c r="EB4"/>
  <c r="EC3" s="1"/>
  <c r="EB8"/>
  <c r="EC8" s="1"/>
  <c r="EA69"/>
  <c r="EA68"/>
  <c r="EF65"/>
  <c r="EF67" s="1"/>
  <c r="EG66" s="1"/>
  <c r="EB62"/>
  <c r="EC60"/>
  <c r="EC64" i="1"/>
  <c r="EB66"/>
  <c r="EF69"/>
  <c r="EF71" s="1"/>
  <c r="EG70" s="1"/>
  <c r="EA72"/>
  <c r="EA73"/>
  <c r="EC6" i="4" l="1"/>
  <c r="EC7"/>
  <c r="EC4"/>
  <c r="ED3" s="1"/>
  <c r="EC5"/>
  <c r="EC9"/>
  <c r="ED9" s="1"/>
  <c r="EB68"/>
  <c r="EG65"/>
  <c r="EG67" s="1"/>
  <c r="EB69"/>
  <c r="EC62"/>
  <c r="ED60"/>
  <c r="EG69" i="1"/>
  <c r="EG71" s="1"/>
  <c r="EB73"/>
  <c r="EB72"/>
  <c r="ED64"/>
  <c r="EC66"/>
  <c r="ED7" i="4" l="1"/>
  <c r="ED5"/>
  <c r="ED6"/>
  <c r="ED8"/>
  <c r="ED4"/>
  <c r="EE3" s="1"/>
  <c r="EC69"/>
  <c r="EC68"/>
  <c r="ED62"/>
  <c r="EE60"/>
  <c r="EE64" i="1"/>
  <c r="ED66"/>
  <c r="EC73"/>
  <c r="EC72"/>
  <c r="EE8" i="4" l="1"/>
  <c r="EE4"/>
  <c r="EF3" s="1"/>
  <c r="EE6"/>
  <c r="EE7"/>
  <c r="EE9"/>
  <c r="EF9" s="1"/>
  <c r="EE5"/>
  <c r="EE62"/>
  <c r="EF60"/>
  <c r="ED68"/>
  <c r="ED69"/>
  <c r="ED73" i="1"/>
  <c r="ED72"/>
  <c r="EF64"/>
  <c r="EE66"/>
  <c r="EF5" i="4" l="1"/>
  <c r="EF7"/>
  <c r="EF8"/>
  <c r="EF4"/>
  <c r="EG3" s="1"/>
  <c r="EF6"/>
  <c r="EF62"/>
  <c r="EG60"/>
  <c r="EG62" s="1"/>
  <c r="EE69"/>
  <c r="EE68"/>
  <c r="EE73" i="1"/>
  <c r="EE72"/>
  <c r="EG64"/>
  <c r="EG66" s="1"/>
  <c r="EF66"/>
  <c r="EG4" i="4" l="1"/>
  <c r="EH3" s="1"/>
  <c r="EG6"/>
  <c r="EG8"/>
  <c r="EG5"/>
  <c r="EG7"/>
  <c r="EG9"/>
  <c r="EG69"/>
  <c r="EG68"/>
  <c r="EF68"/>
  <c r="EF69"/>
  <c r="EF73" i="1"/>
  <c r="EF72"/>
  <c r="EG73"/>
  <c r="EG72"/>
  <c r="EH9" i="4" l="1"/>
  <c r="EH5"/>
  <c r="EH7"/>
  <c r="EH4"/>
  <c r="EI3" s="1"/>
  <c r="EH6"/>
  <c r="EH8"/>
  <c r="EI8" l="1"/>
  <c r="EI6"/>
  <c r="EI9"/>
  <c r="EJ9" s="1"/>
  <c r="EI7"/>
  <c r="EI5"/>
  <c r="EI4"/>
  <c r="EJ3" s="1"/>
  <c r="EJ7" l="1"/>
  <c r="EJ5"/>
  <c r="EJ4"/>
  <c r="EK3" s="1"/>
  <c r="EJ6"/>
  <c r="EJ8"/>
  <c r="EK8" l="1"/>
  <c r="EK6"/>
  <c r="EK5"/>
  <c r="EK9"/>
  <c r="EL9" s="1"/>
  <c r="EK4"/>
  <c r="EL3" s="1"/>
  <c r="EK7"/>
  <c r="EL7" l="1"/>
  <c r="EL4"/>
  <c r="EM3" s="1"/>
  <c r="EL8"/>
  <c r="EL5"/>
  <c r="EL6"/>
  <c r="EM6" l="1"/>
  <c r="EM7"/>
  <c r="EM8"/>
  <c r="EM9"/>
  <c r="EM5"/>
  <c r="EM4"/>
  <c r="EN3" s="1"/>
  <c r="EN6" l="1"/>
  <c r="EN4"/>
  <c r="EO3" s="1"/>
  <c r="EN7"/>
  <c r="EN8"/>
  <c r="EN5"/>
  <c r="EN9"/>
  <c r="EO9" s="1"/>
  <c r="EO6" l="1"/>
  <c r="EO8"/>
  <c r="EP9" s="1"/>
  <c r="EO7"/>
  <c r="EO5"/>
  <c r="EO4"/>
  <c r="EP3" s="1"/>
  <c r="EP6" l="1"/>
  <c r="EP7"/>
  <c r="EP8"/>
  <c r="EP4"/>
  <c r="EQ3" s="1"/>
  <c r="EQ9"/>
  <c r="EP5"/>
  <c r="EQ8" l="1"/>
  <c r="EQ7"/>
  <c r="ER9"/>
  <c r="EQ5"/>
  <c r="EQ6"/>
  <c r="EQ4"/>
  <c r="ER3" s="1"/>
  <c r="ER8" l="1"/>
  <c r="ER4"/>
  <c r="ES3" s="1"/>
  <c r="ES9"/>
  <c r="ER5"/>
  <c r="ER6"/>
  <c r="ER7"/>
  <c r="ES5" l="1"/>
  <c r="ES6"/>
  <c r="ES4"/>
  <c r="ET3" s="1"/>
  <c r="ES7"/>
  <c r="ES8"/>
  <c r="ET5" l="1"/>
  <c r="ET7"/>
  <c r="ET6"/>
  <c r="ET8"/>
  <c r="ET9"/>
  <c r="ET4"/>
  <c r="EU3" s="1"/>
  <c r="EU5" l="1"/>
  <c r="EU8"/>
  <c r="EU9"/>
  <c r="EU6"/>
  <c r="EU4"/>
  <c r="EV3" s="1"/>
  <c r="EU7"/>
  <c r="EV7" l="1"/>
  <c r="EV8"/>
  <c r="EV9"/>
  <c r="EV4"/>
  <c r="EW3" s="1"/>
  <c r="EV6"/>
  <c r="EV5"/>
  <c r="EW8" l="1"/>
  <c r="EW9"/>
  <c r="EW6"/>
  <c r="EW7"/>
  <c r="EW5"/>
  <c r="EW4"/>
  <c r="EX3" s="1"/>
  <c r="EX4" l="1"/>
  <c r="EY3" s="1"/>
  <c r="EX9"/>
  <c r="EX6"/>
  <c r="EX5"/>
  <c r="EX7"/>
  <c r="EX8"/>
  <c r="EY6" l="1"/>
  <c r="EY5"/>
  <c r="EY7"/>
  <c r="EY4"/>
  <c r="EZ4" s="1"/>
  <c r="EY8"/>
  <c r="EY9"/>
  <c r="EZ3" l="1"/>
  <c r="FA3" s="1"/>
  <c r="EZ6"/>
  <c r="EZ5"/>
  <c r="EZ8"/>
  <c r="EZ9"/>
  <c r="EZ7"/>
  <c r="FA5" l="1"/>
  <c r="FA7"/>
  <c r="FA4"/>
  <c r="FB4" s="1"/>
  <c r="FA9"/>
  <c r="FA8"/>
  <c r="FA6"/>
  <c r="FB3" l="1"/>
  <c r="FC3" s="1"/>
  <c r="FB6"/>
  <c r="FB5"/>
  <c r="FB8"/>
  <c r="FB9"/>
  <c r="FB7"/>
  <c r="FC7" s="1"/>
  <c r="FC5" l="1"/>
  <c r="FC4"/>
  <c r="FD3" s="1"/>
  <c r="FC6"/>
  <c r="FC9"/>
  <c r="FC8"/>
  <c r="FD6" l="1"/>
  <c r="FD5"/>
  <c r="FD4"/>
  <c r="FE3" s="1"/>
  <c r="FD9"/>
  <c r="FD8"/>
  <c r="FD7"/>
  <c r="FE4" l="1"/>
  <c r="FF3" s="1"/>
  <c r="FE5"/>
  <c r="FE9"/>
  <c r="FE7"/>
  <c r="FE6"/>
  <c r="FE8"/>
  <c r="FF4" l="1"/>
  <c r="FG3" s="1"/>
  <c r="FF5"/>
  <c r="FF9"/>
  <c r="FF6"/>
  <c r="FF8"/>
  <c r="FG9" s="1"/>
  <c r="FF7"/>
  <c r="FG5" l="1"/>
  <c r="FG4"/>
  <c r="FH3" s="1"/>
  <c r="FG8"/>
  <c r="FH9" s="1"/>
  <c r="FG7"/>
  <c r="FG6"/>
  <c r="FH4" l="1"/>
  <c r="FI3" s="1"/>
  <c r="FH5"/>
  <c r="FH8"/>
  <c r="FI9" s="1"/>
  <c r="FH7"/>
  <c r="FH6"/>
  <c r="FI4" l="1"/>
  <c r="FJ3" s="1"/>
  <c r="FI8"/>
  <c r="FJ9" s="1"/>
  <c r="FI6"/>
  <c r="FI7"/>
  <c r="FI5"/>
  <c r="FJ7" l="1"/>
  <c r="FJ6"/>
  <c r="FJ5"/>
  <c r="FJ4"/>
  <c r="FK3" s="1"/>
  <c r="FJ8"/>
  <c r="FK8" s="1"/>
  <c r="FK4" l="1"/>
  <c r="FL3" s="1"/>
  <c r="FK5"/>
  <c r="FK6"/>
  <c r="FK9"/>
  <c r="FL9" s="1"/>
  <c r="FK7"/>
  <c r="FL7" s="1"/>
  <c r="FL4" l="1"/>
  <c r="FM3" s="1"/>
  <c r="FL6"/>
  <c r="FL5"/>
  <c r="FL8"/>
  <c r="FM4" l="1"/>
  <c r="FN3" s="1"/>
  <c r="FM5"/>
  <c r="FM6"/>
  <c r="FM7"/>
  <c r="FM9"/>
  <c r="FM8"/>
  <c r="FN4" l="1"/>
  <c r="FO3" s="1"/>
  <c r="FN5"/>
  <c r="FN6"/>
  <c r="FN9"/>
  <c r="FN8"/>
  <c r="FN7"/>
  <c r="FO4" l="1"/>
  <c r="FP3" s="1"/>
  <c r="FO6"/>
  <c r="FO5"/>
  <c r="FO7"/>
  <c r="FO9"/>
  <c r="FO8"/>
  <c r="FP4"/>
  <c r="FQ3" l="1"/>
  <c r="FP5"/>
  <c r="FQ4" s="1"/>
  <c r="FR3" s="1"/>
  <c r="FP6"/>
  <c r="FP8"/>
  <c r="FP7"/>
  <c r="FP9"/>
  <c r="FQ9" s="1"/>
  <c r="FQ5" l="1"/>
  <c r="FQ6"/>
  <c r="FQ8"/>
  <c r="FR9" s="1"/>
  <c r="FQ7"/>
  <c r="FR4"/>
  <c r="FS3" s="1"/>
  <c r="FR6" l="1"/>
  <c r="FR5"/>
  <c r="FS4" s="1"/>
  <c r="FT3" s="1"/>
  <c r="FR7"/>
  <c r="FR8"/>
  <c r="FS9" s="1"/>
  <c r="FS5" l="1"/>
  <c r="FS6"/>
  <c r="FS7"/>
  <c r="FS8"/>
  <c r="FT4"/>
  <c r="FU3" s="1"/>
  <c r="FT5" l="1"/>
  <c r="FU4" s="1"/>
  <c r="FV3" s="1"/>
  <c r="FT6"/>
  <c r="FT7"/>
  <c r="FT8"/>
  <c r="FT9"/>
  <c r="FU6" l="1"/>
  <c r="FU5"/>
  <c r="FU7"/>
  <c r="FU8"/>
  <c r="FU9"/>
  <c r="FV4"/>
  <c r="FW3" s="1"/>
  <c r="FV6" l="1"/>
  <c r="FV5"/>
  <c r="FW4" s="1"/>
  <c r="FX3" s="1"/>
  <c r="FV7"/>
  <c r="FV8"/>
  <c r="FV9"/>
  <c r="FW6"/>
  <c r="FW5"/>
  <c r="FW7" l="1"/>
  <c r="FW9"/>
  <c r="FW8"/>
  <c r="FX7" s="1"/>
  <c r="FX5"/>
  <c r="FX6"/>
  <c r="FX4"/>
  <c r="FY3" s="1"/>
  <c r="FX8" l="1"/>
  <c r="FX9"/>
  <c r="FY4"/>
  <c r="FZ3" s="1"/>
  <c r="FY6"/>
  <c r="FY5"/>
  <c r="FY8" l="1"/>
  <c r="FY7"/>
  <c r="FZ8" s="1"/>
  <c r="GA9" s="1"/>
  <c r="FY9"/>
  <c r="FZ9" s="1"/>
  <c r="FZ5"/>
  <c r="FZ4"/>
  <c r="GA4" l="1"/>
  <c r="FZ7"/>
  <c r="GA8" s="1"/>
  <c r="GB9" s="1"/>
  <c r="GA3"/>
  <c r="GB3" s="1"/>
  <c r="FZ6"/>
  <c r="GA6" s="1"/>
  <c r="GA7"/>
  <c r="GA5" l="1"/>
  <c r="GB5" s="1"/>
  <c r="GB8"/>
  <c r="GC9" s="1"/>
  <c r="GB7"/>
  <c r="GB4" l="1"/>
  <c r="GC3" s="1"/>
  <c r="GB6"/>
  <c r="GC6" s="1"/>
  <c r="GC8"/>
  <c r="GC4"/>
  <c r="GC7" l="1"/>
  <c r="GD7" s="1"/>
  <c r="GD3"/>
  <c r="GC5"/>
  <c r="GD6" s="1"/>
  <c r="GD9"/>
  <c r="GD5" l="1"/>
  <c r="GD4"/>
  <c r="GE4" s="1"/>
  <c r="GD8"/>
  <c r="GE9" s="1"/>
  <c r="GE3"/>
  <c r="GE8"/>
  <c r="GE5"/>
  <c r="GE6"/>
  <c r="GE7"/>
  <c r="GF3" l="1"/>
  <c r="GF9"/>
  <c r="GF4"/>
  <c r="GF6"/>
  <c r="GF7"/>
  <c r="GF8"/>
  <c r="GF5"/>
  <c r="GG3" l="1"/>
  <c r="GG5"/>
  <c r="GG6"/>
  <c r="GG4"/>
  <c r="GG7"/>
  <c r="GG9"/>
  <c r="GG8"/>
  <c r="GH3" l="1"/>
  <c r="GH5"/>
  <c r="GH8"/>
  <c r="GH7"/>
  <c r="GH6"/>
  <c r="GH4"/>
  <c r="GH9"/>
  <c r="GI3" l="1"/>
  <c r="GI9"/>
  <c r="GI5"/>
  <c r="GI4"/>
  <c r="GI7"/>
  <c r="GI6"/>
  <c r="GI8"/>
  <c r="GJ3" l="1"/>
  <c r="GJ6"/>
  <c r="GJ5"/>
  <c r="GJ4"/>
  <c r="GJ8"/>
  <c r="GJ7"/>
  <c r="GJ9"/>
  <c r="GK3" l="1"/>
  <c r="GK7"/>
  <c r="GK4"/>
  <c r="GK9"/>
  <c r="GK5"/>
  <c r="GK8"/>
  <c r="GK6"/>
  <c r="GL3" l="1"/>
  <c r="GL6"/>
  <c r="GL9"/>
  <c r="GL4"/>
  <c r="GL8"/>
  <c r="GM9" s="1"/>
  <c r="GL7"/>
  <c r="GL5"/>
  <c r="GM3" l="1"/>
  <c r="GM4"/>
  <c r="GM5"/>
  <c r="GM7"/>
  <c r="GM8"/>
  <c r="GM6"/>
  <c r="GN3" l="1"/>
  <c r="GN4"/>
  <c r="GN8"/>
  <c r="GN9"/>
  <c r="GN7"/>
  <c r="GN6"/>
  <c r="GN5"/>
  <c r="GO3" l="1"/>
  <c r="GO4"/>
  <c r="GO9"/>
  <c r="GO5"/>
  <c r="GO7"/>
  <c r="GO8"/>
  <c r="GO6"/>
  <c r="GP3" l="1"/>
  <c r="GP4"/>
  <c r="GP6"/>
  <c r="GP8"/>
  <c r="GP9"/>
  <c r="GP5"/>
  <c r="GQ4" s="1"/>
  <c r="GP7"/>
  <c r="GQ3" l="1"/>
  <c r="GR3" s="1"/>
  <c r="GQ8"/>
  <c r="GQ6"/>
  <c r="GQ5"/>
  <c r="GQ7"/>
  <c r="GQ9"/>
  <c r="GR9" s="1"/>
  <c r="GR5" l="1"/>
  <c r="GR8"/>
  <c r="GS9" s="1"/>
  <c r="GR7"/>
  <c r="GR4"/>
  <c r="GS3" s="1"/>
  <c r="GR6"/>
  <c r="GS5" l="1"/>
  <c r="GS8"/>
  <c r="GT9" s="1"/>
  <c r="GS4"/>
  <c r="GT3" s="1"/>
  <c r="GS7"/>
  <c r="GS6"/>
  <c r="GT6" l="1"/>
  <c r="GT5"/>
  <c r="GT4"/>
  <c r="GU3" s="1"/>
  <c r="GT7"/>
  <c r="GT8"/>
  <c r="GU9" s="1"/>
  <c r="GU8" l="1"/>
  <c r="GU5"/>
  <c r="GV9"/>
  <c r="GU6"/>
  <c r="GU7"/>
  <c r="GV8" s="1"/>
  <c r="GU4"/>
  <c r="GV3" s="1"/>
  <c r="GV7" l="1"/>
  <c r="GW8" s="1"/>
  <c r="GV6"/>
  <c r="GV4"/>
  <c r="GW3" s="1"/>
  <c r="GV5"/>
  <c r="GW9"/>
  <c r="GW7" l="1"/>
  <c r="GX8" s="1"/>
  <c r="GX9"/>
  <c r="GW5"/>
  <c r="GW6"/>
  <c r="GW4"/>
  <c r="GX3" s="1"/>
  <c r="GY9" l="1"/>
  <c r="GX4"/>
  <c r="GY3" s="1"/>
  <c r="GX6"/>
  <c r="GX7"/>
  <c r="GX5"/>
  <c r="GY7" l="1"/>
  <c r="GY8"/>
  <c r="GZ9" s="1"/>
  <c r="GY5"/>
  <c r="GY4"/>
  <c r="GZ3" s="1"/>
  <c r="GY6"/>
  <c r="GZ7" l="1"/>
  <c r="GZ8"/>
  <c r="HA9" s="1"/>
  <c r="GZ6"/>
  <c r="GZ4"/>
  <c r="HA3" s="1"/>
  <c r="GZ5"/>
  <c r="HA8" l="1"/>
  <c r="HB9" s="1"/>
  <c r="HA6"/>
  <c r="HA7"/>
  <c r="HB8" s="1"/>
  <c r="HA5"/>
  <c r="HA4"/>
  <c r="HB3" s="1"/>
  <c r="HB6" l="1"/>
  <c r="HB7"/>
  <c r="HC8" s="1"/>
  <c r="HB4"/>
  <c r="HC3" s="1"/>
  <c r="HB5"/>
  <c r="HC9"/>
  <c r="HC7" l="1"/>
  <c r="HC6"/>
  <c r="HC4"/>
  <c r="HD3" s="1"/>
  <c r="HC5"/>
  <c r="HD8"/>
  <c r="HD9"/>
  <c r="HD7" l="1"/>
  <c r="HD4"/>
  <c r="HE3" s="1"/>
  <c r="HD6"/>
  <c r="HE7" s="1"/>
  <c r="HD5"/>
  <c r="HE8"/>
  <c r="HE9"/>
  <c r="HE4" l="1"/>
  <c r="HF3" s="1"/>
  <c r="HE5"/>
  <c r="HE6"/>
  <c r="HF8"/>
  <c r="HF9"/>
  <c r="HF6" l="1"/>
  <c r="HF4"/>
  <c r="HG3" s="1"/>
  <c r="HF7"/>
  <c r="HG7" s="1"/>
  <c r="HF5"/>
  <c r="HG9"/>
  <c r="HG8" l="1"/>
  <c r="HH8" s="1"/>
  <c r="HG5"/>
  <c r="HG4"/>
  <c r="HH3" s="1"/>
  <c r="HG6"/>
  <c r="HH9" l="1"/>
  <c r="HI9" s="1"/>
  <c r="HH4"/>
  <c r="HI3" s="1"/>
  <c r="HH6"/>
  <c r="HH7"/>
  <c r="HH5"/>
  <c r="HI4" l="1"/>
  <c r="HJ3" s="1"/>
  <c r="HI8"/>
  <c r="HI7"/>
  <c r="HI5"/>
  <c r="HI6"/>
  <c r="HJ6" l="1"/>
  <c r="HJ4"/>
  <c r="HK3" s="1"/>
  <c r="HJ9"/>
  <c r="HJ8"/>
  <c r="HJ7"/>
  <c r="HJ5"/>
  <c r="HK8" l="1"/>
  <c r="HK5"/>
  <c r="HK6"/>
  <c r="HK4"/>
  <c r="HL3" s="1"/>
  <c r="HK7"/>
  <c r="HK9"/>
  <c r="HL9" l="1"/>
  <c r="HL7"/>
  <c r="HL8"/>
  <c r="HL6"/>
  <c r="HL4"/>
  <c r="HM3" s="1"/>
  <c r="HL5"/>
  <c r="HM4" l="1"/>
  <c r="HN3" s="1"/>
  <c r="HM8"/>
  <c r="HM9"/>
  <c r="HM5"/>
  <c r="HM6"/>
  <c r="HM7"/>
  <c r="HN6" l="1"/>
  <c r="HN8"/>
  <c r="HN4"/>
  <c r="HO3" s="1"/>
  <c r="HN7"/>
  <c r="HN5"/>
  <c r="HN9"/>
  <c r="HO9" l="1"/>
  <c r="HO7"/>
  <c r="HO8"/>
  <c r="HO5"/>
  <c r="HO6"/>
  <c r="HO4"/>
  <c r="HP3" s="1"/>
  <c r="HP8" l="1"/>
  <c r="HP4"/>
  <c r="HQ3" s="1"/>
  <c r="HP9"/>
  <c r="HP6"/>
  <c r="HP7"/>
  <c r="HP5"/>
  <c r="HQ5" s="1"/>
  <c r="HQ9" l="1"/>
  <c r="HQ7"/>
  <c r="HQ8"/>
  <c r="HQ4"/>
  <c r="HR3" s="1"/>
  <c r="HQ6"/>
  <c r="HR7" l="1"/>
  <c r="HR5"/>
  <c r="HR4"/>
  <c r="HS3" s="1"/>
  <c r="HR9"/>
  <c r="HR8"/>
  <c r="HR6"/>
  <c r="HS8" l="1"/>
  <c r="HS6"/>
  <c r="HS7"/>
  <c r="HS4"/>
  <c r="HT3" s="1"/>
  <c r="HS9"/>
  <c r="HT9" s="1"/>
  <c r="HS5"/>
  <c r="HT5" s="1"/>
  <c r="HT7" l="1"/>
  <c r="HT8"/>
  <c r="HT4"/>
  <c r="HU3" s="1"/>
  <c r="HT6"/>
  <c r="HU6" l="1"/>
  <c r="HU8"/>
  <c r="HU9"/>
  <c r="HU4"/>
  <c r="HV3" s="1"/>
  <c r="HU5"/>
  <c r="HU7"/>
  <c r="HV7" l="1"/>
  <c r="HV9"/>
  <c r="HV5"/>
  <c r="HV6"/>
  <c r="HV4"/>
  <c r="HW3" s="1"/>
  <c r="HV8"/>
  <c r="HW6" l="1"/>
  <c r="HW8"/>
  <c r="HW9"/>
  <c r="HW7"/>
  <c r="HW4"/>
  <c r="HX3" s="1"/>
  <c r="HW5"/>
  <c r="HX6" l="1"/>
  <c r="HX4"/>
  <c r="HY3" s="1"/>
  <c r="HX8"/>
  <c r="HX5"/>
  <c r="HX7"/>
  <c r="HX9"/>
  <c r="HY9" l="1"/>
  <c r="HY4"/>
  <c r="HZ3" s="1"/>
  <c r="HY7"/>
  <c r="HY8"/>
  <c r="HY5"/>
  <c r="HY6"/>
  <c r="HZ6" l="1"/>
  <c r="HZ4"/>
  <c r="IA3" s="1"/>
  <c r="HZ8"/>
  <c r="HZ9"/>
  <c r="HZ5"/>
  <c r="HZ7"/>
  <c r="IA8" l="1"/>
  <c r="IA5"/>
  <c r="IA6"/>
  <c r="IA7"/>
  <c r="IA9"/>
  <c r="IB9" s="1"/>
  <c r="IA4"/>
  <c r="IB3" s="1"/>
  <c r="IB7" l="1"/>
  <c r="IB5"/>
  <c r="IB8"/>
  <c r="IC8" s="1"/>
  <c r="IB4"/>
  <c r="IC3" s="1"/>
  <c r="IB6"/>
  <c r="IC7" l="1"/>
  <c r="IC6"/>
  <c r="IC4"/>
  <c r="ID3" s="1"/>
  <c r="IC5"/>
  <c r="IC9"/>
  <c r="ID9" s="1"/>
  <c r="ID7" l="1"/>
  <c r="ID4"/>
  <c r="IE3" s="1"/>
  <c r="ID5"/>
  <c r="ID6"/>
  <c r="ID8"/>
  <c r="IE6" l="1"/>
  <c r="IE7"/>
  <c r="IE8"/>
  <c r="IE9"/>
  <c r="IE5"/>
  <c r="IE4"/>
  <c r="IF3" s="1"/>
  <c r="IF4" l="1"/>
  <c r="IG3" s="1"/>
  <c r="IF9"/>
  <c r="IF7"/>
  <c r="IF5"/>
  <c r="IF6"/>
  <c r="IF8"/>
  <c r="IG8" l="1"/>
  <c r="IG5"/>
  <c r="IG4"/>
  <c r="IH3" s="1"/>
  <c r="IG6"/>
  <c r="IG7"/>
  <c r="IG9"/>
  <c r="IH9" l="1"/>
  <c r="IH4"/>
  <c r="II3" s="1"/>
  <c r="IH6"/>
  <c r="IH7"/>
  <c r="IH8"/>
  <c r="IH5"/>
  <c r="II7" l="1"/>
  <c r="II6"/>
  <c r="II5"/>
  <c r="II8"/>
  <c r="II9"/>
  <c r="II4"/>
  <c r="IJ3" s="1"/>
  <c r="IJ4" l="1"/>
  <c r="IK3" s="1"/>
  <c r="IJ9"/>
  <c r="IJ6"/>
  <c r="IJ7"/>
  <c r="IJ8"/>
  <c r="IJ5"/>
  <c r="IK5" l="1"/>
  <c r="IK9"/>
  <c r="IK8"/>
  <c r="IK7"/>
  <c r="IK4"/>
  <c r="IL3" s="1"/>
  <c r="IK6"/>
  <c r="IL6" l="1"/>
  <c r="IL9"/>
  <c r="IL4"/>
  <c r="IM3" s="1"/>
  <c r="IL8"/>
  <c r="IL5"/>
  <c r="IL7"/>
  <c r="IM7" l="1"/>
  <c r="IM5"/>
  <c r="IM6"/>
  <c r="IM9"/>
  <c r="IM8"/>
  <c r="IM4"/>
  <c r="IN3" s="1"/>
  <c r="IN6" l="1"/>
  <c r="IN9"/>
  <c r="IN8"/>
  <c r="IN4"/>
  <c r="IO3" s="1"/>
  <c r="IN5"/>
  <c r="IN7"/>
  <c r="IO9" l="1"/>
  <c r="IO5"/>
  <c r="IO6"/>
  <c r="IO7"/>
  <c r="IO8"/>
  <c r="IO4"/>
  <c r="IP3" s="1"/>
  <c r="IP4" l="1"/>
  <c r="IQ3" s="1"/>
  <c r="IP6"/>
  <c r="IP8"/>
  <c r="IP9"/>
  <c r="IP7"/>
  <c r="IP5"/>
  <c r="IQ7" l="1"/>
  <c r="IQ9"/>
  <c r="IQ5"/>
  <c r="IQ6"/>
  <c r="IQ4"/>
  <c r="IR3" s="1"/>
  <c r="IQ8"/>
  <c r="IR8" l="1"/>
  <c r="IR6"/>
  <c r="IR4"/>
  <c r="IS3" s="1"/>
  <c r="IR9"/>
  <c r="IR7"/>
  <c r="IR5"/>
  <c r="IS9" l="1"/>
  <c r="IS7"/>
  <c r="IS5"/>
  <c r="IS8"/>
  <c r="IS4"/>
  <c r="IT3" s="1"/>
  <c r="IS6"/>
  <c r="IT8" l="1"/>
  <c r="IT9"/>
  <c r="IT4"/>
  <c r="IU3" s="1"/>
  <c r="IT7"/>
  <c r="IT6"/>
  <c r="IT5"/>
  <c r="IU9" l="1"/>
  <c r="IU8"/>
  <c r="IU5"/>
  <c r="IU4"/>
  <c r="IV3" s="1"/>
  <c r="IU7"/>
  <c r="IU6"/>
  <c r="IV9" l="1"/>
  <c r="IV8"/>
  <c r="IV6"/>
  <c r="IV4"/>
  <c r="IW3" s="1"/>
  <c r="IV7"/>
  <c r="IV5"/>
  <c r="IW9" l="1"/>
  <c r="IW5"/>
  <c r="IW7"/>
  <c r="IW8"/>
  <c r="IW4"/>
  <c r="IX3" s="1"/>
  <c r="IW6"/>
  <c r="IX4" l="1"/>
  <c r="IY3" s="1"/>
  <c r="IX6"/>
  <c r="IX9"/>
  <c r="IX8"/>
  <c r="IX5"/>
  <c r="IX7"/>
  <c r="IY5" l="1"/>
  <c r="IY7"/>
  <c r="IY9"/>
  <c r="IY6"/>
  <c r="IY4"/>
  <c r="IZ3" s="1"/>
  <c r="IY8"/>
  <c r="IZ6" l="1"/>
  <c r="IZ8"/>
  <c r="IZ4"/>
  <c r="JA3" s="1"/>
  <c r="IZ7"/>
  <c r="IZ9"/>
  <c r="IZ5"/>
  <c r="JA5" l="1"/>
  <c r="JA9"/>
  <c r="JA7"/>
  <c r="JA6"/>
  <c r="JA8"/>
  <c r="JA4"/>
  <c r="JB3" s="1"/>
  <c r="JB6" l="1"/>
  <c r="JB8"/>
  <c r="JB4"/>
  <c r="JC3" s="1"/>
  <c r="JB5"/>
  <c r="JB7"/>
  <c r="JB9"/>
  <c r="JC5" l="1"/>
  <c r="JC9"/>
  <c r="JC7"/>
  <c r="JC6"/>
  <c r="JC4"/>
  <c r="JD3" s="1"/>
  <c r="JC8"/>
  <c r="JD8" l="1"/>
  <c r="JD6"/>
  <c r="JD4"/>
  <c r="JE3" s="1"/>
  <c r="JD5"/>
  <c r="JD9"/>
  <c r="JE9" s="1"/>
  <c r="JD7"/>
  <c r="JE7" l="1"/>
  <c r="JE5"/>
  <c r="JE6"/>
  <c r="JE8"/>
  <c r="JE4"/>
  <c r="JF3" s="1"/>
  <c r="JF8" l="1"/>
  <c r="JF4"/>
  <c r="JG3" s="1"/>
  <c r="JF6"/>
  <c r="JF9"/>
  <c r="JF7"/>
  <c r="JF5"/>
  <c r="JG9" l="1"/>
  <c r="JG5"/>
  <c r="JG7"/>
  <c r="JG6"/>
  <c r="JG4"/>
  <c r="JH3" s="1"/>
  <c r="JG8"/>
  <c r="JH8" l="1"/>
  <c r="JH6"/>
  <c r="JH4"/>
  <c r="JI3" s="1"/>
  <c r="JH7"/>
  <c r="JH9"/>
  <c r="JH5"/>
  <c r="JI5" l="1"/>
  <c r="JI7"/>
  <c r="JI9"/>
  <c r="JI6"/>
  <c r="JI8"/>
  <c r="JI4"/>
  <c r="JJ3" s="1"/>
  <c r="JJ4" l="1"/>
  <c r="JK3" s="1"/>
  <c r="JJ6"/>
  <c r="JJ8"/>
  <c r="JJ5"/>
  <c r="JJ7"/>
  <c r="JJ9"/>
  <c r="JK9" l="1"/>
  <c r="JK5"/>
  <c r="JK7"/>
  <c r="JK6"/>
  <c r="JK4"/>
  <c r="JL3" s="1"/>
  <c r="JK8"/>
  <c r="JL8" l="1"/>
  <c r="JL6"/>
  <c r="JL7"/>
  <c r="JL4"/>
  <c r="JM3" s="1"/>
  <c r="JL5"/>
  <c r="JL9"/>
  <c r="JM9" l="1"/>
  <c r="JM7"/>
  <c r="JM4"/>
  <c r="JN3" s="1"/>
  <c r="JM5"/>
  <c r="JM6"/>
  <c r="JM8"/>
  <c r="JN8" l="1"/>
  <c r="JN6"/>
  <c r="JN7"/>
  <c r="JN4"/>
  <c r="JO3" s="1"/>
  <c r="JN9"/>
  <c r="JN5"/>
  <c r="JO5" s="1"/>
  <c r="JO9" l="1"/>
  <c r="JO7"/>
  <c r="JO8"/>
  <c r="JO4"/>
  <c r="JP3" s="1"/>
  <c r="JO6"/>
  <c r="JP6" l="1"/>
  <c r="JP8"/>
  <c r="JP5"/>
  <c r="JP4"/>
  <c r="JQ3" s="1"/>
  <c r="JP7"/>
  <c r="JP9"/>
  <c r="JQ7" l="1"/>
  <c r="JQ9"/>
  <c r="JQ4"/>
  <c r="JR3" s="1"/>
  <c r="JQ5"/>
  <c r="JQ6"/>
  <c r="JQ8"/>
  <c r="JR8" l="1"/>
  <c r="JR6"/>
  <c r="JR9"/>
  <c r="JS9" s="1"/>
  <c r="JR4"/>
  <c r="JS3" s="1"/>
  <c r="JR5"/>
  <c r="JR7"/>
  <c r="JS7" l="1"/>
  <c r="JS4"/>
  <c r="JT3" s="1"/>
  <c r="JS5"/>
  <c r="JS6"/>
  <c r="JS8"/>
  <c r="JT8" s="1"/>
  <c r="JT6" l="1"/>
  <c r="JT9"/>
  <c r="JU9" s="1"/>
  <c r="JT4"/>
  <c r="JU3" s="1"/>
  <c r="JT5"/>
  <c r="JT7"/>
  <c r="JU7" l="1"/>
  <c r="JU5"/>
  <c r="JU6"/>
  <c r="JU8"/>
  <c r="JU4"/>
  <c r="JV3" s="1"/>
  <c r="JV4" l="1"/>
  <c r="JW3" s="1"/>
  <c r="JV7"/>
  <c r="JV6"/>
  <c r="JV8"/>
  <c r="JV9"/>
  <c r="JV5"/>
  <c r="JW9" l="1"/>
  <c r="JW7"/>
  <c r="JW5"/>
  <c r="JW6"/>
  <c r="JW4"/>
  <c r="JX3" s="1"/>
  <c r="JW8"/>
  <c r="JX8" l="1"/>
  <c r="JX4"/>
  <c r="JY3" s="1"/>
  <c r="JX6"/>
  <c r="JX7"/>
  <c r="JX5"/>
  <c r="JX9"/>
  <c r="JY9" l="1"/>
  <c r="JY5"/>
  <c r="JY7"/>
  <c r="JY6"/>
  <c r="JY8"/>
  <c r="JY4"/>
  <c r="JZ3" s="1"/>
  <c r="JZ8" l="1"/>
  <c r="JZ4"/>
  <c r="KA3" s="1"/>
  <c r="JZ6"/>
  <c r="JZ5"/>
  <c r="JZ9"/>
  <c r="KA9" s="1"/>
  <c r="JZ7"/>
  <c r="KA7" l="1"/>
  <c r="KA5"/>
  <c r="KA4"/>
  <c r="KB3" s="1"/>
  <c r="KA6"/>
  <c r="KA8"/>
  <c r="KB8" s="1"/>
  <c r="KB6" l="1"/>
  <c r="KB4"/>
  <c r="KC3" s="1"/>
  <c r="KB5"/>
  <c r="KB7"/>
  <c r="KB9"/>
  <c r="KC9" s="1"/>
  <c r="KC7" l="1"/>
  <c r="KC6"/>
  <c r="KC4"/>
  <c r="KD3" s="1"/>
  <c r="KC8"/>
  <c r="KC5"/>
  <c r="KD8" l="1"/>
  <c r="KD5"/>
  <c r="KD7"/>
  <c r="KD4"/>
  <c r="KE3" s="1"/>
  <c r="KD9"/>
  <c r="KD6"/>
  <c r="KE9" l="1"/>
  <c r="KE6"/>
  <c r="KE8"/>
  <c r="KF9" s="1"/>
  <c r="KE4"/>
  <c r="KF3" s="1"/>
  <c r="KE5"/>
  <c r="KE7"/>
  <c r="KF6" l="1"/>
  <c r="KF4"/>
  <c r="KG3" s="1"/>
  <c r="KF7"/>
  <c r="KF5"/>
  <c r="KF8"/>
  <c r="KG9" s="1"/>
  <c r="KG8" l="1"/>
  <c r="KH9" s="1"/>
  <c r="KG6"/>
  <c r="KG4"/>
  <c r="KH3" s="1"/>
  <c r="KG5"/>
  <c r="KG7"/>
  <c r="KH7" l="1"/>
  <c r="KH5"/>
  <c r="KH6"/>
  <c r="KH8"/>
  <c r="KH4"/>
  <c r="KI3" s="1"/>
  <c r="KI8" l="1"/>
  <c r="KI7"/>
  <c r="KI9"/>
  <c r="KJ9" s="1"/>
  <c r="KI4"/>
  <c r="KJ3" s="1"/>
  <c r="KI6"/>
  <c r="KI5"/>
  <c r="KJ4" l="1"/>
  <c r="KK3" s="1"/>
  <c r="KJ8"/>
  <c r="KK9" s="1"/>
  <c r="KJ7"/>
  <c r="KJ6"/>
  <c r="KJ5"/>
  <c r="KK7" l="1"/>
  <c r="KK8"/>
  <c r="KL9" s="1"/>
  <c r="KK6"/>
  <c r="KK5"/>
  <c r="KK4"/>
  <c r="KL3" s="1"/>
  <c r="KL4" l="1"/>
  <c r="KM3" s="1"/>
  <c r="KL8"/>
  <c r="KM9" s="1"/>
  <c r="KL7"/>
  <c r="KL6"/>
  <c r="KL5"/>
  <c r="KM8" l="1"/>
  <c r="KN9" s="1"/>
  <c r="KM5"/>
  <c r="KM7"/>
  <c r="KM6"/>
  <c r="KM4"/>
  <c r="KN3" s="1"/>
  <c r="KN8" l="1"/>
  <c r="KO9" s="1"/>
  <c r="KN6"/>
  <c r="KN7"/>
  <c r="KN5"/>
  <c r="KN4"/>
  <c r="KO3" s="1"/>
  <c r="KO7" l="1"/>
  <c r="KO8"/>
  <c r="KP9" s="1"/>
  <c r="KO6"/>
  <c r="KO5"/>
  <c r="KO4"/>
  <c r="KP3" s="1"/>
  <c r="KP8" l="1"/>
  <c r="KP6"/>
  <c r="KP7"/>
  <c r="KP4"/>
  <c r="KP5"/>
</calcChain>
</file>

<file path=xl/comments1.xml><?xml version="1.0" encoding="utf-8"?>
<comments xmlns="http://schemas.openxmlformats.org/spreadsheetml/2006/main">
  <authors>
    <author>xuesong</author>
    <author>ZHOU</author>
  </authors>
  <commentList>
    <comment ref="C16" authorId="0">
      <text>
        <r>
          <rPr>
            <sz val="8"/>
            <color indexed="81"/>
            <rFont val="Tahoma"/>
            <family val="2"/>
          </rPr>
          <t xml:space="preserve">All the paramters can be reset to new values.
</t>
        </r>
      </text>
    </comment>
    <comment ref="AH61" authorId="1">
      <text>
        <r>
          <rPr>
            <b/>
            <sz val="9"/>
            <color indexed="81"/>
            <rFont val="Tahoma"/>
            <family val="2"/>
          </rPr>
          <t>ZHOU:</t>
        </r>
        <r>
          <rPr>
            <sz val="9"/>
            <color indexed="81"/>
            <rFont val="Tahoma"/>
            <family val="2"/>
          </rPr>
          <t xml:space="preserve">
Flow starts reaching the end of the link</t>
        </r>
      </text>
    </comment>
    <comment ref="CJ73" authorId="1">
      <text>
        <r>
          <rPr>
            <b/>
            <sz val="9"/>
            <color indexed="81"/>
            <rFont val="Tahoma"/>
            <family val="2"/>
          </rPr>
          <t>ZHOU:</t>
        </r>
        <r>
          <rPr>
            <sz val="9"/>
            <color indexed="81"/>
            <rFont val="Tahoma"/>
            <family val="2"/>
          </rPr>
          <t xml:space="preserve">
Change of inflow, shock wave! Length 60-6 = 54!</t>
        </r>
      </text>
    </comment>
  </commentList>
</comments>
</file>

<file path=xl/comments2.xml><?xml version="1.0" encoding="utf-8"?>
<comments xmlns="http://schemas.openxmlformats.org/spreadsheetml/2006/main">
  <authors>
    <author>Jeffrey Taylor</author>
    <author>xuesong</author>
    <author>ZHOU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Jeffrey Taylor:</t>
        </r>
        <r>
          <rPr>
            <sz val="9"/>
            <color indexed="81"/>
            <rFont val="Tahoma"/>
            <family val="2"/>
          </rPr>
          <t xml:space="preserve">
t = 0</t>
        </r>
      </text>
    </comment>
    <comment ref="C12" authorId="1">
      <text>
        <r>
          <rPr>
            <sz val="8"/>
            <color indexed="81"/>
            <rFont val="Tahoma"/>
            <family val="2"/>
          </rPr>
          <t xml:space="preserve">All the paramters can be reset to new values.
</t>
        </r>
      </text>
    </comment>
    <comment ref="AH57" authorId="2">
      <text>
        <r>
          <rPr>
            <b/>
            <sz val="9"/>
            <color indexed="81"/>
            <rFont val="Tahoma"/>
            <family val="2"/>
          </rPr>
          <t>ZHOU:</t>
        </r>
        <r>
          <rPr>
            <sz val="9"/>
            <color indexed="81"/>
            <rFont val="Tahoma"/>
            <family val="2"/>
          </rPr>
          <t xml:space="preserve">
Flow starts reaching the end of the link</t>
        </r>
      </text>
    </comment>
    <comment ref="CJ69" authorId="2">
      <text>
        <r>
          <rPr>
            <b/>
            <sz val="9"/>
            <color indexed="81"/>
            <rFont val="Tahoma"/>
            <family val="2"/>
          </rPr>
          <t>ZHOU:</t>
        </r>
        <r>
          <rPr>
            <sz val="9"/>
            <color indexed="81"/>
            <rFont val="Tahoma"/>
            <family val="2"/>
          </rPr>
          <t xml:space="preserve">
Change of inflow, shock wave! Length 60-6 = 54!</t>
        </r>
      </text>
    </comment>
  </commentList>
</comments>
</file>

<file path=xl/comments3.xml><?xml version="1.0" encoding="utf-8"?>
<comments xmlns="http://schemas.openxmlformats.org/spreadsheetml/2006/main">
  <authors>
    <author>xuesong</author>
  </authors>
  <commentList>
    <comment ref="B17" authorId="0">
      <text>
        <r>
          <rPr>
            <sz val="8"/>
            <color indexed="81"/>
            <rFont val="Tahoma"/>
            <family val="2"/>
          </rPr>
          <t xml:space="preserve">All the paramters can be reset to new values.
</t>
        </r>
      </text>
    </comment>
  </commentList>
</comments>
</file>

<file path=xl/sharedStrings.xml><?xml version="1.0" encoding="utf-8"?>
<sst xmlns="http://schemas.openxmlformats.org/spreadsheetml/2006/main" count="155" uniqueCount="80">
  <si>
    <t>w=</t>
  </si>
  <si>
    <t>vhc/ml/lane</t>
  </si>
  <si>
    <t>vf=</t>
  </si>
  <si>
    <t>mile/hour</t>
  </si>
  <si>
    <t>Qmax=</t>
  </si>
  <si>
    <t>q</t>
  </si>
  <si>
    <t>k</t>
  </si>
  <si>
    <t>hour</t>
  </si>
  <si>
    <t xml:space="preserve"> seconds=</t>
  </si>
  <si>
    <t>Maximum discharge rate</t>
  </si>
  <si>
    <t>Arrival rate</t>
  </si>
  <si>
    <t>Time (6 seconds)</t>
  </si>
  <si>
    <t>Space (0.1 miles)</t>
  </si>
  <si>
    <t xml:space="preserve"> miles</t>
  </si>
  <si>
    <t>Density Profile</t>
  </si>
  <si>
    <t>Basic Parameters</t>
  </si>
  <si>
    <t>Simulation interval (dt)=</t>
  </si>
  <si>
    <t>Cell length (dx) =</t>
  </si>
  <si>
    <t xml:space="preserve">Kjam = </t>
  </si>
  <si>
    <t>Traffic flow model</t>
  </si>
  <si>
    <r>
      <t xml:space="preserve">Cell Transmission Model: </t>
    </r>
    <r>
      <rPr>
        <sz val="12"/>
        <rFont val="Arial"/>
        <family val="2"/>
      </rPr>
      <t>q(i,t)=min{Vf*k(i,t),qmax,w*(kjam-k(i+1,t))}; k(i,t+1)=k(i,t)+(q(i-1,t)-q(i,t))*dt/dx</t>
    </r>
  </si>
  <si>
    <t>arrival rate (6sec)</t>
  </si>
  <si>
    <t>discharge rate</t>
  </si>
  <si>
    <t>N_in_gated</t>
  </si>
  <si>
    <t>N_out_ready</t>
  </si>
  <si>
    <t>N_in_final</t>
  </si>
  <si>
    <t>`</t>
  </si>
  <si>
    <t>N_in_ready</t>
  </si>
  <si>
    <t>N_out_gated</t>
  </si>
  <si>
    <t>N_out_final</t>
  </si>
  <si>
    <t>Length (mile)</t>
  </si>
  <si>
    <t>Beginning of Simulation</t>
  </si>
  <si>
    <t>N_in_ready(t)=N_in_ready(t-1)+arrivalRate(t)</t>
  </si>
  <si>
    <t>N_in_gated(t)=N_out_final(t-tau)+Kjam*length</t>
  </si>
  <si>
    <t>Kjam*length =</t>
  </si>
  <si>
    <t>N_in_final( t) = min (N_in_ready(t), N_in_gated(t))</t>
  </si>
  <si>
    <t>N_out_ready(t) = N_in_final(t-FFTT)</t>
  </si>
  <si>
    <t>N_out_gated(t) = N_out_final(t-1) + discharge_rate(t)</t>
  </si>
  <si>
    <t>N_out_final (t) = min(N_out_ready(t), N_out_gated(t))</t>
  </si>
  <si>
    <t>Link_queue</t>
  </si>
  <si>
    <t xml:space="preserve">Link_queue (t) = N_in_final(t) - N_out_final(t) </t>
  </si>
  <si>
    <t>In_K</t>
  </si>
  <si>
    <t>In_Q</t>
  </si>
  <si>
    <t>Out_K</t>
  </si>
  <si>
    <t>Out_Q</t>
  </si>
  <si>
    <t>ShockWave = (dQ/dK)</t>
  </si>
  <si>
    <t>intervals</t>
  </si>
  <si>
    <t>In_flow_rate</t>
  </si>
  <si>
    <t>In_flow_rate (t) = N_in_final(t) - N_in_final(t-1)</t>
  </si>
  <si>
    <t>Freeflow_T ( # of interval)</t>
  </si>
  <si>
    <t>Backward_tau (# of interval)</t>
  </si>
  <si>
    <t>Warm-up period</t>
  </si>
  <si>
    <t>FFTT (# of intervals) =</t>
  </si>
  <si>
    <t xml:space="preserve">Tau (# of intervals) = </t>
  </si>
  <si>
    <t>shockwave speed</t>
  </si>
  <si>
    <t>speed</t>
  </si>
  <si>
    <t>Density</t>
  </si>
  <si>
    <t>Speed</t>
  </si>
  <si>
    <t>w</t>
  </si>
  <si>
    <t>uf</t>
  </si>
  <si>
    <t>kj</t>
  </si>
  <si>
    <t>Travel Time</t>
  </si>
  <si>
    <t>From PQ</t>
  </si>
  <si>
    <t>MAPE</t>
  </si>
  <si>
    <t>In Time Steps</t>
  </si>
  <si>
    <t>Total Travel Time (seconds)</t>
  </si>
  <si>
    <t>MAPE in First 100 Time Steps</t>
  </si>
  <si>
    <t>Link 2 APE</t>
  </si>
  <si>
    <t>Link 2 Speed</t>
  </si>
  <si>
    <t>Link 1 Speed</t>
  </si>
  <si>
    <t>MAPE Link 1</t>
  </si>
  <si>
    <t>MAPE Link 2</t>
  </si>
  <si>
    <t>MAPE Link 3</t>
  </si>
  <si>
    <t>Link 1 APE</t>
  </si>
  <si>
    <t>Link 3 Speed</t>
  </si>
  <si>
    <t>Link 3 APE</t>
  </si>
  <si>
    <t>Link 1 Density</t>
  </si>
  <si>
    <t>Link 2 Density</t>
  </si>
  <si>
    <t>Link 3 Density</t>
  </si>
  <si>
    <t>TT</t>
  </si>
</sst>
</file>

<file path=xl/styles.xml><?xml version="1.0" encoding="utf-8"?>
<styleSheet xmlns="http://schemas.openxmlformats.org/spreadsheetml/2006/main">
  <numFmts count="1">
    <numFmt numFmtId="166" formatCode="0.000"/>
  </numFmts>
  <fonts count="1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3" fillId="0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4" xfId="0" applyBorder="1"/>
    <xf numFmtId="0" fontId="4" fillId="0" borderId="0" xfId="0" applyFont="1" applyFill="1" applyBorder="1"/>
    <xf numFmtId="0" fontId="4" fillId="0" borderId="4" xfId="0" applyFont="1" applyFill="1" applyBorder="1"/>
    <xf numFmtId="0" fontId="0" fillId="0" borderId="5" xfId="0" applyBorder="1"/>
    <xf numFmtId="0" fontId="3" fillId="0" borderId="6" xfId="0" applyFont="1" applyFill="1" applyBorder="1"/>
    <xf numFmtId="0" fontId="0" fillId="0" borderId="6" xfId="0" applyBorder="1"/>
    <xf numFmtId="0" fontId="0" fillId="0" borderId="7" xfId="0" applyBorder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0" fillId="0" borderId="3" xfId="0" applyBorder="1"/>
    <xf numFmtId="0" fontId="9" fillId="0" borderId="0" xfId="0" applyFont="1" applyFill="1"/>
    <xf numFmtId="0" fontId="10" fillId="0" borderId="8" xfId="0" applyFont="1" applyFill="1" applyBorder="1"/>
    <xf numFmtId="0" fontId="10" fillId="0" borderId="8" xfId="0" applyFont="1" applyBorder="1"/>
    <xf numFmtId="0" fontId="1" fillId="4" borderId="0" xfId="0" applyFont="1" applyFill="1"/>
    <xf numFmtId="0" fontId="0" fillId="4" borderId="0" xfId="0" applyFill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14" fillId="0" borderId="0" xfId="0" applyFont="1"/>
    <xf numFmtId="0" fontId="15" fillId="7" borderId="0" xfId="0" applyFont="1" applyFill="1"/>
    <xf numFmtId="0" fontId="0" fillId="0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4" xfId="0" applyFill="1" applyBorder="1"/>
    <xf numFmtId="0" fontId="5" fillId="0" borderId="6" xfId="0" applyFont="1" applyBorder="1"/>
    <xf numFmtId="0" fontId="0" fillId="0" borderId="9" xfId="0" applyBorder="1"/>
    <xf numFmtId="0" fontId="4" fillId="3" borderId="10" xfId="0" applyFont="1" applyFill="1" applyBorder="1"/>
    <xf numFmtId="0" fontId="4" fillId="3" borderId="0" xfId="0" applyFont="1" applyFill="1" applyBorder="1"/>
    <xf numFmtId="0" fontId="4" fillId="3" borderId="9" xfId="0" applyFont="1" applyFill="1" applyBorder="1"/>
    <xf numFmtId="0" fontId="1" fillId="0" borderId="0" xfId="0" applyFon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Fill="1" applyBorder="1"/>
    <xf numFmtId="0" fontId="1" fillId="0" borderId="17" xfId="0" applyFont="1" applyBorder="1"/>
    <xf numFmtId="0" fontId="0" fillId="0" borderId="18" xfId="0" applyBorder="1"/>
    <xf numFmtId="166" fontId="0" fillId="0" borderId="18" xfId="0" applyNumberFormat="1" applyBorder="1"/>
    <xf numFmtId="0" fontId="1" fillId="0" borderId="18" xfId="0" applyFont="1" applyBorder="1"/>
    <xf numFmtId="166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8985520681556209"/>
          <c:y val="6.9883584231021575E-2"/>
          <c:w val="0.58913085168340384"/>
          <c:h val="0.71713868579929108"/>
        </c:manualLayout>
      </c:layout>
      <c:surfac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Sheet1!$B$3:$DV$3</c:f>
              <c:numCache>
                <c:formatCode>General</c:formatCode>
                <c:ptCount val="125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31.487773862629147</c:v>
                </c:pt>
                <c:pt idx="83">
                  <c:v>34.784174866922378</c:v>
                </c:pt>
                <c:pt idx="84">
                  <c:v>39.648987417063388</c:v>
                </c:pt>
                <c:pt idx="85">
                  <c:v>45.873723504119987</c:v>
                </c:pt>
                <c:pt idx="86">
                  <c:v>53.277445263157489</c:v>
                </c:pt>
                <c:pt idx="87">
                  <c:v>61.703136940258361</c:v>
                </c:pt>
                <c:pt idx="88">
                  <c:v>71.01455406024894</c:v>
                </c:pt>
                <c:pt idx="89">
                  <c:v>80.890576230963575</c:v>
                </c:pt>
                <c:pt idx="90">
                  <c:v>89.456358691699265</c:v>
                </c:pt>
                <c:pt idx="91">
                  <c:v>96.884992809049976</c:v>
                </c:pt>
                <c:pt idx="92">
                  <c:v>103.32675381053271</c:v>
                </c:pt>
                <c:pt idx="93">
                  <c:v>108.91210732054974</c:v>
                </c:pt>
                <c:pt idx="94">
                  <c:v>113.75431931738387</c:v>
                </c:pt>
                <c:pt idx="95">
                  <c:v>117.95172190304922</c:v>
                </c:pt>
                <c:pt idx="96">
                  <c:v>121.58968034642911</c:v>
                </c:pt>
                <c:pt idx="97">
                  <c:v>124.74230084738281</c:v>
                </c:pt>
                <c:pt idx="98">
                  <c:v>127.47391325299826</c:v>
                </c:pt>
                <c:pt idx="99">
                  <c:v>129.84035843110658</c:v>
                </c:pt>
                <c:pt idx="100">
                  <c:v>131.8901060789876</c:v>
                </c:pt>
                <c:pt idx="101">
                  <c:v>133.66522533756779</c:v>
                </c:pt>
                <c:pt idx="102">
                  <c:v>135.20222762459289</c:v>
                </c:pt>
                <c:pt idx="103">
                  <c:v>136.53279853462266</c:v>
                </c:pt>
                <c:pt idx="104">
                  <c:v>137.68443342751613</c:v>
                </c:pt>
                <c:pt idx="105">
                  <c:v>138.68098939546513</c:v>
                </c:pt>
                <c:pt idx="106">
                  <c:v>139.54316462263009</c:v>
                </c:pt>
                <c:pt idx="107">
                  <c:v>140.28891469721987</c:v>
                </c:pt>
                <c:pt idx="108">
                  <c:v>140.93381417408287</c:v>
                </c:pt>
                <c:pt idx="109">
                  <c:v>141.49137059106272</c:v>
                </c:pt>
                <c:pt idx="110">
                  <c:v>141.97329719240594</c:v>
                </c:pt>
                <c:pt idx="111">
                  <c:v>142.38974978820238</c:v>
                </c:pt>
                <c:pt idx="112">
                  <c:v>142.74953246353863</c:v>
                </c:pt>
                <c:pt idx="113">
                  <c:v>143.06027623030366</c:v>
                </c:pt>
                <c:pt idx="114">
                  <c:v>143.32859417587036</c:v>
                </c:pt>
                <c:pt idx="115">
                  <c:v>143.56021619531256</c:v>
                </c:pt>
                <c:pt idx="116">
                  <c:v>143.76010598797578</c:v>
                </c:pt>
                <c:pt idx="117">
                  <c:v>143.93256264692164</c:v>
                </c:pt>
                <c:pt idx="118">
                  <c:v>144.08130886391595</c:v>
                </c:pt>
                <c:pt idx="119">
                  <c:v>144.20956750708129</c:v>
                </c:pt>
                <c:pt idx="120">
                  <c:v>144.32012809774872</c:v>
                </c:pt>
                <c:pt idx="121">
                  <c:v>144.41540451279837</c:v>
                </c:pt>
                <c:pt idx="122">
                  <c:v>144.49748506486151</c:v>
                </c:pt>
                <c:pt idx="123">
                  <c:v>144.56817596169105</c:v>
                </c:pt>
                <c:pt idx="124">
                  <c:v>144.62903901477634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Sheet1!$B$4:$DV$4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30.753517771028054</c:v>
                </c:pt>
                <c:pt idx="75">
                  <c:v>33.418860296676925</c:v>
                </c:pt>
                <c:pt idx="76">
                  <c:v>37.74167389762674</c:v>
                </c:pt>
                <c:pt idx="77">
                  <c:v>43.501278469041324</c:v>
                </c:pt>
                <c:pt idx="78">
                  <c:v>50.506208018559988</c:v>
                </c:pt>
                <c:pt idx="79">
                  <c:v>58.590345931460128</c:v>
                </c:pt>
                <c:pt idx="80">
                  <c:v>67.60957449157921</c:v>
                </c:pt>
                <c:pt idx="81">
                  <c:v>77.438869313145759</c:v>
                </c:pt>
                <c:pt idx="82">
                  <c:v>86.482005021466122</c:v>
                </c:pt>
                <c:pt idx="83">
                  <c:v>94.324062750705068</c:v>
                </c:pt>
                <c:pt idx="84">
                  <c:v>101.12368043528301</c:v>
                </c:pt>
                <c:pt idx="85">
                  <c:v>107.01860879518752</c:v>
                </c:pt>
                <c:pt idx="86">
                  <c:v>112.12845838550435</c:v>
                </c:pt>
                <c:pt idx="87">
                  <c:v>116.55708559995291</c:v>
                </c:pt>
                <c:pt idx="88">
                  <c:v>120.39466491382211</c:v>
                </c:pt>
                <c:pt idx="89">
                  <c:v>123.71948853464201</c:v>
                </c:pt>
                <c:pt idx="90">
                  <c:v>126.59952927845283</c:v>
                </c:pt>
                <c:pt idx="91">
                  <c:v>129.09379781646365</c:v>
                </c:pt>
                <c:pt idx="92">
                  <c:v>131.25352136061784</c:v>
                </c:pt>
                <c:pt idx="93">
                  <c:v>133.12316730472045</c:v>
                </c:pt>
                <c:pt idx="94">
                  <c:v>134.74133224571057</c:v>
                </c:pt>
                <c:pt idx="95">
                  <c:v>136.14151411994862</c:v>
                </c:pt>
                <c:pt idx="96">
                  <c:v>137.35278285119762</c:v>
                </c:pt>
                <c:pt idx="97">
                  <c:v>138.40036287546005</c:v>
                </c:pt>
                <c:pt idx="98">
                  <c:v>139.30613914353989</c:v>
                </c:pt>
                <c:pt idx="99">
                  <c:v>140.08909667051174</c:v>
                </c:pt>
                <c:pt idx="100">
                  <c:v>140.76570237188852</c:v>
                </c:pt>
                <c:pt idx="101">
                  <c:v>141.35023677269325</c:v>
                </c:pt>
                <c:pt idx="102">
                  <c:v>141.85508217474168</c:v>
                </c:pt>
                <c:pt idx="103">
                  <c:v>142.29097299909003</c:v>
                </c:pt>
                <c:pt idx="104">
                  <c:v>142.66721326726119</c:v>
                </c:pt>
                <c:pt idx="105">
                  <c:v>142.99186553128993</c:v>
                </c:pt>
                <c:pt idx="106">
                  <c:v>143.27191499557892</c:v>
                </c:pt>
                <c:pt idx="107">
                  <c:v>143.51341208153485</c:v>
                </c:pt>
                <c:pt idx="108">
                  <c:v>143.72159625898209</c:v>
                </c:pt>
                <c:pt idx="109">
                  <c:v>143.90100359777884</c:v>
                </c:pt>
                <c:pt idx="110">
                  <c:v>144.05556017138821</c:v>
                </c:pt>
                <c:pt idx="111">
                  <c:v>144.18866316488359</c:v>
                </c:pt>
                <c:pt idx="112">
                  <c:v>144.3032512973638</c:v>
                </c:pt>
                <c:pt idx="113">
                  <c:v>144.40186595813725</c:v>
                </c:pt>
                <c:pt idx="114">
                  <c:v>144.4867042730813</c:v>
                </c:pt>
                <c:pt idx="115">
                  <c:v>144.55966515862863</c:v>
                </c:pt>
                <c:pt idx="116">
                  <c:v>144.62238928270503</c:v>
                </c:pt>
                <c:pt idx="117">
                  <c:v>144.67629373189325</c:v>
                </c:pt>
                <c:pt idx="118">
                  <c:v>144.7226020797427</c:v>
                </c:pt>
                <c:pt idx="119">
                  <c:v>144.76237046041845</c:v>
                </c:pt>
                <c:pt idx="120">
                  <c:v>144.79651017299693</c:v>
                </c:pt>
                <c:pt idx="121">
                  <c:v>144.82580727311401</c:v>
                </c:pt>
                <c:pt idx="122">
                  <c:v>144.8509395490093</c:v>
                </c:pt>
                <c:pt idx="123">
                  <c:v>144.87249122711745</c:v>
                </c:pt>
                <c:pt idx="124">
                  <c:v>144.89096570722072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Sheet1!$B$5:$DV$5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30.031664146704095</c:v>
                </c:pt>
                <c:pt idx="67">
                  <c:v>32.069708497291423</c:v>
                </c:pt>
                <c:pt idx="68">
                  <c:v>35.848840385378217</c:v>
                </c:pt>
                <c:pt idx="69">
                  <c:v>41.138460940599295</c:v>
                </c:pt>
                <c:pt idx="70">
                  <c:v>47.738159785470572</c:v>
                </c:pt>
                <c:pt idx="71">
                  <c:v>55.473793566409405</c:v>
                </c:pt>
                <c:pt idx="72">
                  <c:v>64.194072481882245</c:v>
                </c:pt>
                <c:pt idx="73">
                  <c:v>73.767588855140289</c:v>
                </c:pt>
                <c:pt idx="74">
                  <c:v>83.326712628244366</c:v>
                </c:pt>
                <c:pt idx="75">
                  <c:v>91.614068004749058</c:v>
                </c:pt>
                <c:pt idx="76">
                  <c:v>98.798022857072937</c:v>
                </c:pt>
                <c:pt idx="77">
                  <c:v>105.02464774759332</c:v>
                </c:pt>
                <c:pt idx="78">
                  <c:v>110.42068956450071</c:v>
                </c:pt>
                <c:pt idx="79">
                  <c:v>115.0961428005954</c:v>
                </c:pt>
                <c:pt idx="80">
                  <c:v>119.14647410783276</c:v>
                </c:pt>
                <c:pt idx="81">
                  <c:v>122.65454785474753</c:v>
                </c:pt>
                <c:pt idx="82">
                  <c:v>125.69229366766083</c:v>
                </c:pt>
                <c:pt idx="83">
                  <c:v>128.32215117359476</c:v>
                </c:pt>
                <c:pt idx="84">
                  <c:v>130.59832223480555</c:v>
                </c:pt>
                <c:pt idx="85">
                  <c:v>132.56785674677167</c:v>
                </c:pt>
                <c:pt idx="86">
                  <c:v>134.2715944577472</c:v>
                </c:pt>
                <c:pt idx="87">
                  <c:v>135.74498216929891</c:v>
                </c:pt>
                <c:pt idx="88">
                  <c:v>137.01878301792163</c:v>
                </c:pt>
                <c:pt idx="89">
                  <c:v>138.11969225369612</c:v>
                </c:pt>
                <c:pt idx="90">
                  <c:v>139.07087196850691</c:v>
                </c:pt>
                <c:pt idx="91">
                  <c:v>139.89241553723463</c:v>
                </c:pt>
                <c:pt idx="92">
                  <c:v>140.60175108113091</c:v>
                </c:pt>
                <c:pt idx="93">
                  <c:v>141.21399200967099</c:v>
                </c:pt>
                <c:pt idx="94">
                  <c:v>141.74224161690086</c:v>
                </c:pt>
                <c:pt idx="95">
                  <c:v>142.19785777619353</c:v>
                </c:pt>
                <c:pt idx="96">
                  <c:v>142.59068297250971</c:v>
                </c:pt>
                <c:pt idx="97">
                  <c:v>142.92924421585926</c:v>
                </c:pt>
                <c:pt idx="98">
                  <c:v>143.22092677839905</c:v>
                </c:pt>
                <c:pt idx="99">
                  <c:v>143.47212517739561</c:v>
                </c:pt>
                <c:pt idx="100">
                  <c:v>143.68837437591222</c:v>
                </c:pt>
                <c:pt idx="101">
                  <c:v>143.87446378293546</c:v>
                </c:pt>
                <c:pt idx="102">
                  <c:v>144.03453629648348</c:v>
                </c:pt>
                <c:pt idx="103">
                  <c:v>144.17217433994583</c:v>
                </c:pt>
                <c:pt idx="104">
                  <c:v>144.29047458740487</c:v>
                </c:pt>
                <c:pt idx="105">
                  <c:v>144.3921128527349</c:v>
                </c:pt>
                <c:pt idx="106">
                  <c:v>144.47940042535862</c:v>
                </c:pt>
                <c:pt idx="107">
                  <c:v>144.55433296877106</c:v>
                </c:pt>
                <c:pt idx="108">
                  <c:v>144.61863295296587</c:v>
                </c:pt>
                <c:pt idx="109">
                  <c:v>144.67378646582566</c:v>
                </c:pt>
                <c:pt idx="110">
                  <c:v>144.72107513886519</c:v>
                </c:pt>
                <c:pt idx="111">
                  <c:v>144.76160382728469</c:v>
                </c:pt>
                <c:pt idx="112">
                  <c:v>144.79632460123102</c:v>
                </c:pt>
                <c:pt idx="113">
                  <c:v>144.82605753285745</c:v>
                </c:pt>
                <c:pt idx="114">
                  <c:v>144.8515087008179</c:v>
                </c:pt>
                <c:pt idx="115">
                  <c:v>144.87328577901056</c:v>
                </c:pt>
                <c:pt idx="116">
                  <c:v>144.8919115286462</c:v>
                </c:pt>
                <c:pt idx="117">
                  <c:v>144.90783547114054</c:v>
                </c:pt>
                <c:pt idx="118">
                  <c:v>144.92144398312146</c:v>
                </c:pt>
                <c:pt idx="119">
                  <c:v>144.93306902331079</c:v>
                </c:pt>
                <c:pt idx="120">
                  <c:v>144.94299567358235</c:v>
                </c:pt>
                <c:pt idx="121">
                  <c:v>144.95146865259042</c:v>
                </c:pt>
                <c:pt idx="122">
                  <c:v>144.95869793955009</c:v>
                </c:pt>
                <c:pt idx="123">
                  <c:v>144.9648636276338</c:v>
                </c:pt>
                <c:pt idx="124">
                  <c:v>144.97012011068284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Sheet1!$B$6:$DV$6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31.251208640600513</c:v>
                </c:pt>
                <c:pt idx="60">
                  <c:v>34.358464429731271</c:v>
                </c:pt>
                <c:pt idx="61">
                  <c:v>39.075438786203108</c:v>
                </c:pt>
                <c:pt idx="62">
                  <c:v>45.188049315228454</c:v>
                </c:pt>
                <c:pt idx="63">
                  <c:v>52.510269540669185</c:v>
                </c:pt>
                <c:pt idx="64">
                  <c:v>60.880484611496072</c:v>
                </c:pt>
                <c:pt idx="65">
                  <c:v>70.158320733520469</c:v>
                </c:pt>
                <c:pt idx="66">
                  <c:v>80.190221752936623</c:v>
                </c:pt>
                <c:pt idx="67">
                  <c:v>88.89565944043396</c:v>
                </c:pt>
                <c:pt idx="68">
                  <c:v>96.448102776105372</c:v>
                </c:pt>
                <c:pt idx="69">
                  <c:v>102.99849422435639</c:v>
                </c:pt>
                <c:pt idx="70">
                  <c:v>108.67816890469416</c:v>
                </c:pt>
                <c:pt idx="71">
                  <c:v>113.60139457736418</c:v>
                </c:pt>
                <c:pt idx="72">
                  <c:v>117.86758186629024</c:v>
                </c:pt>
                <c:pt idx="73">
                  <c:v>121.56320772066064</c:v>
                </c:pt>
                <c:pt idx="74">
                  <c:v>124.7634895107678</c:v>
                </c:pt>
                <c:pt idx="75">
                  <c:v>127.53384226636845</c:v>
                </c:pt>
                <c:pt idx="76">
                  <c:v>129.93114730967483</c:v>
                </c:pt>
                <c:pt idx="77">
                  <c:v>132.00485683213023</c:v>
                </c:pt>
                <c:pt idx="78">
                  <c:v>133.79795574497419</c:v>
                </c:pt>
                <c:pt idx="79">
                  <c:v>135.34779933678215</c:v>
                </c:pt>
                <c:pt idx="80">
                  <c:v>136.68684284240663</c:v>
                </c:pt>
                <c:pt idx="81">
                  <c:v>137.84327691931406</c:v>
                </c:pt>
                <c:pt idx="82">
                  <c:v>138.84158119733041</c:v>
                </c:pt>
                <c:pt idx="83">
                  <c:v>139.70300647964876</c:v>
                </c:pt>
                <c:pt idx="84">
                  <c:v>140.44599479463614</c:v>
                </c:pt>
                <c:pt idx="85">
                  <c:v>141.08654530164938</c:v>
                </c:pt>
                <c:pt idx="86">
                  <c:v>141.63853301550577</c:v>
                </c:pt>
                <c:pt idx="87">
                  <c:v>142.11398641241257</c:v>
                </c:pt>
                <c:pt idx="88">
                  <c:v>142.52332919679409</c:v>
                </c:pt>
                <c:pt idx="89">
                  <c:v>142.87559082775013</c:v>
                </c:pt>
                <c:pt idx="90">
                  <c:v>143.17858981214556</c:v>
                </c:pt>
                <c:pt idx="91">
                  <c:v>143.43909325671603</c:v>
                </c:pt>
                <c:pt idx="92">
                  <c:v>143.66295572383129</c:v>
                </c:pt>
                <c:pt idx="93">
                  <c:v>143.85524004582027</c:v>
                </c:pt>
                <c:pt idx="94">
                  <c:v>144.02032241336417</c:v>
                </c:pt>
                <c:pt idx="95">
                  <c:v>144.16198375777449</c:v>
                </c:pt>
                <c:pt idx="96">
                  <c:v>144.28348918925741</c:v>
                </c:pt>
                <c:pt idx="97">
                  <c:v>144.38765702855815</c:v>
                </c:pt>
                <c:pt idx="98">
                  <c:v>144.4769187733819</c:v>
                </c:pt>
                <c:pt idx="99">
                  <c:v>144.55337116997859</c:v>
                </c:pt>
                <c:pt idx="100">
                  <c:v>144.61882141102851</c:v>
                </c:pt>
                <c:pt idx="101">
                  <c:v>144.67482635067557</c:v>
                </c:pt>
                <c:pt idx="102">
                  <c:v>144.72272651379527</c:v>
                </c:pt>
                <c:pt idx="103">
                  <c:v>144.76367557724103</c:v>
                </c:pt>
                <c:pt idx="104">
                  <c:v>144.79866591405496</c:v>
                </c:pt>
                <c:pt idx="105">
                  <c:v>144.82855071585354</c:v>
                </c:pt>
                <c:pt idx="106">
                  <c:v>144.85406314242078</c:v>
                </c:pt>
                <c:pt idx="107">
                  <c:v>144.87583288974506</c:v>
                </c:pt>
                <c:pt idx="108">
                  <c:v>144.89440051726484</c:v>
                </c:pt>
                <c:pt idx="109">
                  <c:v>144.91022983102334</c:v>
                </c:pt>
                <c:pt idx="110">
                  <c:v>144.92371858096274</c:v>
                </c:pt>
                <c:pt idx="111">
                  <c:v>144.9352076970163</c:v>
                </c:pt>
                <c:pt idx="112">
                  <c:v>144.94498925936318</c:v>
                </c:pt>
                <c:pt idx="113">
                  <c:v>144.95331337265972</c:v>
                </c:pt>
                <c:pt idx="114">
                  <c:v>144.96039409178113</c:v>
                </c:pt>
                <c:pt idx="115">
                  <c:v>144.96641452718879</c:v>
                </c:pt>
                <c:pt idx="116">
                  <c:v>144.97153124111793</c:v>
                </c:pt>
                <c:pt idx="117">
                  <c:v>144.97587803104517</c:v>
                </c:pt>
                <c:pt idx="118">
                  <c:v>144.97956918406817</c:v>
                </c:pt>
                <c:pt idx="119">
                  <c:v>144.98270227466855</c:v>
                </c:pt>
                <c:pt idx="120">
                  <c:v>144.9853605686227</c:v>
                </c:pt>
                <c:pt idx="121">
                  <c:v>144.98761508738878</c:v>
                </c:pt>
                <c:pt idx="122">
                  <c:v>144.98952637996859</c:v>
                </c:pt>
                <c:pt idx="123">
                  <c:v>144.99114604287897</c:v>
                </c:pt>
                <c:pt idx="124">
                  <c:v>144.99251802334493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Sheet1!$B$7:$DV$7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30.435867446494285</c:v>
                </c:pt>
                <c:pt idx="52">
                  <c:v>32.844967790806301</c:v>
                </c:pt>
                <c:pt idx="53">
                  <c:v>36.966189686642728</c:v>
                </c:pt>
                <c:pt idx="54">
                  <c:v>42.572248790452683</c:v>
                </c:pt>
                <c:pt idx="55">
                  <c:v>49.465366995020844</c:v>
                </c:pt>
                <c:pt idx="56">
                  <c:v>57.473503741465393</c:v>
                </c:pt>
                <c:pt idx="57">
                  <c:v>66.447067224590995</c:v>
                </c:pt>
                <c:pt idx="58">
                  <c:v>76.256043203002577</c:v>
                </c:pt>
                <c:pt idx="59">
                  <c:v>85.536278945653777</c:v>
                </c:pt>
                <c:pt idx="60">
                  <c:v>93.584871782359187</c:v>
                </c:pt>
                <c:pt idx="61">
                  <c:v>100.56305264512673</c:v>
                </c:pt>
                <c:pt idx="62">
                  <c:v>106.61110112720363</c:v>
                </c:pt>
                <c:pt idx="63">
                  <c:v>111.85107535413444</c:v>
                </c:pt>
                <c:pt idx="64">
                  <c:v>116.389180610122</c:v>
                </c:pt>
                <c:pt idx="65">
                  <c:v>120.31782583060128</c:v>
                </c:pt>
                <c:pt idx="66">
                  <c:v>123.71741019042329</c:v>
                </c:pt>
                <c:pt idx="67">
                  <c:v>126.65787611879101</c:v>
                </c:pt>
                <c:pt idx="68">
                  <c:v>129.20006001736044</c:v>
                </c:pt>
                <c:pt idx="69">
                  <c:v>131.39686762604526</c:v>
                </c:pt>
                <c:pt idx="70">
                  <c:v>133.2942972680442</c:v>
                </c:pt>
                <c:pt idx="71">
                  <c:v>134.93233102199449</c:v>
                </c:pt>
                <c:pt idx="72">
                  <c:v>136.34571113814226</c:v>
                </c:pt>
                <c:pt idx="73">
                  <c:v>137.5646166711964</c:v>
                </c:pt>
                <c:pt idx="74">
                  <c:v>138.61525328877104</c:v>
                </c:pt>
                <c:pt idx="75">
                  <c:v>139.52036748290033</c:v>
                </c:pt>
                <c:pt idx="76">
                  <c:v>140.29969492195184</c:v>
                </c:pt>
                <c:pt idx="77">
                  <c:v>140.97035139635008</c:v>
                </c:pt>
                <c:pt idx="78">
                  <c:v>141.54717370401403</c:v>
                </c:pt>
                <c:pt idx="79">
                  <c:v>142.04301686490464</c:v>
                </c:pt>
                <c:pt idx="80">
                  <c:v>142.46901322694384</c:v>
                </c:pt>
                <c:pt idx="81">
                  <c:v>142.83479830939581</c:v>
                </c:pt>
                <c:pt idx="82">
                  <c:v>143.14870760892222</c:v>
                </c:pt>
                <c:pt idx="83">
                  <c:v>143.41794805458562</c:v>
                </c:pt>
                <c:pt idx="84">
                  <c:v>143.6487473297023</c:v>
                </c:pt>
                <c:pt idx="85">
                  <c:v>143.84648387093128</c:v>
                </c:pt>
                <c:pt idx="86">
                  <c:v>144.01580000003983</c:v>
                </c:pt>
                <c:pt idx="87">
                  <c:v>144.16070033432015</c:v>
                </c:pt>
                <c:pt idx="88">
                  <c:v>144.28463735157422</c:v>
                </c:pt>
                <c:pt idx="89">
                  <c:v>144.39058574972728</c:v>
                </c:pt>
                <c:pt idx="90">
                  <c:v>144.48110703499793</c:v>
                </c:pt>
                <c:pt idx="91">
                  <c:v>144.5584055922923</c:v>
                </c:pt>
                <c:pt idx="92">
                  <c:v>144.62437733377624</c:v>
                </c:pt>
                <c:pt idx="93">
                  <c:v>144.68065188353975</c:v>
                </c:pt>
                <c:pt idx="94">
                  <c:v>144.72862913541573</c:v>
                </c:pt>
                <c:pt idx="95">
                  <c:v>144.76951091518913</c:v>
                </c:pt>
                <c:pt idx="96">
                  <c:v>144.80432838576115</c:v>
                </c:pt>
                <c:pt idx="97">
                  <c:v>144.83396575267693</c:v>
                </c:pt>
                <c:pt idx="98">
                  <c:v>144.85918075636539</c:v>
                </c:pt>
                <c:pt idx="99">
                  <c:v>144.88062237522811</c:v>
                </c:pt>
                <c:pt idx="100">
                  <c:v>144.8988461092639</c:v>
                </c:pt>
                <c:pt idx="101">
                  <c:v>144.91432716627401</c:v>
                </c:pt>
                <c:pt idx="102">
                  <c:v>144.92747183102412</c:v>
                </c:pt>
                <c:pt idx="103">
                  <c:v>144.93862726131076</c:v>
                </c:pt>
                <c:pt idx="104">
                  <c:v>144.94808992304786</c:v>
                </c:pt>
                <c:pt idx="105">
                  <c:v>144.95611284868983</c:v>
                </c:pt>
                <c:pt idx="106">
                  <c:v>144.96291187904208</c:v>
                </c:pt>
                <c:pt idx="107">
                  <c:v>144.96867102734396</c:v>
                </c:pt>
                <c:pt idx="108">
                  <c:v>144.97354708605738</c:v>
                </c:pt>
                <c:pt idx="109">
                  <c:v>144.97767358072036</c:v>
                </c:pt>
                <c:pt idx="110">
                  <c:v>144.98116416123054</c:v>
                </c:pt>
                <c:pt idx="111">
                  <c:v>144.98411550875079</c:v>
                </c:pt>
                <c:pt idx="112">
                  <c:v>144.98660982584587</c:v>
                </c:pt>
                <c:pt idx="113">
                  <c:v>144.98871696826674</c:v>
                </c:pt>
                <c:pt idx="114">
                  <c:v>144.99049626881947</c:v>
                </c:pt>
                <c:pt idx="115">
                  <c:v>144.99199809683449</c:v>
                </c:pt>
                <c:pt idx="116">
                  <c:v>144.99326519075407</c:v>
                </c:pt>
                <c:pt idx="117">
                  <c:v>144.99433379616019</c:v>
                </c:pt>
                <c:pt idx="118">
                  <c:v>144.99523463707007</c:v>
                </c:pt>
                <c:pt idx="119">
                  <c:v>144.99599374443926</c:v>
                </c:pt>
                <c:pt idx="120">
                  <c:v>144.99663316245315</c:v>
                </c:pt>
                <c:pt idx="121">
                  <c:v>144.99717155028793</c:v>
                </c:pt>
                <c:pt idx="122">
                  <c:v>144.9976246945204</c:v>
                </c:pt>
                <c:pt idx="123">
                  <c:v>144.99800594520883</c:v>
                </c:pt>
                <c:pt idx="124">
                  <c:v>144.99832658680953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Sheet1!$B$8:$DV$8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31.583098419402621</c:v>
                </c:pt>
                <c:pt idx="45">
                  <c:v>35.005033452672471</c:v>
                </c:pt>
                <c:pt idx="46">
                  <c:v>40.022019756795004</c:v>
                </c:pt>
                <c:pt idx="47">
                  <c:v>46.421493638023811</c:v>
                </c:pt>
                <c:pt idx="48">
                  <c:v>54.018233823353675</c:v>
                </c:pt>
                <c:pt idx="49">
                  <c:v>62.650958343849375</c:v>
                </c:pt>
                <c:pt idx="50">
                  <c:v>72.179337232471426</c:v>
                </c:pt>
                <c:pt idx="51">
                  <c:v>82.045501721560072</c:v>
                </c:pt>
                <c:pt idx="52">
                  <c:v>90.606109479182123</c:v>
                </c:pt>
                <c:pt idx="53">
                  <c:v>98.030295519049773</c:v>
                </c:pt>
                <c:pt idx="54">
                  <c:v>104.4655910228408</c:v>
                </c:pt>
                <c:pt idx="55">
                  <c:v>110.04068373222275</c:v>
                </c:pt>
                <c:pt idx="56">
                  <c:v>114.86781741562802</c:v>
                </c:pt>
                <c:pt idx="57">
                  <c:v>119.04487989205791</c:v>
                </c:pt>
                <c:pt idx="58">
                  <c:v>122.65722191625861</c:v>
                </c:pt>
                <c:pt idx="59">
                  <c:v>125.77924312918087</c:v>
                </c:pt>
                <c:pt idx="60">
                  <c:v>128.47577609619691</c:v>
                </c:pt>
                <c:pt idx="61">
                  <c:v>130.80329505551123</c:v>
                </c:pt>
                <c:pt idx="62">
                  <c:v>132.8109722618577</c:v>
                </c:pt>
                <c:pt idx="63">
                  <c:v>134.54160163407226</c:v>
                </c:pt>
                <c:pt idx="64">
                  <c:v>136.03240671251842</c:v>
                </c:pt>
                <c:pt idx="65">
                  <c:v>137.31574762971132</c:v>
                </c:pt>
                <c:pt idx="66">
                  <c:v>138.41973983226188</c:v>
                </c:pt>
                <c:pt idx="67">
                  <c:v>139.36879561163821</c:v>
                </c:pt>
                <c:pt idx="68">
                  <c:v>140.18409806078449</c:v>
                </c:pt>
                <c:pt idx="69">
                  <c:v>140.88401583604002</c:v>
                </c:pt>
                <c:pt idx="70">
                  <c:v>141.48446603779564</c:v>
                </c:pt>
                <c:pt idx="71">
                  <c:v>141.99923160273337</c:v>
                </c:pt>
                <c:pt idx="72">
                  <c:v>142.44023880341302</c:v>
                </c:pt>
                <c:pt idx="73">
                  <c:v>142.81779975906957</c:v>
                </c:pt>
                <c:pt idx="74">
                  <c:v>143.14082425941746</c:v>
                </c:pt>
                <c:pt idx="75">
                  <c:v>143.41700467815789</c:v>
                </c:pt>
                <c:pt idx="76">
                  <c:v>143.65297729394311</c:v>
                </c:pt>
                <c:pt idx="77">
                  <c:v>143.85446293466987</c:v>
                </c:pt>
                <c:pt idx="78">
                  <c:v>144.0263895084671</c:v>
                </c:pt>
                <c:pt idx="79">
                  <c:v>144.17299867510062</c:v>
                </c:pt>
                <c:pt idx="80">
                  <c:v>144.29793863920366</c:v>
                </c:pt>
                <c:pt idx="81">
                  <c:v>144.40434480702785</c:v>
                </c:pt>
                <c:pt idx="82">
                  <c:v>144.49490983723919</c:v>
                </c:pt>
                <c:pt idx="83">
                  <c:v>144.57194443016905</c:v>
                </c:pt>
                <c:pt idx="84">
                  <c:v>144.63743003584725</c:v>
                </c:pt>
                <c:pt idx="85">
                  <c:v>144.69306451647407</c:v>
                </c:pt>
                <c:pt idx="86">
                  <c:v>144.74030167144139</c:v>
                </c:pt>
                <c:pt idx="87">
                  <c:v>144.78038542059051</c:v>
                </c:pt>
                <c:pt idx="88">
                  <c:v>144.81437934233955</c:v>
                </c:pt>
                <c:pt idx="89">
                  <c:v>144.84319217608049</c:v>
                </c:pt>
                <c:pt idx="90">
                  <c:v>144.86759982146975</c:v>
                </c:pt>
                <c:pt idx="91">
                  <c:v>144.88826429971192</c:v>
                </c:pt>
                <c:pt idx="92">
                  <c:v>144.90575008259387</c:v>
                </c:pt>
                <c:pt idx="93">
                  <c:v>144.92053814291958</c:v>
                </c:pt>
                <c:pt idx="94">
                  <c:v>144.93303803428273</c:v>
                </c:pt>
                <c:pt idx="95">
                  <c:v>144.94359826804921</c:v>
                </c:pt>
                <c:pt idx="96">
                  <c:v>144.95251522033999</c:v>
                </c:pt>
                <c:pt idx="97">
                  <c:v>144.9600407711192</c:v>
                </c:pt>
                <c:pt idx="98">
                  <c:v>144.96638885067901</c:v>
                </c:pt>
                <c:pt idx="99">
                  <c:v>144.9717410454071</c:v>
                </c:pt>
                <c:pt idx="100">
                  <c:v>144.97625139431449</c:v>
                </c:pt>
                <c:pt idx="101">
                  <c:v>144.98005049002464</c:v>
                </c:pt>
                <c:pt idx="102">
                  <c:v>144.98324898245727</c:v>
                </c:pt>
                <c:pt idx="103">
                  <c:v>144.98594056999622</c:v>
                </c:pt>
                <c:pt idx="104">
                  <c:v>144.98820455125772</c:v>
                </c:pt>
                <c:pt idx="105">
                  <c:v>144.99010800045113</c:v>
                </c:pt>
                <c:pt idx="106">
                  <c:v>144.99170762055144</c:v>
                </c:pt>
                <c:pt idx="107">
                  <c:v>144.99305132091106</c:v>
                </c:pt>
                <c:pt idx="108">
                  <c:v>144.99417955937224</c:v>
                </c:pt>
                <c:pt idx="109">
                  <c:v>144.99512648327124</c:v>
                </c:pt>
                <c:pt idx="110">
                  <c:v>144.99592089883174</c:v>
                </c:pt>
                <c:pt idx="111">
                  <c:v>144.99658709422616</c:v>
                </c:pt>
                <c:pt idx="112">
                  <c:v>144.99714553795027</c:v>
                </c:pt>
                <c:pt idx="113">
                  <c:v>144.99761347103035</c:v>
                </c:pt>
                <c:pt idx="114">
                  <c:v>144.99800540889461</c:v>
                </c:pt>
                <c:pt idx="115">
                  <c:v>144.99833356643245</c:v>
                </c:pt>
                <c:pt idx="116">
                  <c:v>144.99860821778464</c:v>
                </c:pt>
                <c:pt idx="117">
                  <c:v>144.99883800070955</c:v>
                </c:pt>
                <c:pt idx="118">
                  <c:v>144.99903017391603</c:v>
                </c:pt>
                <c:pt idx="119">
                  <c:v>144.99919083450865</c:v>
                </c:pt>
                <c:pt idx="120">
                  <c:v>144.99932510162702</c:v>
                </c:pt>
                <c:pt idx="121">
                  <c:v>144.99943727145026</c:v>
                </c:pt>
                <c:pt idx="122">
                  <c:v>144.9995309479626</c:v>
                </c:pt>
                <c:pt idx="123">
                  <c:v>144.9996091532123</c:v>
                </c:pt>
                <c:pt idx="124">
                  <c:v>144.99967442023205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Sheet1!$B$9:$DV$9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30.571258160366472</c:v>
                </c:pt>
                <c:pt idx="37">
                  <c:v>33.145139590902858</c:v>
                </c:pt>
                <c:pt idx="38">
                  <c:v>37.456684438603865</c:v>
                </c:pt>
                <c:pt idx="39">
                  <c:v>43.273990886895945</c:v>
                </c:pt>
                <c:pt idx="40">
                  <c:v>50.394361133511111</c:v>
                </c:pt>
                <c:pt idx="41">
                  <c:v>58.640871175382038</c:v>
                </c:pt>
                <c:pt idx="42">
                  <c:v>67.859316398850609</c:v>
                </c:pt>
                <c:pt idx="43">
                  <c:v>77.9154920970131</c:v>
                </c:pt>
                <c:pt idx="44">
                  <c:v>87.10967516634922</c:v>
                </c:pt>
                <c:pt idx="45">
                  <c:v>95.084931520612685</c:v>
                </c:pt>
                <c:pt idx="46">
                  <c:v>101.99736940614403</c:v>
                </c:pt>
                <c:pt idx="47">
                  <c:v>107.98370092664932</c:v>
                </c:pt>
                <c:pt idx="48">
                  <c:v>113.1636226024785</c:v>
                </c:pt>
                <c:pt idx="49">
                  <c:v>117.64189444311029</c:v>
                </c:pt>
                <c:pt idx="50">
                  <c:v>121.5101596779147</c:v>
                </c:pt>
                <c:pt idx="51">
                  <c:v>124.84854050967031</c:v>
                </c:pt>
                <c:pt idx="52">
                  <c:v>127.72703967852034</c:v>
                </c:pt>
                <c:pt idx="53">
                  <c:v>130.20677303800491</c:v>
                </c:pt>
                <c:pt idx="54">
                  <c:v>132.34105456975055</c:v>
                </c:pt>
                <c:pt idx="55">
                  <c:v>134.17635214924917</c:v>
                </c:pt>
                <c:pt idx="56">
                  <c:v>135.75312979777743</c:v>
                </c:pt>
                <c:pt idx="57">
                  <c:v>137.10659001306138</c:v>
                </c:pt>
                <c:pt idx="58">
                  <c:v>138.26732798086994</c:v>
                </c:pt>
                <c:pt idx="59">
                  <c:v>139.26190796426104</c:v>
                </c:pt>
                <c:pt idx="60">
                  <c:v>140.11337089276853</c:v>
                </c:pt>
                <c:pt idx="61">
                  <c:v>140.84168108724359</c:v>
                </c:pt>
                <c:pt idx="62">
                  <c:v>141.46411912293058</c:v>
                </c:pt>
                <c:pt idx="63">
                  <c:v>141.99562702630311</c:v>
                </c:pt>
                <c:pt idx="64">
                  <c:v>142.44911129848299</c:v>
                </c:pt>
                <c:pt idx="65">
                  <c:v>142.83570864246414</c:v>
                </c:pt>
                <c:pt idx="66">
                  <c:v>143.1650187291435</c:v>
                </c:pt>
                <c:pt idx="67">
                  <c:v>143.44530785736958</c:v>
                </c:pt>
                <c:pt idx="68">
                  <c:v>143.68368693706211</c:v>
                </c:pt>
                <c:pt idx="69">
                  <c:v>143.88626684481818</c:v>
                </c:pt>
                <c:pt idx="70">
                  <c:v>144.05829386248428</c:v>
                </c:pt>
                <c:pt idx="71">
                  <c:v>144.20426760613159</c:v>
                </c:pt>
                <c:pt idx="72">
                  <c:v>144.32804358169571</c:v>
                </c:pt>
                <c:pt idx="73">
                  <c:v>144.43292226080902</c:v>
                </c:pt>
                <c:pt idx="74">
                  <c:v>144.52172635311959</c:v>
                </c:pt>
                <c:pt idx="75">
                  <c:v>144.59686775708391</c:v>
                </c:pt>
                <c:pt idx="76">
                  <c:v>144.6604054975769</c:v>
                </c:pt>
                <c:pt idx="77">
                  <c:v>144.71409580365605</c:v>
                </c:pt>
                <c:pt idx="78">
                  <c:v>144.7594353416346</c:v>
                </c:pt>
                <c:pt idx="79">
                  <c:v>144.7976984956158</c:v>
                </c:pt>
                <c:pt idx="80">
                  <c:v>144.82996947832456</c:v>
                </c:pt>
                <c:pt idx="81">
                  <c:v>144.8571699580846</c:v>
                </c:pt>
                <c:pt idx="82">
                  <c:v>144.88008280188848</c:v>
                </c:pt>
                <c:pt idx="83">
                  <c:v>144.89937245855995</c:v>
                </c:pt>
                <c:pt idx="84">
                  <c:v>144.9156024389813</c:v>
                </c:pt>
                <c:pt idx="85">
                  <c:v>144.92925029131072</c:v>
                </c:pt>
                <c:pt idx="86">
                  <c:v>144.94072041718701</c:v>
                </c:pt>
                <c:pt idx="87">
                  <c:v>144.95035502933578</c:v>
                </c:pt>
                <c:pt idx="88">
                  <c:v>144.95844351104432</c:v>
                </c:pt>
                <c:pt idx="89">
                  <c:v>144.96523040302685</c:v>
                </c:pt>
                <c:pt idx="90">
                  <c:v>144.97092221268062</c:v>
                </c:pt>
                <c:pt idx="91">
                  <c:v>144.97569321412172</c:v>
                </c:pt>
                <c:pt idx="92">
                  <c:v>144.97969038422241</c:v>
                </c:pt>
                <c:pt idx="93">
                  <c:v>144.98303759973535</c:v>
                </c:pt>
                <c:pt idx="94">
                  <c:v>144.98583920311518</c:v>
                </c:pt>
                <c:pt idx="95">
                  <c:v>144.98818302950306</c:v>
                </c:pt>
                <c:pt idx="96">
                  <c:v>144.99014297423605</c:v>
                </c:pt>
                <c:pt idx="97">
                  <c:v>144.99178116891827</c:v>
                </c:pt>
                <c:pt idx="98">
                  <c:v>144.99314982431949</c:v>
                </c:pt>
                <c:pt idx="99">
                  <c:v>144.99429278994407</c:v>
                </c:pt>
                <c:pt idx="100">
                  <c:v>144.99524687286527</c:v>
                </c:pt>
                <c:pt idx="101">
                  <c:v>144.99604295218779</c:v>
                </c:pt>
                <c:pt idx="102">
                  <c:v>144.99670692015201</c:v>
                </c:pt>
                <c:pt idx="103">
                  <c:v>144.99726047630381</c:v>
                </c:pt>
                <c:pt idx="104">
                  <c:v>144.99772179722473</c:v>
                </c:pt>
                <c:pt idx="105">
                  <c:v>144.99810610095267</c:v>
                </c:pt>
                <c:pt idx="106">
                  <c:v>144.99842612234957</c:v>
                </c:pt>
                <c:pt idx="107">
                  <c:v>144.99869251321695</c:v>
                </c:pt>
                <c:pt idx="108">
                  <c:v>144.99891417886724</c:v>
                </c:pt>
                <c:pt idx="109">
                  <c:v>144.99909856107379</c:v>
                </c:pt>
                <c:pt idx="110">
                  <c:v>144.99925187580388</c:v>
                </c:pt>
                <c:pt idx="111">
                  <c:v>144.99937931284671</c:v>
                </c:pt>
                <c:pt idx="112">
                  <c:v>144.99948520335067</c:v>
                </c:pt>
                <c:pt idx="113">
                  <c:v>144.99957316035164</c:v>
                </c:pt>
                <c:pt idx="114">
                  <c:v>144.99964619658377</c:v>
                </c:pt>
                <c:pt idx="115">
                  <c:v>144.99970682319338</c:v>
                </c:pt>
                <c:pt idx="116">
                  <c:v>144.9997571324092</c:v>
                </c:pt>
                <c:pt idx="117">
                  <c:v>144.99979886674188</c:v>
                </c:pt>
                <c:pt idx="118">
                  <c:v>144.99983347687922</c:v>
                </c:pt>
                <c:pt idx="119">
                  <c:v>144.99986217010044</c:v>
                </c:pt>
                <c:pt idx="120">
                  <c:v>144.99988595074319</c:v>
                </c:pt>
                <c:pt idx="121">
                  <c:v>144.99990565401197</c:v>
                </c:pt>
                <c:pt idx="122">
                  <c:v>144.99992197421111</c:v>
                </c:pt>
                <c:pt idx="123">
                  <c:v>144.99993548831102</c:v>
                </c:pt>
                <c:pt idx="124">
                  <c:v>144.99994667561072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Sheet1!$B$10:$DV$10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31.432964595220476</c:v>
                </c:pt>
                <c:pt idx="30">
                  <c:v>34.815888654663674</c:v>
                </c:pt>
                <c:pt idx="31">
                  <c:v>39.886840748369501</c:v>
                </c:pt>
                <c:pt idx="32">
                  <c:v>46.415589451885438</c:v>
                </c:pt>
                <c:pt idx="33">
                  <c:v>54.200415438843407</c:v>
                </c:pt>
                <c:pt idx="34">
                  <c:v>63.065127768769315</c:v>
                </c:pt>
                <c:pt idx="35">
                  <c:v>72.856290801832358</c:v>
                </c:pt>
                <c:pt idx="36">
                  <c:v>82.86940715268193</c:v>
                </c:pt>
                <c:pt idx="37">
                  <c:v>91.55772423850506</c:v>
                </c:pt>
                <c:pt idx="38">
                  <c:v>99.086532241460375</c:v>
                </c:pt>
                <c:pt idx="39">
                  <c:v>105.60185123307582</c:v>
                </c:pt>
                <c:pt idx="40">
                  <c:v>111.23255020935463</c:v>
                </c:pt>
                <c:pt idx="41">
                  <c:v>116.09222611734285</c:v>
                </c:pt>
                <c:pt idx="42">
                  <c:v>120.28087849081244</c:v>
                </c:pt>
                <c:pt idx="43">
                  <c:v>123.88640744369368</c:v>
                </c:pt>
                <c:pt idx="44">
                  <c:v>126.98595693766653</c:v>
                </c:pt>
                <c:pt idx="45">
                  <c:v>129.64712094826939</c:v>
                </c:pt>
                <c:pt idx="46">
                  <c:v>131.92902700867049</c:v>
                </c:pt>
                <c:pt idx="47">
                  <c:v>133.88330930579519</c:v>
                </c:pt>
                <c:pt idx="48">
                  <c:v>135.55498180563745</c:v>
                </c:pt>
                <c:pt idx="49">
                  <c:v>136.98322061713233</c:v>
                </c:pt>
                <c:pt idx="50">
                  <c:v>138.20206383669276</c:v>
                </c:pt>
                <c:pt idx="51">
                  <c:v>139.24103635392046</c:v>
                </c:pt>
                <c:pt idx="52">
                  <c:v>140.12570647594322</c:v>
                </c:pt>
                <c:pt idx="53">
                  <c:v>140.87818069673307</c:v>
                </c:pt>
                <c:pt idx="54">
                  <c:v>141.51754246724363</c:v>
                </c:pt>
                <c:pt idx="55">
                  <c:v>142.06024039189052</c:v>
                </c:pt>
                <c:pt idx="56">
                  <c:v>142.5204308741971</c:v>
                </c:pt>
                <c:pt idx="57">
                  <c:v>142.91027985210422</c:v>
                </c:pt>
                <c:pt idx="58">
                  <c:v>143.24022789782543</c:v>
                </c:pt>
                <c:pt idx="59">
                  <c:v>143.51922260679848</c:v>
                </c:pt>
                <c:pt idx="60">
                  <c:v>143.75492186514379</c:v>
                </c:pt>
                <c:pt idx="61">
                  <c:v>143.95387126567854</c:v>
                </c:pt>
                <c:pt idx="62">
                  <c:v>144.1216586397932</c:v>
                </c:pt>
                <c:pt idx="63">
                  <c:v>144.26304838720245</c:v>
                </c:pt>
                <c:pt idx="64">
                  <c:v>144.38209801838869</c:v>
                </c:pt>
                <c:pt idx="65">
                  <c:v>144.48225907586098</c:v>
                </c:pt>
                <c:pt idx="66">
                  <c:v>144.56646437027388</c:v>
                </c:pt>
                <c:pt idx="67">
                  <c:v>144.63720325583213</c:v>
                </c:pt>
                <c:pt idx="68">
                  <c:v>144.69658647584245</c:v>
                </c:pt>
                <c:pt idx="69">
                  <c:v>144.74640193314869</c:v>
                </c:pt>
                <c:pt idx="70">
                  <c:v>144.78816258072081</c:v>
                </c:pt>
                <c:pt idx="71">
                  <c:v>144.82314748395211</c:v>
                </c:pt>
                <c:pt idx="72">
                  <c:v>144.85243697726233</c:v>
                </c:pt>
                <c:pt idx="73">
                  <c:v>144.87694272236183</c:v>
                </c:pt>
                <c:pt idx="74">
                  <c:v>144.89743337294121</c:v>
                </c:pt>
                <c:pt idx="75">
                  <c:v>144.91455645954889</c:v>
                </c:pt>
                <c:pt idx="76">
                  <c:v>144.92885702797261</c:v>
                </c:pt>
                <c:pt idx="77">
                  <c:v>144.94079349354877</c:v>
                </c:pt>
                <c:pt idx="78">
                  <c:v>144.95075111154068</c:v>
                </c:pt>
                <c:pt idx="79">
                  <c:v>144.95905340915957</c:v>
                </c:pt>
                <c:pt idx="80">
                  <c:v>144.9659718771247</c:v>
                </c:pt>
                <c:pt idx="81">
                  <c:v>144.97173417710405</c:v>
                </c:pt>
                <c:pt idx="82">
                  <c:v>144.97653108524582</c:v>
                </c:pt>
                <c:pt idx="83">
                  <c:v>144.98052236066673</c:v>
                </c:pt>
                <c:pt idx="84">
                  <c:v>144.98384170062837</c:v>
                </c:pt>
                <c:pt idx="85">
                  <c:v>144.98660092069221</c:v>
                </c:pt>
                <c:pt idx="86">
                  <c:v>144.98889347793084</c:v>
                </c:pt>
                <c:pt idx="87">
                  <c:v>144.99079743787848</c:v>
                </c:pt>
                <c:pt idx="88">
                  <c:v>144.99237797095694</c:v>
                </c:pt>
                <c:pt idx="89">
                  <c:v>144.99368945129567</c:v>
                </c:pt>
                <c:pt idx="90">
                  <c:v>144.99477721988615</c:v>
                </c:pt>
                <c:pt idx="91">
                  <c:v>144.99567906462511</c:v>
                </c:pt>
                <c:pt idx="92">
                  <c:v>144.99642646178711</c:v>
                </c:pt>
                <c:pt idx="93">
                  <c:v>144.99704561663444</c:v>
                </c:pt>
                <c:pt idx="94">
                  <c:v>144.99755833505458</c:v>
                </c:pt>
                <c:pt idx="95">
                  <c:v>144.99798275316795</c:v>
                </c:pt>
                <c:pt idx="96">
                  <c:v>144.99833394764718</c:v>
                </c:pt>
                <c:pt idx="97">
                  <c:v>144.99862444592438</c:v>
                </c:pt>
                <c:pt idx="98">
                  <c:v>144.99886465244245</c:v>
                </c:pt>
                <c:pt idx="99">
                  <c:v>144.99906320455003</c:v>
                </c:pt>
                <c:pt idx="100">
                  <c:v>144.99922726947796</c:v>
                </c:pt>
                <c:pt idx="101">
                  <c:v>144.99936279200884</c:v>
                </c:pt>
                <c:pt idx="102">
                  <c:v>144.99947470091098</c:v>
                </c:pt>
                <c:pt idx="103">
                  <c:v>144.99956708090835</c:v>
                </c:pt>
                <c:pt idx="104">
                  <c:v>144.99964331586449</c:v>
                </c:pt>
                <c:pt idx="105">
                  <c:v>144.99970620793718</c:v>
                </c:pt>
                <c:pt idx="106">
                  <c:v>144.99975807668648</c:v>
                </c:pt>
                <c:pt idx="107">
                  <c:v>144.99980084146839</c:v>
                </c:pt>
                <c:pt idx="108">
                  <c:v>144.99983608990001</c:v>
                </c:pt>
                <c:pt idx="109">
                  <c:v>144.99986513472427</c:v>
                </c:pt>
                <c:pt idx="110">
                  <c:v>144.99988906101808</c:v>
                </c:pt>
                <c:pt idx="111">
                  <c:v>144.99990876536646</c:v>
                </c:pt>
                <c:pt idx="112">
                  <c:v>144.99992498835547</c:v>
                </c:pt>
                <c:pt idx="113">
                  <c:v>144.99993834151229</c:v>
                </c:pt>
                <c:pt idx="114">
                  <c:v>144.99994932963182</c:v>
                </c:pt>
                <c:pt idx="115">
                  <c:v>144.99995836927252</c:v>
                </c:pt>
                <c:pt idx="116">
                  <c:v>144.99996580407267</c:v>
                </c:pt>
                <c:pt idx="117">
                  <c:v>144.99997191742858</c:v>
                </c:pt>
                <c:pt idx="118">
                  <c:v>144.99997694298534</c:v>
                </c:pt>
                <c:pt idx="119">
                  <c:v>144.99998107331413</c:v>
                </c:pt>
                <c:pt idx="120">
                  <c:v>144.9999844670871</c:v>
                </c:pt>
                <c:pt idx="121">
                  <c:v>144.99998725500768</c:v>
                </c:pt>
                <c:pt idx="122">
                  <c:v>144.99998954471064</c:v>
                </c:pt>
                <c:pt idx="123">
                  <c:v>144.99999142480951</c:v>
                </c:pt>
                <c:pt idx="124">
                  <c:v>144.99999296823839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Sheet1!$B$11:$DV$11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31.936012799999997</c:v>
                </c:pt>
                <c:pt idx="23">
                  <c:v>35.897620479999993</c:v>
                </c:pt>
                <c:pt idx="24">
                  <c:v>41.597144575999991</c:v>
                </c:pt>
                <c:pt idx="25">
                  <c:v>48.780954214399991</c:v>
                </c:pt>
                <c:pt idx="26">
                  <c:v>57.227354214399995</c:v>
                </c:pt>
                <c:pt idx="27">
                  <c:v>66.743956045823992</c:v>
                </c:pt>
                <c:pt idx="28">
                  <c:v>77.164822976102386</c:v>
                </c:pt>
                <c:pt idx="29">
                  <c:v>86.91462029721599</c:v>
                </c:pt>
                <c:pt idx="30">
                  <c:v>95.354760468529136</c:v>
                </c:pt>
                <c:pt idx="31">
                  <c:v>102.64374351757967</c:v>
                </c:pt>
                <c:pt idx="32">
                  <c:v>108.92412993478983</c:v>
                </c:pt>
                <c:pt idx="33">
                  <c:v>114.32356164962955</c:v>
                </c:pt>
                <c:pt idx="34">
                  <c:v>118.95581516531524</c:v>
                </c:pt>
                <c:pt idx="35">
                  <c:v>122.92187255608023</c:v>
                </c:pt>
                <c:pt idx="36">
                  <c:v>126.31099258179762</c:v>
                </c:pt>
                <c:pt idx="37">
                  <c:v>129.20176425328165</c:v>
                </c:pt>
                <c:pt idx="38">
                  <c:v>131.66312719953763</c:v>
                </c:pt>
                <c:pt idx="39">
                  <c:v>133.75534611446989</c:v>
                </c:pt>
                <c:pt idx="40">
                  <c:v>135.53092974929569</c:v>
                </c:pt>
                <c:pt idx="41">
                  <c:v>137.03548798469077</c:v>
                </c:pt>
                <c:pt idx="42">
                  <c:v>138.30852325521869</c:v>
                </c:pt>
                <c:pt idx="43">
                  <c:v>139.38415491355795</c:v>
                </c:pt>
                <c:pt idx="44">
                  <c:v>140.29177699068089</c:v>
                </c:pt>
                <c:pt idx="45">
                  <c:v>141.05665125027483</c:v>
                </c:pt>
                <c:pt idx="46">
                  <c:v>141.70043849429396</c:v>
                </c:pt>
                <c:pt idx="47">
                  <c:v>142.24167180500646</c:v>
                </c:pt>
                <c:pt idx="48">
                  <c:v>142.69617586311179</c:v>
                </c:pt>
                <c:pt idx="49">
                  <c:v>143.07743671493441</c:v>
                </c:pt>
                <c:pt idx="50">
                  <c:v>143.39692642283126</c:v>
                </c:pt>
                <c:pt idx="51">
                  <c:v>143.66438696403418</c:v>
                </c:pt>
                <c:pt idx="52">
                  <c:v>143.88807757989244</c:v>
                </c:pt>
                <c:pt idx="53">
                  <c:v>144.07498954928585</c:v>
                </c:pt>
                <c:pt idx="54">
                  <c:v>144.23103209047804</c:v>
                </c:pt>
                <c:pt idx="55">
                  <c:v>144.36119280342339</c:v>
                </c:pt>
                <c:pt idx="56">
                  <c:v>144.46967576373265</c:v>
                </c:pt>
                <c:pt idx="57">
                  <c:v>144.56002008071022</c:v>
                </c:pt>
                <c:pt idx="58">
                  <c:v>144.6352014426906</c:v>
                </c:pt>
                <c:pt idx="59">
                  <c:v>144.69771889852495</c:v>
                </c:pt>
                <c:pt idx="60">
                  <c:v>144.74966886781755</c:v>
                </c:pt>
                <c:pt idx="61">
                  <c:v>144.79280813625181</c:v>
                </c:pt>
                <c:pt idx="62">
                  <c:v>144.82860737683941</c:v>
                </c:pt>
                <c:pt idx="63">
                  <c:v>144.85829654313372</c:v>
                </c:pt>
                <c:pt idx="64">
                  <c:v>144.88290330575018</c:v>
                </c:pt>
                <c:pt idx="65">
                  <c:v>144.90328554792544</c:v>
                </c:pt>
                <c:pt idx="66">
                  <c:v>144.92015879806519</c:v>
                </c:pt>
                <c:pt idx="67">
                  <c:v>144.93411935588372</c:v>
                </c:pt>
                <c:pt idx="68">
                  <c:v>144.94566376237358</c:v>
                </c:pt>
                <c:pt idx="69">
                  <c:v>144.95520517100923</c:v>
                </c:pt>
                <c:pt idx="70">
                  <c:v>144.96308709687733</c:v>
                </c:pt>
                <c:pt idx="71">
                  <c:v>144.96959495050316</c:v>
                </c:pt>
                <c:pt idx="72">
                  <c:v>144.97496570275982</c:v>
                </c:pt>
                <c:pt idx="73">
                  <c:v>144.97939597525871</c:v>
                </c:pt>
                <c:pt idx="74">
                  <c:v>144.98304880597965</c:v>
                </c:pt>
                <c:pt idx="75">
                  <c:v>144.98605930166747</c:v>
                </c:pt>
                <c:pt idx="76">
                  <c:v>144.98853935585345</c:v>
                </c:pt>
                <c:pt idx="77">
                  <c:v>144.99058158350834</c:v>
                </c:pt>
                <c:pt idx="78">
                  <c:v>144.99226259963513</c:v>
                </c:pt>
                <c:pt idx="79">
                  <c:v>144.99364574898524</c:v>
                </c:pt>
                <c:pt idx="80">
                  <c:v>144.99478337702143</c:v>
                </c:pt>
                <c:pt idx="81">
                  <c:v>144.99571871781293</c:v>
                </c:pt>
                <c:pt idx="82">
                  <c:v>144.99648746235036</c:v>
                </c:pt>
                <c:pt idx="83">
                  <c:v>144.99711906047497</c:v>
                </c:pt>
                <c:pt idx="84">
                  <c:v>144.9976378009475</c:v>
                </c:pt>
                <c:pt idx="85">
                  <c:v>144.9980637068854</c:v>
                </c:pt>
                <c:pt idx="86">
                  <c:v>144.99841327766899</c:v>
                </c:pt>
                <c:pt idx="87">
                  <c:v>144.99870010327069</c:v>
                </c:pt>
                <c:pt idx="88">
                  <c:v>144.99893537265055</c:v>
                </c:pt>
                <c:pt idx="89">
                  <c:v>144.9991282942481</c:v>
                </c:pt>
                <c:pt idx="90">
                  <c:v>144.99928644358098</c:v>
                </c:pt>
                <c:pt idx="91">
                  <c:v>144.99941605043509</c:v>
                </c:pt>
                <c:pt idx="92">
                  <c:v>144.99952223602375</c:v>
                </c:pt>
                <c:pt idx="93">
                  <c:v>144.99960920873511</c:v>
                </c:pt>
                <c:pt idx="94">
                  <c:v>144.99968042562139</c:v>
                </c:pt>
                <c:pt idx="95">
                  <c:v>144.99973872556413</c:v>
                </c:pt>
                <c:pt idx="96">
                  <c:v>144.99978643903319</c:v>
                </c:pt>
                <c:pt idx="97">
                  <c:v>144.99982547851468</c:v>
                </c:pt>
                <c:pt idx="98">
                  <c:v>144.99985741298036</c:v>
                </c:pt>
                <c:pt idx="99">
                  <c:v>144.99988352918965</c:v>
                </c:pt>
                <c:pt idx="100">
                  <c:v>144.9999048821324</c:v>
                </c:pt>
                <c:pt idx="101">
                  <c:v>144.99992233651957</c:v>
                </c:pt>
                <c:pt idx="102">
                  <c:v>144.99993660089785</c:v>
                </c:pt>
                <c:pt idx="103">
                  <c:v>144.99994825568908</c:v>
                </c:pt>
                <c:pt idx="104">
                  <c:v>144.99995777622792</c:v>
                </c:pt>
                <c:pt idx="105">
                  <c:v>144.99996555168369</c:v>
                </c:pt>
                <c:pt idx="106">
                  <c:v>144.99997190059605</c:v>
                </c:pt>
                <c:pt idx="107">
                  <c:v>144.99997708362653</c:v>
                </c:pt>
                <c:pt idx="108">
                  <c:v>144.99998131402131</c:v>
                </c:pt>
                <c:pt idx="109">
                  <c:v>144.99998476619336</c:v>
                </c:pt>
                <c:pt idx="110">
                  <c:v>144.99998758275996</c:v>
                </c:pt>
                <c:pt idx="111">
                  <c:v>144.99998988031155</c:v>
                </c:pt>
                <c:pt idx="112">
                  <c:v>144.99999175413959</c:v>
                </c:pt>
                <c:pt idx="113">
                  <c:v>144.99999328210995</c:v>
                </c:pt>
                <c:pt idx="114">
                  <c:v>144.99999452783538</c:v>
                </c:pt>
                <c:pt idx="115">
                  <c:v>144.99999554327329</c:v>
                </c:pt>
                <c:pt idx="116">
                  <c:v>144.99999637085224</c:v>
                </c:pt>
                <c:pt idx="117">
                  <c:v>144.99999704521238</c:v>
                </c:pt>
                <c:pt idx="118">
                  <c:v>144.99999759462935</c:v>
                </c:pt>
                <c:pt idx="119">
                  <c:v>144.99999804217902</c:v>
                </c:pt>
                <c:pt idx="120">
                  <c:v>144.99999840669</c:v>
                </c:pt>
                <c:pt idx="121">
                  <c:v>144.99999870352252</c:v>
                </c:pt>
                <c:pt idx="122">
                  <c:v>144.99999894520494</c:v>
                </c:pt>
                <c:pt idx="123">
                  <c:v>144.99999914195385</c:v>
                </c:pt>
                <c:pt idx="124">
                  <c:v>144.99999930209933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Sheet1!$B$12:$DV$12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34.799999999999997</c:v>
                </c:pt>
                <c:pt idx="17">
                  <c:v>40.839999999999996</c:v>
                </c:pt>
                <c:pt idx="18">
                  <c:v>48.671999999999997</c:v>
                </c:pt>
                <c:pt idx="19">
                  <c:v>57.937599999999996</c:v>
                </c:pt>
                <c:pt idx="20">
                  <c:v>68.350079999999991</c:v>
                </c:pt>
                <c:pt idx="21">
                  <c:v>79.680063999999987</c:v>
                </c:pt>
                <c:pt idx="22">
                  <c:v>89.808038399999987</c:v>
                </c:pt>
                <c:pt idx="23">
                  <c:v>98.497620479999995</c:v>
                </c:pt>
                <c:pt idx="24">
                  <c:v>105.91904819199999</c:v>
                </c:pt>
                <c:pt idx="25">
                  <c:v>112.232</c:v>
                </c:pt>
                <c:pt idx="26">
                  <c:v>117.58300915712</c:v>
                </c:pt>
                <c:pt idx="27">
                  <c:v>122.10433465139201</c:v>
                </c:pt>
                <c:pt idx="28">
                  <c:v>125.91380958167041</c:v>
                </c:pt>
                <c:pt idx="29">
                  <c:v>129.11532115378176</c:v>
                </c:pt>
                <c:pt idx="30">
                  <c:v>131.79967571378177</c:v>
                </c:pt>
                <c:pt idx="31">
                  <c:v>134.04567560363049</c:v>
                </c:pt>
                <c:pt idx="32">
                  <c:v>135.92128850898845</c:v>
                </c:pt>
                <c:pt idx="33">
                  <c:v>137.484829228058</c:v>
                </c:pt>
                <c:pt idx="34">
                  <c:v>138.7861021191402</c:v>
                </c:pt>
                <c:pt idx="35">
                  <c:v>139.86747268466721</c:v>
                </c:pt>
                <c:pt idx="36">
                  <c:v>140.76485093921781</c:v>
                </c:pt>
                <c:pt idx="37">
                  <c:v>141.50857898456147</c:v>
                </c:pt>
                <c:pt idx="38">
                  <c:v>142.12422177419896</c:v>
                </c:pt>
                <c:pt idx="39">
                  <c:v>142.63326428859898</c:v>
                </c:pt>
                <c:pt idx="40">
                  <c:v>143.05372092627104</c:v>
                </c:pt>
                <c:pt idx="41">
                  <c:v>143.40066433733031</c:v>
                </c:pt>
                <c:pt idx="42">
                  <c:v>143.68668154691505</c:v>
                </c:pt>
                <c:pt idx="43">
                  <c:v>143.92226529917266</c:v>
                </c:pt>
                <c:pt idx="44">
                  <c:v>144.11614828865063</c:v>
                </c:pt>
                <c:pt idx="45">
                  <c:v>144.27558747037051</c:v>
                </c:pt>
                <c:pt idx="46">
                  <c:v>144.4066050478564</c:v>
                </c:pt>
                <c:pt idx="47">
                  <c:v>144.51419209553313</c:v>
                </c:pt>
                <c:pt idx="48">
                  <c:v>144.6024801222249</c:v>
                </c:pt>
                <c:pt idx="49">
                  <c:v>144.67488525441865</c:v>
                </c:pt>
                <c:pt idx="50">
                  <c:v>144.7342291288459</c:v>
                </c:pt>
                <c:pt idx="51">
                  <c:v>144.78284004332551</c:v>
                </c:pt>
                <c:pt idx="52">
                  <c:v>144.82263742685944</c:v>
                </c:pt>
                <c:pt idx="53">
                  <c:v>144.85520225524678</c:v>
                </c:pt>
                <c:pt idx="54">
                  <c:v>144.88183565520481</c:v>
                </c:pt>
                <c:pt idx="55">
                  <c:v>144.90360760496975</c:v>
                </c:pt>
                <c:pt idx="56">
                  <c:v>144.92139734862053</c:v>
                </c:pt>
                <c:pt idx="57">
                  <c:v>144.93592689061219</c:v>
                </c:pt>
                <c:pt idx="58">
                  <c:v>144.94778872186237</c:v>
                </c:pt>
                <c:pt idx="59">
                  <c:v>144.95746874498798</c:v>
                </c:pt>
                <c:pt idx="60">
                  <c:v>144.96536520998885</c:v>
                </c:pt>
                <c:pt idx="61">
                  <c:v>144.97180433918984</c:v>
                </c:pt>
                <c:pt idx="62">
                  <c:v>144.97705320831091</c:v>
                </c:pt>
                <c:pt idx="63">
                  <c:v>144.98133035621595</c:v>
                </c:pt>
                <c:pt idx="64">
                  <c:v>144.98481451662653</c:v>
                </c:pt>
                <c:pt idx="65">
                  <c:v>144.98765179862426</c:v>
                </c:pt>
                <c:pt idx="66">
                  <c:v>144.98996158715784</c:v>
                </c:pt>
                <c:pt idx="67">
                  <c:v>144.991841388333</c:v>
                </c:pt>
                <c:pt idx="68">
                  <c:v>144.99337080555179</c:v>
                </c:pt>
                <c:pt idx="69">
                  <c:v>144.99461480034975</c:v>
                </c:pt>
                <c:pt idx="70">
                  <c:v>144.99562636500644</c:v>
                </c:pt>
                <c:pt idx="71">
                  <c:v>144.99644871178648</c:v>
                </c:pt>
                <c:pt idx="72">
                  <c:v>144.99711706525423</c:v>
                </c:pt>
                <c:pt idx="73">
                  <c:v>144.99766012886343</c:v>
                </c:pt>
                <c:pt idx="74">
                  <c:v>144.99810128441877</c:v>
                </c:pt>
                <c:pt idx="75">
                  <c:v>144.99845957259743</c:v>
                </c:pt>
                <c:pt idx="76">
                  <c:v>144.99875049412788</c:v>
                </c:pt>
                <c:pt idx="77">
                  <c:v>144.99898666414225</c:v>
                </c:pt>
                <c:pt idx="78">
                  <c:v>144.99917834638575</c:v>
                </c:pt>
                <c:pt idx="79">
                  <c:v>144.99933388916617</c:v>
                </c:pt>
                <c:pt idx="80">
                  <c:v>144.99946008097899</c:v>
                </c:pt>
                <c:pt idx="81">
                  <c:v>144.99956244050003</c:v>
                </c:pt>
                <c:pt idx="82">
                  <c:v>144.99964545297348</c:v>
                </c:pt>
                <c:pt idx="83">
                  <c:v>144.99971276283756</c:v>
                </c:pt>
                <c:pt idx="84">
                  <c:v>144.99976733063707</c:v>
                </c:pt>
                <c:pt idx="85">
                  <c:v>144.99981156080327</c:v>
                </c:pt>
                <c:pt idx="86">
                  <c:v>144.99984740567751</c:v>
                </c:pt>
                <c:pt idx="87">
                  <c:v>144.99987645016992</c:v>
                </c:pt>
                <c:pt idx="88">
                  <c:v>144.99989998063828</c:v>
                </c:pt>
                <c:pt idx="89">
                  <c:v>144.99991904091249</c:v>
                </c:pt>
                <c:pt idx="90">
                  <c:v>144.9999344778515</c:v>
                </c:pt>
                <c:pt idx="91">
                  <c:v>144.9999469783784</c:v>
                </c:pt>
                <c:pt idx="92">
                  <c:v>144.99995709958048</c:v>
                </c:pt>
                <c:pt idx="93">
                  <c:v>144.99996529316658</c:v>
                </c:pt>
                <c:pt idx="94">
                  <c:v>144.99997192533502</c:v>
                </c:pt>
                <c:pt idx="95">
                  <c:v>144.99997729290942</c:v>
                </c:pt>
                <c:pt idx="96">
                  <c:v>144.99998163644068</c:v>
                </c:pt>
                <c:pt idx="97">
                  <c:v>144.99998515084306</c:v>
                </c:pt>
                <c:pt idx="98">
                  <c:v>144.99998799402684</c:v>
                </c:pt>
                <c:pt idx="99">
                  <c:v>144.99999029390338</c:v>
                </c:pt>
                <c:pt idx="100">
                  <c:v>144.99999215406825</c:v>
                </c:pt>
                <c:pt idx="101">
                  <c:v>144.99999365841103</c:v>
                </c:pt>
                <c:pt idx="102">
                  <c:v>144.99999487485397</c:v>
                </c:pt>
                <c:pt idx="103">
                  <c:v>144.99999585838327</c:v>
                </c:pt>
                <c:pt idx="104">
                  <c:v>144.99999665350671</c:v>
                </c:pt>
                <c:pt idx="105">
                  <c:v>144.99999729624545</c:v>
                </c:pt>
                <c:pt idx="106">
                  <c:v>144.99999781574843</c:v>
                </c:pt>
                <c:pt idx="107">
                  <c:v>144.9999982356004</c:v>
                </c:pt>
                <c:pt idx="108">
                  <c:v>144.99999857488163</c:v>
                </c:pt>
                <c:pt idx="109">
                  <c:v>144.99999884902635</c:v>
                </c:pt>
                <c:pt idx="110">
                  <c:v>144.99999907051793</c:v>
                </c:pt>
                <c:pt idx="111">
                  <c:v>144.9999992494518</c:v>
                </c:pt>
                <c:pt idx="112">
                  <c:v>144.99999939399143</c:v>
                </c:pt>
                <c:pt idx="113">
                  <c:v>144.99999951073713</c:v>
                </c:pt>
                <c:pt idx="114">
                  <c:v>144.9999996050249</c:v>
                </c:pt>
                <c:pt idx="115">
                  <c:v>144.99999968116808</c:v>
                </c:pt>
                <c:pt idx="116">
                  <c:v>144.99999974265299</c:v>
                </c:pt>
                <c:pt idx="117">
                  <c:v>144.99999979229722</c:v>
                </c:pt>
                <c:pt idx="118">
                  <c:v>144.99999983237763</c:v>
                </c:pt>
                <c:pt idx="119">
                  <c:v>144.99999986473398</c:v>
                </c:pt>
                <c:pt idx="120">
                  <c:v>144.99999989085268</c:v>
                </c:pt>
                <c:pt idx="121">
                  <c:v>144.99999991193454</c:v>
                </c:pt>
                <c:pt idx="122">
                  <c:v>144.99999992894956</c:v>
                </c:pt>
                <c:pt idx="123">
                  <c:v>144.9999999426812</c:v>
                </c:pt>
                <c:pt idx="124">
                  <c:v>144.9999999537622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Sheet1!$B$13:$DV$13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45</c:v>
                </c:pt>
                <c:pt idx="13">
                  <c:v>60</c:v>
                </c:pt>
                <c:pt idx="14">
                  <c:v>75</c:v>
                </c:pt>
                <c:pt idx="15">
                  <c:v>89</c:v>
                </c:pt>
                <c:pt idx="16">
                  <c:v>100.2</c:v>
                </c:pt>
                <c:pt idx="17">
                  <c:v>109.16</c:v>
                </c:pt>
                <c:pt idx="18">
                  <c:v>116.32799999999999</c:v>
                </c:pt>
                <c:pt idx="19">
                  <c:v>122.0624</c:v>
                </c:pt>
                <c:pt idx="20">
                  <c:v>126.64991999999999</c:v>
                </c:pt>
                <c:pt idx="21">
                  <c:v>130.31993599999998</c:v>
                </c:pt>
                <c:pt idx="22">
                  <c:v>133.2559488</c:v>
                </c:pt>
                <c:pt idx="23">
                  <c:v>135.60475904</c:v>
                </c:pt>
                <c:pt idx="24">
                  <c:v>137.483807232</c:v>
                </c:pt>
                <c:pt idx="25">
                  <c:v>138.9870457856</c:v>
                </c:pt>
                <c:pt idx="26">
                  <c:v>140.18963662848</c:v>
                </c:pt>
                <c:pt idx="27">
                  <c:v>141.15170930278401</c:v>
                </c:pt>
                <c:pt idx="28">
                  <c:v>141.92136744222722</c:v>
                </c:pt>
                <c:pt idx="29">
                  <c:v>142.53709395378178</c:v>
                </c:pt>
                <c:pt idx="30">
                  <c:v>143.02967516302542</c:v>
                </c:pt>
                <c:pt idx="31">
                  <c:v>143.42374013042033</c:v>
                </c:pt>
                <c:pt idx="32">
                  <c:v>143.73899210433626</c:v>
                </c:pt>
                <c:pt idx="33">
                  <c:v>143.99119368346902</c:v>
                </c:pt>
                <c:pt idx="34">
                  <c:v>144.19295494677522</c:v>
                </c:pt>
                <c:pt idx="35">
                  <c:v>144.35436395742016</c:v>
                </c:pt>
                <c:pt idx="36">
                  <c:v>144.48349116593613</c:v>
                </c:pt>
                <c:pt idx="37">
                  <c:v>144.58679293274889</c:v>
                </c:pt>
                <c:pt idx="38">
                  <c:v>144.66943434619913</c:v>
                </c:pt>
                <c:pt idx="39">
                  <c:v>144.73554747695931</c:v>
                </c:pt>
                <c:pt idx="40">
                  <c:v>144.78843798156745</c:v>
                </c:pt>
                <c:pt idx="41">
                  <c:v>144.83075038525396</c:v>
                </c:pt>
                <c:pt idx="42">
                  <c:v>144.86460030820317</c:v>
                </c:pt>
                <c:pt idx="43">
                  <c:v>144.89168024656254</c:v>
                </c:pt>
                <c:pt idx="44">
                  <c:v>144.91334419725004</c:v>
                </c:pt>
                <c:pt idx="45">
                  <c:v>144.93067535780003</c:v>
                </c:pt>
                <c:pt idx="46">
                  <c:v>144.94454028624003</c:v>
                </c:pt>
                <c:pt idx="47">
                  <c:v>144.95563222899202</c:v>
                </c:pt>
                <c:pt idx="48">
                  <c:v>144.9645057831936</c:v>
                </c:pt>
                <c:pt idx="49">
                  <c:v>144.97160462655489</c:v>
                </c:pt>
                <c:pt idx="50">
                  <c:v>144.97728370124392</c:v>
                </c:pt>
                <c:pt idx="51">
                  <c:v>144.98182696099514</c:v>
                </c:pt>
                <c:pt idx="52">
                  <c:v>144.9854615687961</c:v>
                </c:pt>
                <c:pt idx="53">
                  <c:v>144.98836925503687</c:v>
                </c:pt>
                <c:pt idx="54">
                  <c:v>144.99069540402951</c:v>
                </c:pt>
                <c:pt idx="55">
                  <c:v>144.9925563232236</c:v>
                </c:pt>
                <c:pt idx="56">
                  <c:v>144.99404505857888</c:v>
                </c:pt>
                <c:pt idx="57">
                  <c:v>144.99523604686311</c:v>
                </c:pt>
                <c:pt idx="58">
                  <c:v>144.99618883749048</c:v>
                </c:pt>
                <c:pt idx="59">
                  <c:v>144.99695106999238</c:v>
                </c:pt>
                <c:pt idx="60">
                  <c:v>144.9975608559939</c:v>
                </c:pt>
                <c:pt idx="61">
                  <c:v>144.99804868479512</c:v>
                </c:pt>
                <c:pt idx="62">
                  <c:v>144.99843894783609</c:v>
                </c:pt>
                <c:pt idx="63">
                  <c:v>144.99875115826887</c:v>
                </c:pt>
                <c:pt idx="64">
                  <c:v>144.99900092661511</c:v>
                </c:pt>
                <c:pt idx="65">
                  <c:v>144.9992007412921</c:v>
                </c:pt>
                <c:pt idx="66">
                  <c:v>144.99936059303369</c:v>
                </c:pt>
                <c:pt idx="67">
                  <c:v>144.99948847442695</c:v>
                </c:pt>
                <c:pt idx="68">
                  <c:v>144.99959077954156</c:v>
                </c:pt>
                <c:pt idx="69">
                  <c:v>144.99967262363324</c:v>
                </c:pt>
                <c:pt idx="70">
                  <c:v>144.99973809890659</c:v>
                </c:pt>
                <c:pt idx="71">
                  <c:v>144.99979047912527</c:v>
                </c:pt>
                <c:pt idx="72">
                  <c:v>144.9998323833002</c:v>
                </c:pt>
                <c:pt idx="73">
                  <c:v>144.99986590664017</c:v>
                </c:pt>
                <c:pt idx="74">
                  <c:v>144.99989272531212</c:v>
                </c:pt>
                <c:pt idx="75">
                  <c:v>144.9999141802497</c:v>
                </c:pt>
                <c:pt idx="76">
                  <c:v>144.99993134419975</c:v>
                </c:pt>
                <c:pt idx="77">
                  <c:v>144.99994507535979</c:v>
                </c:pt>
                <c:pt idx="78">
                  <c:v>144.99995606028784</c:v>
                </c:pt>
                <c:pt idx="79">
                  <c:v>144.99996484823026</c:v>
                </c:pt>
                <c:pt idx="80">
                  <c:v>144.9999718785842</c:v>
                </c:pt>
                <c:pt idx="81">
                  <c:v>144.99997750286735</c:v>
                </c:pt>
                <c:pt idx="82">
                  <c:v>144.99998200229388</c:v>
                </c:pt>
                <c:pt idx="83">
                  <c:v>144.99998560183511</c:v>
                </c:pt>
                <c:pt idx="84">
                  <c:v>144.99998848146808</c:v>
                </c:pt>
                <c:pt idx="85">
                  <c:v>144.99999078517448</c:v>
                </c:pt>
                <c:pt idx="86">
                  <c:v>144.99999262813958</c:v>
                </c:pt>
                <c:pt idx="87">
                  <c:v>144.99999410251166</c:v>
                </c:pt>
                <c:pt idx="88">
                  <c:v>144.99999528200934</c:v>
                </c:pt>
                <c:pt idx="89">
                  <c:v>144.99999622560748</c:v>
                </c:pt>
                <c:pt idx="90">
                  <c:v>144.99999698048597</c:v>
                </c:pt>
                <c:pt idx="91">
                  <c:v>144.99999758438878</c:v>
                </c:pt>
                <c:pt idx="92">
                  <c:v>144.99999806751103</c:v>
                </c:pt>
                <c:pt idx="93">
                  <c:v>144.99999845400882</c:v>
                </c:pt>
                <c:pt idx="94">
                  <c:v>144.99999876320706</c:v>
                </c:pt>
                <c:pt idx="95">
                  <c:v>144.99999901056566</c:v>
                </c:pt>
                <c:pt idx="96">
                  <c:v>144.99999920845252</c:v>
                </c:pt>
                <c:pt idx="97">
                  <c:v>144.99999936676201</c:v>
                </c:pt>
                <c:pt idx="98">
                  <c:v>144.9999994934096</c:v>
                </c:pt>
                <c:pt idx="99">
                  <c:v>144.99999959472768</c:v>
                </c:pt>
                <c:pt idx="100">
                  <c:v>144.99999967578214</c:v>
                </c:pt>
                <c:pt idx="101">
                  <c:v>144.9999997406257</c:v>
                </c:pt>
                <c:pt idx="102">
                  <c:v>144.99999979250055</c:v>
                </c:pt>
                <c:pt idx="103">
                  <c:v>144.99999983400045</c:v>
                </c:pt>
                <c:pt idx="104">
                  <c:v>144.99999986720036</c:v>
                </c:pt>
                <c:pt idx="105">
                  <c:v>144.99999989376028</c:v>
                </c:pt>
                <c:pt idx="106">
                  <c:v>144.99999991500823</c:v>
                </c:pt>
                <c:pt idx="107">
                  <c:v>144.99999993200657</c:v>
                </c:pt>
                <c:pt idx="108">
                  <c:v>144.99999994560525</c:v>
                </c:pt>
                <c:pt idx="109">
                  <c:v>144.9999999564842</c:v>
                </c:pt>
                <c:pt idx="110">
                  <c:v>144.99999996518736</c:v>
                </c:pt>
                <c:pt idx="111">
                  <c:v>144.99999997214988</c:v>
                </c:pt>
                <c:pt idx="112">
                  <c:v>144.99999997771991</c:v>
                </c:pt>
                <c:pt idx="113">
                  <c:v>144.99999998217592</c:v>
                </c:pt>
                <c:pt idx="114">
                  <c:v>144.99999998574074</c:v>
                </c:pt>
                <c:pt idx="115">
                  <c:v>144.99999998859261</c:v>
                </c:pt>
                <c:pt idx="116">
                  <c:v>144.99999999087407</c:v>
                </c:pt>
                <c:pt idx="117">
                  <c:v>144.99999999269926</c:v>
                </c:pt>
                <c:pt idx="118">
                  <c:v>144.9999999941594</c:v>
                </c:pt>
                <c:pt idx="119">
                  <c:v>144.99999999532753</c:v>
                </c:pt>
                <c:pt idx="120">
                  <c:v>144.99999999626203</c:v>
                </c:pt>
                <c:pt idx="121">
                  <c:v>144.99999999700964</c:v>
                </c:pt>
                <c:pt idx="122">
                  <c:v>144.99999999760772</c:v>
                </c:pt>
                <c:pt idx="123">
                  <c:v>144.99999999808617</c:v>
                </c:pt>
                <c:pt idx="124">
                  <c:v>144.99999999846892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80963456"/>
        <c:axId val="104287232"/>
        <c:axId val="77444416"/>
      </c:surfaceChart>
      <c:catAx>
        <c:axId val="8096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( 6 seconds)</a:t>
                </a:r>
              </a:p>
            </c:rich>
          </c:tx>
          <c:layout>
            <c:manualLayout>
              <c:xMode val="edge"/>
              <c:yMode val="edge"/>
              <c:x val="0.38985534834645963"/>
              <c:y val="0.59068267623839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287232"/>
        <c:crosses val="autoZero"/>
        <c:auto val="1"/>
        <c:lblAlgn val="ctr"/>
        <c:lblOffset val="100"/>
        <c:tickLblSkip val="8"/>
        <c:tickMarkSkip val="1"/>
        <c:noMultiLvlLbl val="1"/>
      </c:catAx>
      <c:valAx>
        <c:axId val="104287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Profile</a:t>
                </a:r>
              </a:p>
            </c:rich>
          </c:tx>
          <c:layout>
            <c:manualLayout>
              <c:xMode val="edge"/>
              <c:yMode val="edge"/>
              <c:x val="0.40144955944969957"/>
              <c:y val="4.4925161291370905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0963456"/>
        <c:crosses val="autoZero"/>
        <c:crossBetween val="midCat"/>
      </c:valAx>
      <c:serAx>
        <c:axId val="77444416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Space (0.1 miles)</a:t>
                </a:r>
              </a:p>
            </c:rich>
          </c:tx>
          <c:layout>
            <c:manualLayout>
              <c:xMode val="edge"/>
              <c:yMode val="edge"/>
              <c:x val="8.260875411058799E-2"/>
              <c:y val="0.344426236567176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287232"/>
        <c:crosses val="autoZero"/>
        <c:tickLblSkip val="9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20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20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304408899745877"/>
          <c:y val="0.34442623656717691"/>
          <c:w val="0.11231892006264158"/>
          <c:h val="0.21131464755570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20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Triangular shaped Q-K relation</a:t>
            </a:r>
          </a:p>
        </c:rich>
      </c:tx>
      <c:layout>
        <c:manualLayout>
          <c:xMode val="edge"/>
          <c:yMode val="edge"/>
          <c:x val="0.21749459195523074"/>
          <c:y val="2.08334181047286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676166048329595"/>
          <c:y val="0.14166724311215484"/>
          <c:w val="0.72104185376462349"/>
          <c:h val="0.5791690233114557"/>
        </c:manualLayout>
      </c:layout>
      <c:scatterChart>
        <c:scatterStyle val="smoothMarker"/>
        <c:ser>
          <c:idx val="0"/>
          <c:order val="0"/>
          <c:tx>
            <c:strRef>
              <c:f>Sheet1!$C$22</c:f>
              <c:strCache>
                <c:ptCount val="1"/>
                <c:pt idx="0">
                  <c:v>q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Sheet1!$B$23:$B$41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Sheet1!$C$23:$C$41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1200</c:v>
                </c:pt>
                <c:pt idx="3">
                  <c:v>1800</c:v>
                </c:pt>
                <c:pt idx="4">
                  <c:v>2160</c:v>
                </c:pt>
                <c:pt idx="5">
                  <c:v>2040</c:v>
                </c:pt>
                <c:pt idx="6">
                  <c:v>1920</c:v>
                </c:pt>
                <c:pt idx="7">
                  <c:v>1800</c:v>
                </c:pt>
                <c:pt idx="8">
                  <c:v>1680</c:v>
                </c:pt>
                <c:pt idx="9">
                  <c:v>1560</c:v>
                </c:pt>
                <c:pt idx="10">
                  <c:v>1440</c:v>
                </c:pt>
                <c:pt idx="11">
                  <c:v>1320</c:v>
                </c:pt>
                <c:pt idx="12">
                  <c:v>1200</c:v>
                </c:pt>
                <c:pt idx="13">
                  <c:v>1080</c:v>
                </c:pt>
                <c:pt idx="14">
                  <c:v>960</c:v>
                </c:pt>
                <c:pt idx="15">
                  <c:v>840</c:v>
                </c:pt>
                <c:pt idx="16">
                  <c:v>720</c:v>
                </c:pt>
                <c:pt idx="17">
                  <c:v>600</c:v>
                </c:pt>
                <c:pt idx="18">
                  <c:v>480</c:v>
                </c:pt>
              </c:numCache>
            </c:numRef>
          </c:yVal>
          <c:smooth val="1"/>
        </c:ser>
        <c:axId val="176800128"/>
        <c:axId val="176918912"/>
      </c:scatterChart>
      <c:valAx>
        <c:axId val="17680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(vehicles/mile/lane)</a:t>
                </a:r>
              </a:p>
            </c:rich>
          </c:tx>
          <c:layout>
            <c:manualLayout>
              <c:xMode val="edge"/>
              <c:yMode val="edge"/>
              <c:x val="0.33569817453959488"/>
              <c:y val="0.85000345867292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18912"/>
        <c:crosses val="autoZero"/>
        <c:crossBetween val="midCat"/>
        <c:majorUnit val="20"/>
      </c:valAx>
      <c:valAx>
        <c:axId val="176918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(vehicles/hour)
</a:t>
                </a:r>
              </a:p>
            </c:rich>
          </c:tx>
          <c:layout>
            <c:manualLayout>
              <c:xMode val="edge"/>
              <c:yMode val="edge"/>
              <c:x val="1.1820358258436468E-2"/>
              <c:y val="0.154167293974992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0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Sheet1!$B$80</c:f>
              <c:strCache>
                <c:ptCount val="1"/>
                <c:pt idx="0">
                  <c:v>speed</c:v>
                </c:pt>
              </c:strCache>
            </c:strRef>
          </c:tx>
          <c:xVal>
            <c:numRef>
              <c:f>Sheet1!$A$81:$A$99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Sheet1!$B$81:$B$99</c:f>
              <c:numCache>
                <c:formatCode>General</c:formatCode>
                <c:ptCount val="19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42</c:v>
                </c:pt>
                <c:pt idx="5">
                  <c:v>31.2</c:v>
                </c:pt>
                <c:pt idx="6">
                  <c:v>24</c:v>
                </c:pt>
                <c:pt idx="7">
                  <c:v>18.857142857142858</c:v>
                </c:pt>
                <c:pt idx="8">
                  <c:v>15</c:v>
                </c:pt>
                <c:pt idx="9">
                  <c:v>12</c:v>
                </c:pt>
                <c:pt idx="10">
                  <c:v>9.6</c:v>
                </c:pt>
                <c:pt idx="11">
                  <c:v>7.6363636363636367</c:v>
                </c:pt>
                <c:pt idx="12">
                  <c:v>6</c:v>
                </c:pt>
                <c:pt idx="13">
                  <c:v>4.615384615384615</c:v>
                </c:pt>
                <c:pt idx="14">
                  <c:v>3.4285714285714284</c:v>
                </c:pt>
                <c:pt idx="15">
                  <c:v>2.4</c:v>
                </c:pt>
                <c:pt idx="16">
                  <c:v>1.5</c:v>
                </c:pt>
                <c:pt idx="17">
                  <c:v>0.70588235294117652</c:v>
                </c:pt>
                <c:pt idx="18">
                  <c:v>0</c:v>
                </c:pt>
              </c:numCache>
            </c:numRef>
          </c:yVal>
        </c:ser>
        <c:axId val="184414592"/>
        <c:axId val="184416896"/>
      </c:scatterChart>
      <c:valAx>
        <c:axId val="18441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(vhc / mile</a:t>
                </a:r>
                <a:r>
                  <a:rPr lang="en-US" baseline="0"/>
                  <a:t> /ln)</a:t>
                </a:r>
                <a:endParaRPr lang="en-US"/>
              </a:p>
            </c:rich>
          </c:tx>
        </c:title>
        <c:numFmt formatCode="General" sourceLinked="1"/>
        <c:tickLblPos val="nextTo"/>
        <c:crossAx val="184416896"/>
        <c:crosses val="autoZero"/>
        <c:crossBetween val="midCat"/>
      </c:valAx>
      <c:valAx>
        <c:axId val="184416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(mph)</a:t>
                </a:r>
              </a:p>
            </c:rich>
          </c:tx>
        </c:title>
        <c:numFmt formatCode="General" sourceLinked="1"/>
        <c:tickLblPos val="nextTo"/>
        <c:crossAx val="18441459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'Calibrated Model'!$B$3:$KP$3</c:f>
              <c:numCache>
                <c:formatCode>General</c:formatCode>
                <c:ptCount val="301"/>
                <c:pt idx="0">
                  <c:v>6.64</c:v>
                </c:pt>
                <c:pt idx="1">
                  <c:v>7.3130666666666659</c:v>
                </c:pt>
                <c:pt idx="2">
                  <c:v>7.2717084444444433</c:v>
                </c:pt>
                <c:pt idx="3">
                  <c:v>7.2827413807407408</c:v>
                </c:pt>
                <c:pt idx="4">
                  <c:v>7.2899322987456792</c:v>
                </c:pt>
                <c:pt idx="5">
                  <c:v>7.297404964758651</c:v>
                </c:pt>
                <c:pt idx="6">
                  <c:v>7.3048569692510332</c:v>
                </c:pt>
                <c:pt idx="7">
                  <c:v>7.3123104889215922</c:v>
                </c:pt>
                <c:pt idx="8">
                  <c:v>7.3197638974790848</c:v>
                </c:pt>
                <c:pt idx="9">
                  <c:v>7.3272173141848693</c:v>
                </c:pt>
                <c:pt idx="10">
                  <c:v>7.3346707302931122</c:v>
                </c:pt>
                <c:pt idx="11">
                  <c:v>7.3421241464451743</c:v>
                </c:pt>
                <c:pt idx="12">
                  <c:v>7.349577562594023</c:v>
                </c:pt>
                <c:pt idx="13">
                  <c:v>7.3570309787431079</c:v>
                </c:pt>
                <c:pt idx="14">
                  <c:v>7.364484394892175</c:v>
                </c:pt>
                <c:pt idx="15">
                  <c:v>7.3719378110412448</c:v>
                </c:pt>
                <c:pt idx="16">
                  <c:v>7.3793912271903119</c:v>
                </c:pt>
                <c:pt idx="17">
                  <c:v>7.3868446433393817</c:v>
                </c:pt>
                <c:pt idx="18">
                  <c:v>7.3942980594884498</c:v>
                </c:pt>
                <c:pt idx="19">
                  <c:v>7.4017514756375178</c:v>
                </c:pt>
                <c:pt idx="20">
                  <c:v>7.4092048917865876</c:v>
                </c:pt>
                <c:pt idx="21">
                  <c:v>7.4166583079356556</c:v>
                </c:pt>
                <c:pt idx="22">
                  <c:v>7.4241117240847236</c:v>
                </c:pt>
                <c:pt idx="23">
                  <c:v>7.4315651402337934</c:v>
                </c:pt>
                <c:pt idx="24">
                  <c:v>7.4390185563828615</c:v>
                </c:pt>
                <c:pt idx="25">
                  <c:v>7.4464719725319295</c:v>
                </c:pt>
                <c:pt idx="26">
                  <c:v>7.4539253886809993</c:v>
                </c:pt>
                <c:pt idx="27">
                  <c:v>7.4613788048300664</c:v>
                </c:pt>
                <c:pt idx="28">
                  <c:v>7.4688322209791362</c:v>
                </c:pt>
                <c:pt idx="29">
                  <c:v>7.4762856371282043</c:v>
                </c:pt>
                <c:pt idx="30">
                  <c:v>7.4837390532772723</c:v>
                </c:pt>
                <c:pt idx="31">
                  <c:v>7.4911924694263421</c:v>
                </c:pt>
                <c:pt idx="32">
                  <c:v>7.4986458855754101</c:v>
                </c:pt>
                <c:pt idx="33">
                  <c:v>7.5060993017244781</c:v>
                </c:pt>
                <c:pt idx="34">
                  <c:v>7.5135527178735479</c:v>
                </c:pt>
                <c:pt idx="35">
                  <c:v>7.521006134022616</c:v>
                </c:pt>
                <c:pt idx="36">
                  <c:v>7.528459550171684</c:v>
                </c:pt>
                <c:pt idx="37">
                  <c:v>7.5359129663207538</c:v>
                </c:pt>
                <c:pt idx="38">
                  <c:v>7.5433663824698218</c:v>
                </c:pt>
                <c:pt idx="39">
                  <c:v>7.5508197986188899</c:v>
                </c:pt>
                <c:pt idx="40">
                  <c:v>7.5582732147679597</c:v>
                </c:pt>
                <c:pt idx="41">
                  <c:v>7.5657266309170277</c:v>
                </c:pt>
                <c:pt idx="42">
                  <c:v>7.5731800470660957</c:v>
                </c:pt>
                <c:pt idx="43">
                  <c:v>7.5806334632151655</c:v>
                </c:pt>
                <c:pt idx="44">
                  <c:v>7.5880868793642335</c:v>
                </c:pt>
                <c:pt idx="45">
                  <c:v>7.5955402955133016</c:v>
                </c:pt>
                <c:pt idx="46">
                  <c:v>7.6029937116623714</c:v>
                </c:pt>
                <c:pt idx="47">
                  <c:v>7.6104471278114385</c:v>
                </c:pt>
                <c:pt idx="48">
                  <c:v>7.6179005439605083</c:v>
                </c:pt>
                <c:pt idx="49">
                  <c:v>7.6253539601095763</c:v>
                </c:pt>
                <c:pt idx="50">
                  <c:v>7.6328073762586444</c:v>
                </c:pt>
                <c:pt idx="51">
                  <c:v>7.6402607924077142</c:v>
                </c:pt>
                <c:pt idx="52">
                  <c:v>7.6421142085567828</c:v>
                </c:pt>
                <c:pt idx="53">
                  <c:v>7.8493187340047568</c:v>
                </c:pt>
                <c:pt idx="54">
                  <c:v>8.2435233383426034</c:v>
                </c:pt>
                <c:pt idx="55">
                  <c:v>8.7881505439274967</c:v>
                </c:pt>
                <c:pt idx="56">
                  <c:v>9.4535339546541763</c:v>
                </c:pt>
                <c:pt idx="57">
                  <c:v>10.215633200840589</c:v>
                </c:pt>
                <c:pt idx="58">
                  <c:v>11.054983646407813</c:v>
                </c:pt>
                <c:pt idx="59">
                  <c:v>11.95583941992299</c:v>
                </c:pt>
                <c:pt idx="60">
                  <c:v>12.750066823698308</c:v>
                </c:pt>
                <c:pt idx="61">
                  <c:v>13.391110473196331</c:v>
                </c:pt>
                <c:pt idx="62">
                  <c:v>13.907196625314914</c:v>
                </c:pt>
                <c:pt idx="63">
                  <c:v>14.321439143419331</c:v>
                </c:pt>
                <c:pt idx="64">
                  <c:v>14.652752782999432</c:v>
                </c:pt>
                <c:pt idx="65">
                  <c:v>14.916605952671937</c:v>
                </c:pt>
                <c:pt idx="66">
                  <c:v>15.125640457888467</c:v>
                </c:pt>
                <c:pt idx="67">
                  <c:v>15.290181200827229</c:v>
                </c:pt>
                <c:pt idx="68">
                  <c:v>15.418654990427244</c:v>
                </c:pt>
                <c:pt idx="69">
                  <c:v>15.517934399381913</c:v>
                </c:pt>
                <c:pt idx="70">
                  <c:v>15.593619898672594</c:v>
                </c:pt>
                <c:pt idx="71">
                  <c:v>15.650271228653418</c:v>
                </c:pt>
                <c:pt idx="72">
                  <c:v>15.691597064175793</c:v>
                </c:pt>
                <c:pt idx="73">
                  <c:v>15.720610444342638</c:v>
                </c:pt>
                <c:pt idx="74">
                  <c:v>15.73975611735718</c:v>
                </c:pt>
                <c:pt idx="75">
                  <c:v>15.751014856173486</c:v>
                </c:pt>
                <c:pt idx="76">
                  <c:v>15.755988895481639</c:v>
                </c:pt>
                <c:pt idx="77">
                  <c:v>15.755971894156158</c:v>
                </c:pt>
                <c:pt idx="78">
                  <c:v>15.75200621326456</c:v>
                </c:pt>
                <c:pt idx="79">
                  <c:v>15.744929795595297</c:v>
                </c:pt>
                <c:pt idx="80">
                  <c:v>15.73541451940002</c:v>
                </c:pt>
                <c:pt idx="81">
                  <c:v>15.723997560661036</c:v>
                </c:pt>
                <c:pt idx="82">
                  <c:v>15.711107021325333</c:v>
                </c:pt>
                <c:pt idx="83">
                  <c:v>15.69708285448483</c:v>
                </c:pt>
                <c:pt idx="84">
                  <c:v>15.682193932246149</c:v>
                </c:pt>
                <c:pt idx="85">
                  <c:v>15.666651950465528</c:v>
                </c:pt>
                <c:pt idx="86">
                  <c:v>15.650622740430256</c:v>
                </c:pt>
                <c:pt idx="87">
                  <c:v>15.634235455884536</c:v>
                </c:pt>
                <c:pt idx="88">
                  <c:v>15.617590020398435</c:v>
                </c:pt>
                <c:pt idx="89">
                  <c:v>15.600763151605038</c:v>
                </c:pt>
                <c:pt idx="90">
                  <c:v>15.583813222553676</c:v>
                </c:pt>
                <c:pt idx="91">
                  <c:v>15.566784174127989</c:v>
                </c:pt>
                <c:pt idx="92">
                  <c:v>15.549708654353994</c:v>
                </c:pt>
                <c:pt idx="93">
                  <c:v>15.532610529008833</c:v>
                </c:pt>
                <c:pt idx="94">
                  <c:v>15.515506882041196</c:v>
                </c:pt>
                <c:pt idx="95">
                  <c:v>15.498409602955107</c:v>
                </c:pt>
                <c:pt idx="96">
                  <c:v>15.481326640693004</c:v>
                </c:pt>
                <c:pt idx="97">
                  <c:v>15.46426298902902</c:v>
                </c:pt>
                <c:pt idx="98">
                  <c:v>15.447221456512841</c:v>
                </c:pt>
                <c:pt idx="99">
                  <c:v>15.430203264146867</c:v>
                </c:pt>
                <c:pt idx="100">
                  <c:v>15.413208505870521</c:v>
                </c:pt>
                <c:pt idx="101">
                  <c:v>15.396236500263916</c:v>
                </c:pt>
                <c:pt idx="102">
                  <c:v>15.379286056419559</c:v>
                </c:pt>
                <c:pt idx="103">
                  <c:v>15.362355672458069</c:v>
                </c:pt>
                <c:pt idx="104">
                  <c:v>15.345443681510343</c:v>
                </c:pt>
                <c:pt idx="105">
                  <c:v>15.328548357011417</c:v>
                </c:pt>
                <c:pt idx="106">
                  <c:v>15.311667986731614</c:v>
                </c:pt>
                <c:pt idx="107">
                  <c:v>15.294800923009991</c:v>
                </c:pt>
                <c:pt idx="108">
                  <c:v>15.277946201558963</c:v>
                </c:pt>
                <c:pt idx="109">
                  <c:v>15.261104927965304</c:v>
                </c:pt>
                <c:pt idx="110">
                  <c:v>15.244282192360499</c:v>
                </c:pt>
                <c:pt idx="111">
                  <c:v>15.22748905447253</c:v>
                </c:pt>
                <c:pt idx="112">
                  <c:v>15.210744139651206</c:v>
                </c:pt>
                <c:pt idx="113">
                  <c:v>15.194074517203733</c:v>
                </c:pt>
                <c:pt idx="114">
                  <c:v>15.177515710662941</c:v>
                </c:pt>
                <c:pt idx="115">
                  <c:v>15.161110856363011</c:v>
                </c:pt>
                <c:pt idx="116">
                  <c:v>15.144909150934863</c:v>
                </c:pt>
                <c:pt idx="117">
                  <c:v>15.12896380071945</c:v>
                </c:pt>
                <c:pt idx="118">
                  <c:v>15.113329710837833</c:v>
                </c:pt>
                <c:pt idx="119">
                  <c:v>15.098061139636402</c:v>
                </c:pt>
                <c:pt idx="120">
                  <c:v>15.083209508198392</c:v>
                </c:pt>
                <c:pt idx="121">
                  <c:v>15.068821506321786</c:v>
                </c:pt>
                <c:pt idx="122">
                  <c:v>15.054937585148242</c:v>
                </c:pt>
                <c:pt idx="123">
                  <c:v>15.041590879025796</c:v>
                </c:pt>
                <c:pt idx="124">
                  <c:v>15.028806559127259</c:v>
                </c:pt>
                <c:pt idx="125">
                  <c:v>15.016601590621425</c:v>
                </c:pt>
                <c:pt idx="126">
                  <c:v>15.004984844031668</c:v>
                </c:pt>
                <c:pt idx="127">
                  <c:v>14.993957499011824</c:v>
                </c:pt>
                <c:pt idx="128">
                  <c:v>14.983513673735743</c:v>
                </c:pt>
                <c:pt idx="129">
                  <c:v>14.973641213810295</c:v>
                </c:pt>
                <c:pt idx="130">
                  <c:v>14.964322579459154</c:v>
                </c:pt>
                <c:pt idx="131">
                  <c:v>14.955535777215896</c:v>
                </c:pt>
                <c:pt idx="132">
                  <c:v>14.947255291272624</c:v>
                </c:pt>
                <c:pt idx="133">
                  <c:v>14.9394529789793</c:v>
                </c:pt>
                <c:pt idx="134">
                  <c:v>14.932098904061425</c:v>
                </c:pt>
                <c:pt idx="135">
                  <c:v>14.925162089432748</c:v>
                </c:pt>
                <c:pt idx="136">
                  <c:v>14.918611178733258</c:v>
                </c:pt>
                <c:pt idx="137">
                  <c:v>14.912415001782668</c:v>
                </c:pt>
                <c:pt idx="138">
                  <c:v>14.906543043984014</c:v>
                </c:pt>
                <c:pt idx="139">
                  <c:v>14.900965823399641</c:v>
                </c:pt>
                <c:pt idx="140">
                  <c:v>14.89565518186388</c:v>
                </c:pt>
                <c:pt idx="141">
                  <c:v>14.890584498232903</c:v>
                </c:pt>
                <c:pt idx="142">
                  <c:v>14.885728832853665</c:v>
                </c:pt>
                <c:pt idx="143">
                  <c:v>14.881065012710028</c:v>
                </c:pt>
                <c:pt idx="144">
                  <c:v>14.876571666614803</c:v>
                </c:pt>
                <c:pt idx="145">
                  <c:v>14.872229219386131</c:v>
                </c:pt>
                <c:pt idx="146">
                  <c:v>14.868019853282378</c:v>
                </c:pt>
                <c:pt idx="147">
                  <c:v>14.863927444160252</c:v>
                </c:pt>
                <c:pt idx="148">
                  <c:v>14.859937478937391</c:v>
                </c:pt>
                <c:pt idx="149">
                  <c:v>14.856036960038137</c:v>
                </c:pt>
                <c:pt idx="150">
                  <c:v>14.85221430162035</c:v>
                </c:pt>
                <c:pt idx="151">
                  <c:v>14.848459221550659</c:v>
                </c:pt>
                <c:pt idx="152">
                  <c:v>14.844762632333962</c:v>
                </c:pt>
                <c:pt idx="153">
                  <c:v>14.841116533521024</c:v>
                </c:pt>
                <c:pt idx="154">
                  <c:v>14.837513907520151</c:v>
                </c:pt>
                <c:pt idx="155">
                  <c:v>14.833948620224872</c:v>
                </c:pt>
                <c:pt idx="156">
                  <c:v>14.830415327435979</c:v>
                </c:pt>
                <c:pt idx="157">
                  <c:v>14.826909387697428</c:v>
                </c:pt>
                <c:pt idx="158">
                  <c:v>14.823425462277919</c:v>
                </c:pt>
                <c:pt idx="159">
                  <c:v>14.819954364729496</c:v>
                </c:pt>
                <c:pt idx="160">
                  <c:v>14.816478706944386</c:v>
                </c:pt>
                <c:pt idx="161">
                  <c:v>14.812968377748895</c:v>
                </c:pt>
                <c:pt idx="162">
                  <c:v>14.809376892162657</c:v>
                </c:pt>
                <c:pt idx="163">
                  <c:v>14.805639354057707</c:v>
                </c:pt>
                <c:pt idx="164">
                  <c:v>14.801672372861486</c:v>
                </c:pt>
                <c:pt idx="165">
                  <c:v>14.797375899025971</c:v>
                </c:pt>
                <c:pt idx="166">
                  <c:v>14.792636662896415</c:v>
                </c:pt>
                <c:pt idx="167">
                  <c:v>14.787332738327956</c:v>
                </c:pt>
                <c:pt idx="168">
                  <c:v>14.781338696424832</c:v>
                </c:pt>
                <c:pt idx="169">
                  <c:v>14.774530841600649</c:v>
                </c:pt>
                <c:pt idx="170">
                  <c:v>14.766792103063713</c:v>
                </c:pt>
                <c:pt idx="171">
                  <c:v>14.758016263380867</c:v>
                </c:pt>
                <c:pt idx="172">
                  <c:v>14.748111320941202</c:v>
                </c:pt>
                <c:pt idx="173">
                  <c:v>14.737001890207317</c:v>
                </c:pt>
                <c:pt idx="174">
                  <c:v>14.724630633761496</c:v>
                </c:pt>
                <c:pt idx="175">
                  <c:v>14.710958789283275</c:v>
                </c:pt>
                <c:pt idx="176">
                  <c:v>14.695965902219035</c:v>
                </c:pt>
                <c:pt idx="177">
                  <c:v>14.679648902830719</c:v>
                </c:pt>
                <c:pt idx="178">
                  <c:v>14.662020677656008</c:v>
                </c:pt>
                <c:pt idx="179">
                  <c:v>14.643108283829587</c:v>
                </c:pt>
                <c:pt idx="180">
                  <c:v>14.622950943854111</c:v>
                </c:pt>
                <c:pt idx="181">
                  <c:v>14.601597941577399</c:v>
                </c:pt>
                <c:pt idx="182">
                  <c:v>14.579106520112651</c:v>
                </c:pt>
                <c:pt idx="183">
                  <c:v>14.555539861424533</c:v>
                </c:pt>
                <c:pt idx="184">
                  <c:v>14.530965206910682</c:v>
                </c:pt>
                <c:pt idx="185">
                  <c:v>14.505452159630739</c:v>
                </c:pt>
                <c:pt idx="186">
                  <c:v>14.479071192530979</c:v>
                </c:pt>
                <c:pt idx="187">
                  <c:v>14.451892373392166</c:v>
                </c:pt>
                <c:pt idx="188">
                  <c:v>14.423984306341438</c:v>
                </c:pt>
                <c:pt idx="189">
                  <c:v>14.39541328148322</c:v>
                </c:pt>
                <c:pt idx="190">
                  <c:v>14.366242618269677</c:v>
                </c:pt>
                <c:pt idx="191">
                  <c:v>14.336532184333562</c:v>
                </c:pt>
                <c:pt idx="192">
                  <c:v>14.306338069305763</c:v>
                </c:pt>
                <c:pt idx="193">
                  <c:v>14.27571239230001</c:v>
                </c:pt>
                <c:pt idx="194">
                  <c:v>14.244703221953849</c:v>
                </c:pt>
                <c:pt idx="195">
                  <c:v>14.21335458888819</c:v>
                </c:pt>
                <c:pt idx="196">
                  <c:v>14.181706571946339</c:v>
                </c:pt>
                <c:pt idx="197">
                  <c:v>14.149795441398281</c:v>
                </c:pt>
                <c:pt idx="198">
                  <c:v>14.117653844286801</c:v>
                </c:pt>
                <c:pt idx="199">
                  <c:v>14.085311019125259</c:v>
                </c:pt>
                <c:pt idx="200">
                  <c:v>14.052793029140853</c:v>
                </c:pt>
                <c:pt idx="201">
                  <c:v>14.020123005127701</c:v>
                </c:pt>
                <c:pt idx="202">
                  <c:v>13.987321390689026</c:v>
                </c:pt>
                <c:pt idx="203">
                  <c:v>13.954406184183455</c:v>
                </c:pt>
                <c:pt idx="204">
                  <c:v>13.921393173036764</c:v>
                </c:pt>
                <c:pt idx="205">
                  <c:v>13.888296157237873</c:v>
                </c:pt>
                <c:pt idx="206">
                  <c:v>13.855127159814213</c:v>
                </c:pt>
                <c:pt idx="207">
                  <c:v>13.8218966228896</c:v>
                </c:pt>
                <c:pt idx="208">
                  <c:v>13.788617107507532</c:v>
                </c:pt>
                <c:pt idx="209">
                  <c:v>13.755311664108277</c:v>
                </c:pt>
                <c:pt idx="210">
                  <c:v>13.722025415167803</c:v>
                </c:pt>
                <c:pt idx="211">
                  <c:v>13.688837587137572</c:v>
                </c:pt>
                <c:pt idx="212">
                  <c:v>13.655871223212191</c:v>
                </c:pt>
                <c:pt idx="213">
                  <c:v>13.623298596142147</c:v>
                </c:pt>
                <c:pt idx="214">
                  <c:v>13.59134141253303</c:v>
                </c:pt>
                <c:pt idx="215">
                  <c:v>13.560265902522998</c:v>
                </c:pt>
                <c:pt idx="216">
                  <c:v>13.530373635631566</c:v>
                </c:pt>
                <c:pt idx="217">
                  <c:v>13.50198933900333</c:v>
                </c:pt>
                <c:pt idx="218">
                  <c:v>13.475447143539443</c:v>
                </c:pt>
                <c:pt idx="219">
                  <c:v>13.451076611889176</c:v>
                </c:pt>
                <c:pt idx="220">
                  <c:v>13.429189686536272</c:v>
                </c:pt>
                <c:pt idx="221">
                  <c:v>13.410069406761536</c:v>
                </c:pt>
                <c:pt idx="222">
                  <c:v>13.393960936160775</c:v>
                </c:pt>
                <c:pt idx="223">
                  <c:v>13.381065156898963</c:v>
                </c:pt>
                <c:pt idx="224">
                  <c:v>13.371534846574358</c:v>
                </c:pt>
                <c:pt idx="225">
                  <c:v>13.365473269233076</c:v>
                </c:pt>
                <c:pt idx="226">
                  <c:v>13.362934885087522</c:v>
                </c:pt>
                <c:pt idx="227">
                  <c:v>13.363927809031372</c:v>
                </c:pt>
                <c:pt idx="228">
                  <c:v>13.368417617798722</c:v>
                </c:pt>
                <c:pt idx="229">
                  <c:v>13.376332109843847</c:v>
                </c:pt>
                <c:pt idx="230">
                  <c:v>13.387566650988154</c:v>
                </c:pt>
                <c:pt idx="231">
                  <c:v>13.401989783772988</c:v>
                </c:pt>
                <c:pt idx="232">
                  <c:v>13.419448831848856</c:v>
                </c:pt>
                <c:pt idx="233">
                  <c:v>13.439775286774022</c:v>
                </c:pt>
                <c:pt idx="234">
                  <c:v>13.462789818982181</c:v>
                </c:pt>
                <c:pt idx="235">
                  <c:v>13.488306804489316</c:v>
                </c:pt>
                <c:pt idx="236">
                  <c:v>13.516138302390953</c:v>
                </c:pt>
                <c:pt idx="237">
                  <c:v>13.546097454525132</c:v>
                </c:pt>
                <c:pt idx="238">
                  <c:v>13.578001307710588</c:v>
                </c:pt>
                <c:pt idx="239">
                  <c:v>13.611673081067435</c:v>
                </c:pt>
                <c:pt idx="240">
                  <c:v>13.646943916754843</c:v>
                </c:pt>
                <c:pt idx="241">
                  <c:v>13.683654162855676</c:v>
                </c:pt>
                <c:pt idx="242">
                  <c:v>13.721654243007526</c:v>
                </c:pt>
                <c:pt idx="243">
                  <c:v>13.760805169620555</c:v>
                </c:pt>
                <c:pt idx="244">
                  <c:v>13.800978756972258</c:v>
                </c:pt>
                <c:pt idx="245">
                  <c:v>13.842057587875273</c:v>
                </c:pt>
                <c:pt idx="246">
                  <c:v>13.883934783618557</c:v>
                </c:pt>
                <c:pt idx="247">
                  <c:v>13.926513622016714</c:v>
                </c:pt>
                <c:pt idx="248">
                  <c:v>13.969707043093928</c:v>
                </c:pt>
                <c:pt idx="249">
                  <c:v>14.013437076507447</c:v>
                </c:pt>
                <c:pt idx="250">
                  <c:v>14.057634219525163</c:v>
                </c:pt>
                <c:pt idx="251">
                  <c:v>14.102236789384294</c:v>
                </c:pt>
                <c:pt idx="252">
                  <c:v>14.147190269285055</c:v>
                </c:pt>
                <c:pt idx="253">
                  <c:v>14.192446663178279</c:v>
                </c:pt>
                <c:pt idx="254">
                  <c:v>14.237963870915898</c:v>
                </c:pt>
                <c:pt idx="255">
                  <c:v>14.283705092246736</c:v>
                </c:pt>
                <c:pt idx="256">
                  <c:v>14.329638265536682</c:v>
                </c:pt>
                <c:pt idx="257">
                  <c:v>14.375735544937797</c:v>
                </c:pt>
                <c:pt idx="258">
                  <c:v>14.421968419327809</c:v>
                </c:pt>
                <c:pt idx="259">
                  <c:v>14.468297014723193</c:v>
                </c:pt>
                <c:pt idx="260">
                  <c:v>14.514655403024845</c:v>
                </c:pt>
                <c:pt idx="261">
                  <c:v>14.560936369989722</c:v>
                </c:pt>
                <c:pt idx="262">
                  <c:v>14.606979102029811</c:v>
                </c:pt>
                <c:pt idx="263">
                  <c:v>14.652562266618725</c:v>
                </c:pt>
                <c:pt idx="264">
                  <c:v>14.697403620678307</c:v>
                </c:pt>
                <c:pt idx="265">
                  <c:v>14.741166028190243</c:v>
                </c:pt>
                <c:pt idx="266">
                  <c:v>14.783468834636599</c:v>
                </c:pt>
                <c:pt idx="267">
                  <c:v>14.823903001607892</c:v>
                </c:pt>
                <c:pt idx="268">
                  <c:v>14.862048218381183</c:v>
                </c:pt>
                <c:pt idx="269">
                  <c:v>14.897490296740953</c:v>
                </c:pt>
                <c:pt idx="270">
                  <c:v>14.929837425069625</c:v>
                </c:pt>
                <c:pt idx="271">
                  <c:v>14.95873421964045</c:v>
                </c:pt>
                <c:pt idx="272">
                  <c:v>14.983872895015949</c:v>
                </c:pt>
                <c:pt idx="273">
                  <c:v>15.005001232420044</c:v>
                </c:pt>
                <c:pt idx="274">
                  <c:v>15.021927325426049</c:v>
                </c:pt>
                <c:pt idx="275">
                  <c:v>15.034521312805046</c:v>
                </c:pt>
                <c:pt idx="276">
                  <c:v>15.042714467193939</c:v>
                </c:pt>
                <c:pt idx="277">
                  <c:v>15.046496101393238</c:v>
                </c:pt>
                <c:pt idx="278">
                  <c:v>15.045908791979908</c:v>
                </c:pt>
                <c:pt idx="279">
                  <c:v>15.041042414697154</c:v>
                </c:pt>
                <c:pt idx="280">
                  <c:v>15.032027449926829</c:v>
                </c:pt>
                <c:pt idx="281">
                  <c:v>15.019027960485619</c:v>
                </c:pt>
                <c:pt idx="282">
                  <c:v>15.002234577291325</c:v>
                </c:pt>
                <c:pt idx="283">
                  <c:v>14.981857758432309</c:v>
                </c:pt>
                <c:pt idx="284">
                  <c:v>14.958121519224923</c:v>
                </c:pt>
                <c:pt idx="285">
                  <c:v>14.931257768611303</c:v>
                </c:pt>
                <c:pt idx="286">
                  <c:v>14.901501332925349</c:v>
                </c:pt>
                <c:pt idx="287">
                  <c:v>14.869085702672852</c:v>
                </c:pt>
                <c:pt idx="288">
                  <c:v>14.834239501699122</c:v>
                </c:pt>
                <c:pt idx="289">
                  <c:v>14.797183650512567</c:v>
                </c:pt>
                <c:pt idx="290">
                  <c:v>14.758129175763592</c:v>
                </c:pt>
                <c:pt idx="291">
                  <c:v>14.717275604896646</c:v>
                </c:pt>
                <c:pt idx="292">
                  <c:v>14.674809877667297</c:v>
                </c:pt>
                <c:pt idx="293">
                  <c:v>14.630905703424355</c:v>
                </c:pt>
                <c:pt idx="294">
                  <c:v>14.585723293752817</c:v>
                </c:pt>
                <c:pt idx="295">
                  <c:v>14.539409403322551</c:v>
                </c:pt>
                <c:pt idx="296">
                  <c:v>14.492097616788223</c:v>
                </c:pt>
                <c:pt idx="297">
                  <c:v>14.443908825672533</c:v>
                </c:pt>
                <c:pt idx="298">
                  <c:v>14.394951845804316</c:v>
                </c:pt>
                <c:pt idx="299">
                  <c:v>14.345324132663418</c:v>
                </c:pt>
                <c:pt idx="300">
                  <c:v>14.295112558600007</c:v>
                </c:pt>
              </c:numCache>
            </c:numRef>
          </c:val>
        </c:ser>
        <c:ser>
          <c:idx val="1"/>
          <c:order val="1"/>
          <c:val>
            <c:numRef>
              <c:f>'Calibrated Model'!$B$4:$KP$4</c:f>
              <c:numCache>
                <c:formatCode>General</c:formatCode>
                <c:ptCount val="301"/>
                <c:pt idx="0">
                  <c:v>6.64</c:v>
                </c:pt>
                <c:pt idx="1">
                  <c:v>6.64</c:v>
                </c:pt>
                <c:pt idx="2">
                  <c:v>7.3624248888888886</c:v>
                </c:pt>
                <c:pt idx="3">
                  <c:v>7.265055905185184</c:v>
                </c:pt>
                <c:pt idx="4">
                  <c:v>7.284038315614815</c:v>
                </c:pt>
                <c:pt idx="5">
                  <c:v>7.2903645241752759</c:v>
                </c:pt>
                <c:pt idx="6">
                  <c:v>7.2979212637347652</c:v>
                </c:pt>
                <c:pt idx="7">
                  <c:v>7.3053655876555599</c:v>
                </c:pt>
                <c:pt idx="8">
                  <c:v>7.3128197816811014</c:v>
                </c:pt>
                <c:pt idx="9">
                  <c:v>7.3202731326376025</c:v>
                </c:pt>
                <c:pt idx="10">
                  <c:v>7.3277265541650021</c:v>
                </c:pt>
                <c:pt idx="11">
                  <c:v>7.3351799698758402</c:v>
                </c:pt>
                <c:pt idx="12">
                  <c:v>7.3426333860602586</c:v>
                </c:pt>
                <c:pt idx="13">
                  <c:v>7.3500868022064987</c:v>
                </c:pt>
                <c:pt idx="14">
                  <c:v>7.3575402183557923</c:v>
                </c:pt>
                <c:pt idx="15">
                  <c:v>7.3649936345048426</c:v>
                </c:pt>
                <c:pt idx="16">
                  <c:v>7.372447050653915</c:v>
                </c:pt>
                <c:pt idx="17">
                  <c:v>7.3799004668029804</c:v>
                </c:pt>
                <c:pt idx="18">
                  <c:v>7.3873538829520511</c:v>
                </c:pt>
                <c:pt idx="19">
                  <c:v>7.3948072991011191</c:v>
                </c:pt>
                <c:pt idx="20">
                  <c:v>7.4022607152501863</c:v>
                </c:pt>
                <c:pt idx="21">
                  <c:v>7.4097141313992569</c:v>
                </c:pt>
                <c:pt idx="22">
                  <c:v>7.417167547548325</c:v>
                </c:pt>
                <c:pt idx="23">
                  <c:v>7.4246209636973921</c:v>
                </c:pt>
                <c:pt idx="24">
                  <c:v>7.4320743798464628</c:v>
                </c:pt>
                <c:pt idx="25">
                  <c:v>7.4395277959955308</c:v>
                </c:pt>
                <c:pt idx="26">
                  <c:v>7.446981212144598</c:v>
                </c:pt>
                <c:pt idx="27">
                  <c:v>7.4544346282936695</c:v>
                </c:pt>
                <c:pt idx="28">
                  <c:v>7.4618880444427358</c:v>
                </c:pt>
                <c:pt idx="29">
                  <c:v>7.4693414605918056</c:v>
                </c:pt>
                <c:pt idx="30">
                  <c:v>7.4767948767408736</c:v>
                </c:pt>
                <c:pt idx="31">
                  <c:v>7.4842482928899416</c:v>
                </c:pt>
                <c:pt idx="32">
                  <c:v>7.4917017090390114</c:v>
                </c:pt>
                <c:pt idx="33">
                  <c:v>7.4991551251880795</c:v>
                </c:pt>
                <c:pt idx="34">
                  <c:v>7.5066085413371466</c:v>
                </c:pt>
                <c:pt idx="35">
                  <c:v>7.5140619574862173</c:v>
                </c:pt>
                <c:pt idx="36">
                  <c:v>7.5215153736352853</c:v>
                </c:pt>
                <c:pt idx="37">
                  <c:v>7.5289687897843525</c:v>
                </c:pt>
                <c:pt idx="38">
                  <c:v>7.5364222059334232</c:v>
                </c:pt>
                <c:pt idx="39">
                  <c:v>7.5438756220824912</c:v>
                </c:pt>
                <c:pt idx="40">
                  <c:v>7.5513290382315583</c:v>
                </c:pt>
                <c:pt idx="41">
                  <c:v>7.558782454380629</c:v>
                </c:pt>
                <c:pt idx="42">
                  <c:v>7.566235870529697</c:v>
                </c:pt>
                <c:pt idx="43">
                  <c:v>7.5736892866787642</c:v>
                </c:pt>
                <c:pt idx="44">
                  <c:v>7.5811427028278349</c:v>
                </c:pt>
                <c:pt idx="45">
                  <c:v>7.6203367974569671</c:v>
                </c:pt>
                <c:pt idx="46">
                  <c:v>7.8849507078341565</c:v>
                </c:pt>
                <c:pt idx="47">
                  <c:v>8.3305655283699256</c:v>
                </c:pt>
                <c:pt idx="48">
                  <c:v>8.9214910614849448</c:v>
                </c:pt>
                <c:pt idx="49">
                  <c:v>9.6290699190311475</c:v>
                </c:pt>
                <c:pt idx="50">
                  <c:v>10.430306766183365</c:v>
                </c:pt>
                <c:pt idx="51">
                  <c:v>11.30676135562156</c:v>
                </c:pt>
                <c:pt idx="52">
                  <c:v>12.243655351529895</c:v>
                </c:pt>
                <c:pt idx="53">
                  <c:v>13.018201137081803</c:v>
                </c:pt>
                <c:pt idx="54">
                  <c:v>13.639274988468015</c:v>
                </c:pt>
                <c:pt idx="55">
                  <c:v>14.135874450601385</c:v>
                </c:pt>
                <c:pt idx="56">
                  <c:v>14.531605228754112</c:v>
                </c:pt>
                <c:pt idx="57">
                  <c:v>14.845666205177098</c:v>
                </c:pt>
                <c:pt idx="58">
                  <c:v>15.093660588175496</c:v>
                </c:pt>
                <c:pt idx="59">
                  <c:v>15.288262093106145</c:v>
                </c:pt>
                <c:pt idx="60">
                  <c:v>15.439760457955741</c:v>
                </c:pt>
                <c:pt idx="61">
                  <c:v>15.556506915651932</c:v>
                </c:pt>
                <c:pt idx="62">
                  <c:v>15.645277120857923</c:v>
                </c:pt>
                <c:pt idx="63">
                  <c:v>15.71156630249668</c:v>
                </c:pt>
                <c:pt idx="64">
                  <c:v>15.759829019387565</c:v>
                </c:pt>
                <c:pt idx="65">
                  <c:v>15.793673806727309</c:v>
                </c:pt>
                <c:pt idx="66">
                  <c:v>15.81602119749166</c:v>
                </c:pt>
                <c:pt idx="67">
                  <c:v>15.829232066281834</c:v>
                </c:pt>
                <c:pt idx="68">
                  <c:v>15.835211951076207</c:v>
                </c:pt>
                <c:pt idx="69">
                  <c:v>15.835495934867287</c:v>
                </c:pt>
                <c:pt idx="70">
                  <c:v>15.831317786704021</c:v>
                </c:pt>
                <c:pt idx="71">
                  <c:v>15.823666342733315</c:v>
                </c:pt>
                <c:pt idx="72">
                  <c:v>15.8133315264143</c:v>
                </c:pt>
                <c:pt idx="73">
                  <c:v>15.800941939508547</c:v>
                </c:pt>
                <c:pt idx="74">
                  <c:v>15.786995580922099</c:v>
                </c:pt>
                <c:pt idx="75">
                  <c:v>15.771884951172728</c:v>
                </c:pt>
                <c:pt idx="76">
                  <c:v>15.755917561248852</c:v>
                </c:pt>
                <c:pt idx="77">
                  <c:v>15.739332673631967</c:v>
                </c:pt>
                <c:pt idx="78">
                  <c:v>15.722314950316603</c:v>
                </c:pt>
                <c:pt idx="79">
                  <c:v>15.705005559810921</c:v>
                </c:pt>
                <c:pt idx="80">
                  <c:v>15.687511196019663</c:v>
                </c:pt>
                <c:pt idx="81">
                  <c:v>15.669911381630115</c:v>
                </c:pt>
                <c:pt idx="82">
                  <c:v>15.652264363253297</c:v>
                </c:pt>
                <c:pt idx="83">
                  <c:v>15.634611852084769</c:v>
                </c:pt>
                <c:pt idx="84">
                  <c:v>15.616982819879915</c:v>
                </c:pt>
                <c:pt idx="85">
                  <c:v>15.599396523744108</c:v>
                </c:pt>
                <c:pt idx="86">
                  <c:v>15.581864903175484</c:v>
                </c:pt>
                <c:pt idx="87">
                  <c:v>15.564394467830965</c:v>
                </c:pt>
                <c:pt idx="88">
                  <c:v>15.546987773712859</c:v>
                </c:pt>
                <c:pt idx="89">
                  <c:v>15.529644568172751</c:v>
                </c:pt>
                <c:pt idx="90">
                  <c:v>15.512362669718623</c:v>
                </c:pt>
                <c:pt idx="91">
                  <c:v>15.495138636614726</c:v>
                </c:pt>
                <c:pt idx="92">
                  <c:v>15.477968268290384</c:v>
                </c:pt>
                <c:pt idx="93">
                  <c:v>15.460846975298468</c:v>
                </c:pt>
                <c:pt idx="94">
                  <c:v>15.443770046714947</c:v>
                </c:pt>
                <c:pt idx="95">
                  <c:v>15.426732838219007</c:v>
                </c:pt>
                <c:pt idx="96">
                  <c:v>15.40973089944552</c:v>
                </c:pt>
                <c:pt idx="97">
                  <c:v>15.392760055394698</c:v>
                </c:pt>
                <c:pt idx="98">
                  <c:v>15.37581645357869</c:v>
                </c:pt>
                <c:pt idx="99">
                  <c:v>15.358896586064301</c:v>
                </c:pt>
                <c:pt idx="100">
                  <c:v>15.341997293535117</c:v>
                </c:pt>
                <c:pt idx="101">
                  <c:v>15.325115756861022</c:v>
                </c:pt>
                <c:pt idx="102">
                  <c:v>15.308249480357359</c:v>
                </c:pt>
                <c:pt idx="103">
                  <c:v>15.291396269880199</c:v>
                </c:pt>
                <c:pt idx="104">
                  <c:v>15.274554208088281</c:v>
                </c:pt>
                <c:pt idx="105">
                  <c:v>15.257721628564688</c:v>
                </c:pt>
                <c:pt idx="106">
                  <c:v>15.240897089997533</c:v>
                </c:pt>
                <c:pt idx="107">
                  <c:v>15.224081812026663</c:v>
                </c:pt>
                <c:pt idx="108">
                  <c:v>15.207283515151998</c:v>
                </c:pt>
                <c:pt idx="109">
                  <c:v>15.190520023329759</c:v>
                </c:pt>
                <c:pt idx="110">
                  <c:v>15.173821473949442</c:v>
                </c:pt>
                <c:pt idx="111">
                  <c:v>15.157230670606834</c:v>
                </c:pt>
                <c:pt idx="112">
                  <c:v>15.140801667843625</c:v>
                </c:pt>
                <c:pt idx="113">
                  <c:v>15.124597007242363</c:v>
                </c:pt>
                <c:pt idx="114">
                  <c:v>15.108684154159743</c:v>
                </c:pt>
                <c:pt idx="115">
                  <c:v>15.093131672748399</c:v>
                </c:pt>
                <c:pt idx="116">
                  <c:v>15.078005583597475</c:v>
                </c:pt>
                <c:pt idx="117">
                  <c:v>15.063366220796581</c:v>
                </c:pt>
                <c:pt idx="118">
                  <c:v>15.04926577572693</c:v>
                </c:pt>
                <c:pt idx="119">
                  <c:v>15.035746602134267</c:v>
                </c:pt>
                <c:pt idx="120">
                  <c:v>15.022840269555287</c:v>
                </c:pt>
                <c:pt idx="121">
                  <c:v>15.010567291607613</c:v>
                </c:pt>
                <c:pt idx="122">
                  <c:v>14.99893741959951</c:v>
                </c:pt>
                <c:pt idx="123">
                  <c:v>14.98795037595502</c:v>
                </c:pt>
                <c:pt idx="124">
                  <c:v>14.97759690106083</c:v>
                </c:pt>
                <c:pt idx="125">
                  <c:v>14.967859996538532</c:v>
                </c:pt>
                <c:pt idx="126">
                  <c:v>14.95871626352883</c:v>
                </c:pt>
                <c:pt idx="127">
                  <c:v>14.950137253098196</c:v>
                </c:pt>
                <c:pt idx="128">
                  <c:v>14.942090764957639</c:v>
                </c:pt>
                <c:pt idx="129">
                  <c:v>14.934542048700614</c:v>
                </c:pt>
                <c:pt idx="130">
                  <c:v>14.927454877739192</c:v>
                </c:pt>
                <c:pt idx="131">
                  <c:v>14.920792479551812</c:v>
                </c:pt>
                <c:pt idx="132">
                  <c:v>14.91451831661532</c:v>
                </c:pt>
                <c:pt idx="133">
                  <c:v>14.90859672058262</c:v>
                </c:pt>
                <c:pt idx="134">
                  <c:v>14.902993388136908</c:v>
                </c:pt>
                <c:pt idx="135">
                  <c:v>14.897675750833489</c:v>
                </c:pt>
                <c:pt idx="136">
                  <c:v>14.892613233486028</c:v>
                </c:pt>
                <c:pt idx="137">
                  <c:v>14.887777416613492</c:v>
                </c:pt>
                <c:pt idx="138">
                  <c:v>14.883142118455181</c:v>
                </c:pt>
                <c:pt idx="139">
                  <c:v>14.878683411361484</c:v>
                </c:pt>
                <c:pt idx="140">
                  <c:v>14.874379586209429</c:v>
                </c:pt>
                <c:pt idx="141">
                  <c:v>14.870211077061276</c:v>
                </c:pt>
                <c:pt idx="142">
                  <c:v>14.866160356726521</c:v>
                </c:pt>
                <c:pt idx="143">
                  <c:v>14.862211812310484</c:v>
                </c:pt>
                <c:pt idx="144">
                  <c:v>14.858351608312683</c:v>
                </c:pt>
                <c:pt idx="145">
                  <c:v>14.854567543426326</c:v>
                </c:pt>
                <c:pt idx="146">
                  <c:v>14.850848905916811</c:v>
                </c:pt>
                <c:pt idx="147">
                  <c:v>14.847186331337063</c:v>
                </c:pt>
                <c:pt idx="148">
                  <c:v>14.843571665374085</c:v>
                </c:pt>
                <c:pt idx="149">
                  <c:v>14.839997833809653</c:v>
                </c:pt>
                <c:pt idx="150">
                  <c:v>14.836458720908359</c:v>
                </c:pt>
                <c:pt idx="151">
                  <c:v>14.832949057005081</c:v>
                </c:pt>
                <c:pt idx="152">
                  <c:v>14.829464315636322</c:v>
                </c:pt>
                <c:pt idx="153">
                  <c:v>14.826000620230644</c:v>
                </c:pt>
                <c:pt idx="154">
                  <c:v>14.822554660127372</c:v>
                </c:pt>
                <c:pt idx="155">
                  <c:v>14.819123615516229</c:v>
                </c:pt>
                <c:pt idx="156">
                  <c:v>14.815705090770736</c:v>
                </c:pt>
                <c:pt idx="157">
                  <c:v>14.812291518804383</c:v>
                </c:pt>
                <c:pt idx="158">
                  <c:v>14.808861416620188</c:v>
                </c:pt>
                <c:pt idx="159">
                  <c:v>14.805371185211557</c:v>
                </c:pt>
                <c:pt idx="160">
                  <c:v>14.801750052977289</c:v>
                </c:pt>
                <c:pt idx="161">
                  <c:v>14.797899207456988</c:v>
                </c:pt>
                <c:pt idx="162">
                  <c:v>14.793694914099927</c:v>
                </c:pt>
                <c:pt idx="163">
                  <c:v>14.78899467770993</c:v>
                </c:pt>
                <c:pt idx="164">
                  <c:v>14.783645209915271</c:v>
                </c:pt>
                <c:pt idx="165">
                  <c:v>14.777490992188676</c:v>
                </c:pt>
                <c:pt idx="166">
                  <c:v>14.770382433937844</c:v>
                </c:pt>
                <c:pt idx="167">
                  <c:v>14.762182912161006</c:v>
                </c:pt>
                <c:pt idx="168">
                  <c:v>14.752774270589102</c:v>
                </c:pt>
                <c:pt idx="169">
                  <c:v>14.742060609977141</c:v>
                </c:pt>
                <c:pt idx="170">
                  <c:v>14.729970398100727</c:v>
                </c:pt>
                <c:pt idx="171">
                  <c:v>14.716457064333323</c:v>
                </c:pt>
                <c:pt idx="172">
                  <c:v>14.701498324854974</c:v>
                </c:pt>
                <c:pt idx="173">
                  <c:v>14.685094520504576</c:v>
                </c:pt>
                <c:pt idx="174">
                  <c:v>14.667266251335388</c:v>
                </c:pt>
                <c:pt idx="175">
                  <c:v>14.648051570831917</c:v>
                </c:pt>
                <c:pt idx="176">
                  <c:v>14.627502967722608</c:v>
                </c:pt>
                <c:pt idx="177">
                  <c:v>14.605684321678083</c:v>
                </c:pt>
                <c:pt idx="178">
                  <c:v>14.582667976286407</c:v>
                </c:pt>
                <c:pt idx="179">
                  <c:v>14.558532032184235</c:v>
                </c:pt>
                <c:pt idx="180">
                  <c:v>14.533357927308463</c:v>
                </c:pt>
                <c:pt idx="181">
                  <c:v>14.507228341026007</c:v>
                </c:pt>
                <c:pt idx="182">
                  <c:v>14.480225434707963</c:v>
                </c:pt>
                <c:pt idx="183">
                  <c:v>14.45242942290488</c:v>
                </c:pt>
                <c:pt idx="184">
                  <c:v>14.423917456085748</c:v>
                </c:pt>
                <c:pt idx="185">
                  <c:v>14.394762787184199</c:v>
                </c:pt>
                <c:pt idx="186">
                  <c:v>14.365034189151348</c:v>
                </c:pt>
                <c:pt idx="187">
                  <c:v>14.334795588563939</c:v>
                </c:pt>
                <c:pt idx="188">
                  <c:v>14.304105880362901</c:v>
                </c:pt>
                <c:pt idx="189">
                  <c:v>14.273018890377442</c:v>
                </c:pt>
                <c:pt idx="190">
                  <c:v>14.241583454901356</c:v>
                </c:pt>
                <c:pt idx="191">
                  <c:v>14.209843589811337</c:v>
                </c:pt>
                <c:pt idx="192">
                  <c:v>14.177838725225676</c:v>
                </c:pt>
                <c:pt idx="193">
                  <c:v>14.14560398525318</c:v>
                </c:pt>
                <c:pt idx="194">
                  <c:v>14.113170495804233</c:v>
                </c:pt>
                <c:pt idx="195">
                  <c:v>14.080565706614689</c:v>
                </c:pt>
                <c:pt idx="196">
                  <c:v>14.04781371649994</c:v>
                </c:pt>
                <c:pt idx="197">
                  <c:v>14.014935593378087</c:v>
                </c:pt>
                <c:pt idx="198">
                  <c:v>13.981949682769839</c:v>
                </c:pt>
                <c:pt idx="199">
                  <c:v>13.94887190030957</c:v>
                </c:pt>
                <c:pt idx="200">
                  <c:v>13.915716005309445</c:v>
                </c:pt>
                <c:pt idx="201">
                  <c:v>13.882493853636756</c:v>
                </c:pt>
                <c:pt idx="202">
                  <c:v>13.84921562912719</c:v>
                </c:pt>
                <c:pt idx="203">
                  <c:v>13.815890053498039</c:v>
                </c:pt>
                <c:pt idx="204">
                  <c:v>13.782524575279176</c:v>
                </c:pt>
                <c:pt idx="205">
                  <c:v>13.749125538677067</c:v>
                </c:pt>
                <c:pt idx="206">
                  <c:v>13.715698333557102</c:v>
                </c:pt>
                <c:pt idx="207">
                  <c:v>13.682262292615192</c:v>
                </c:pt>
                <c:pt idx="208">
                  <c:v>13.648873988349823</c:v>
                </c:pt>
                <c:pt idx="209">
                  <c:v>13.61564908114125</c:v>
                </c:pt>
                <c:pt idx="210">
                  <c:v>13.582775787068943</c:v>
                </c:pt>
                <c:pt idx="211">
                  <c:v>13.550517179059048</c:v>
                </c:pt>
                <c:pt idx="212">
                  <c:v>13.519202857883336</c:v>
                </c:pt>
                <c:pt idx="213">
                  <c:v>13.489212511068926</c:v>
                </c:pt>
                <c:pt idx="214">
                  <c:v>13.460954657246177</c:v>
                </c:pt>
                <c:pt idx="215">
                  <c:v>13.434843803677831</c:v>
                </c:pt>
                <c:pt idx="216">
                  <c:v>13.411278684743861</c:v>
                </c:pt>
                <c:pt idx="217">
                  <c:v>13.390623483910096</c:v>
                </c:pt>
                <c:pt idx="218">
                  <c:v>13.373193164587281</c:v>
                </c:pt>
                <c:pt idx="219">
                  <c:v>13.359243358660205</c:v>
                </c:pt>
                <c:pt idx="220">
                  <c:v>13.348964736432487</c:v>
                </c:pt>
                <c:pt idx="221">
                  <c:v>13.342481418226876</c:v>
                </c:pt>
                <c:pt idx="222">
                  <c:v>13.3398527714259</c:v>
                </c:pt>
                <c:pt idx="223">
                  <c:v>13.341077840851664</c:v>
                </c:pt>
                <c:pt idx="224">
                  <c:v>13.346101654932616</c:v>
                </c:pt>
                <c:pt idx="225">
                  <c:v>13.354822706384601</c:v>
                </c:pt>
                <c:pt idx="226">
                  <c:v>13.367100999537245</c:v>
                </c:pt>
                <c:pt idx="227">
                  <c:v>13.382766167495777</c:v>
                </c:pt>
                <c:pt idx="228">
                  <c:v>13.401625276729318</c:v>
                </c:pt>
                <c:pt idx="229">
                  <c:v>13.423470044715058</c:v>
                </c:pt>
                <c:pt idx="230">
                  <c:v>13.448083292043409</c:v>
                </c:pt>
                <c:pt idx="231">
                  <c:v>13.475244530944456</c:v>
                </c:pt>
                <c:pt idx="232">
                  <c:v>13.504734656709694</c:v>
                </c:pt>
                <c:pt idx="233">
                  <c:v>13.536339757577489</c:v>
                </c:pt>
                <c:pt idx="234">
                  <c:v>13.569854093837295</c:v>
                </c:pt>
                <c:pt idx="235">
                  <c:v>13.605082320160523</c:v>
                </c:pt>
                <c:pt idx="236">
                  <c:v>13.641841038618278</c:v>
                </c:pt>
                <c:pt idx="237">
                  <c:v>13.679959775582988</c:v>
                </c:pt>
                <c:pt idx="238">
                  <c:v>13.719281475641408</c:v>
                </c:pt>
                <c:pt idx="239">
                  <c:v>13.759662601434187</c:v>
                </c:pt>
                <c:pt idx="240">
                  <c:v>13.80097292137372</c:v>
                </c:pt>
                <c:pt idx="241">
                  <c:v>13.843095058597701</c:v>
                </c:pt>
                <c:pt idx="242">
                  <c:v>13.885923865160104</c:v>
                </c:pt>
                <c:pt idx="243">
                  <c:v>13.929365675991336</c:v>
                </c:pt>
                <c:pt idx="244">
                  <c:v>13.973337488033856</c:v>
                </c:pt>
                <c:pt idx="245">
                  <c:v>14.01776610148346</c:v>
                </c:pt>
                <c:pt idx="246">
                  <c:v>14.062587252422015</c:v>
                </c:pt>
                <c:pt idx="247">
                  <c:v>14.107744759403628</c:v>
                </c:pt>
                <c:pt idx="248">
                  <c:v>14.153189700773027</c:v>
                </c:pt>
                <c:pt idx="249">
                  <c:v>14.198879634623735</c:v>
                </c:pt>
                <c:pt idx="250">
                  <c:v>14.244777869283759</c:v>
                </c:pt>
                <c:pt idx="251">
                  <c:v>14.290852788967907</c:v>
                </c:pt>
                <c:pt idx="252">
                  <c:v>14.337077236669217</c:v>
                </c:pt>
                <c:pt idx="253">
                  <c:v>14.383427954385075</c:v>
                </c:pt>
                <c:pt idx="254">
                  <c:v>14.429885079297035</c:v>
                </c:pt>
                <c:pt idx="255">
                  <c:v>14.476431693463287</c:v>
                </c:pt>
                <c:pt idx="256">
                  <c:v>14.523053423863042</c:v>
                </c:pt>
                <c:pt idx="257">
                  <c:v>14.569719633287503</c:v>
                </c:pt>
                <c:pt idx="258">
                  <c:v>14.61635413427347</c:v>
                </c:pt>
                <c:pt idx="259">
                  <c:v>14.662807734869986</c:v>
                </c:pt>
                <c:pt idx="260">
                  <c:v>14.708841278401959</c:v>
                </c:pt>
                <c:pt idx="261">
                  <c:v>14.754122658269816</c:v>
                </c:pt>
                <c:pt idx="262">
                  <c:v>14.798237135270005</c:v>
                </c:pt>
                <c:pt idx="263">
                  <c:v>14.840707808127457</c:v>
                </c:pt>
                <c:pt idx="264">
                  <c:v>14.881022113735382</c:v>
                </c:pt>
                <c:pt idx="265">
                  <c:v>14.918660320972156</c:v>
                </c:pt>
                <c:pt idx="266">
                  <c:v>14.953122682068596</c:v>
                </c:pt>
                <c:pt idx="267">
                  <c:v>14.983952862195123</c:v>
                </c:pt>
                <c:pt idx="268">
                  <c:v>15.010756239471128</c:v>
                </c:pt>
                <c:pt idx="269">
                  <c:v>15.033212513504616</c:v>
                </c:pt>
                <c:pt idx="270">
                  <c:v>15.051082716975188</c:v>
                </c:pt>
                <c:pt idx="271">
                  <c:v>15.06421117925793</c:v>
                </c:pt>
                <c:pt idx="272">
                  <c:v>15.072523261746419</c:v>
                </c:pt>
                <c:pt idx="273">
                  <c:v>15.076019804473205</c:v>
                </c:pt>
                <c:pt idx="274">
                  <c:v>15.074769230512747</c:v>
                </c:pt>
                <c:pt idx="275">
                  <c:v>15.068898184366837</c:v>
                </c:pt>
                <c:pt idx="276">
                  <c:v>15.058581463834358</c:v>
                </c:pt>
                <c:pt idx="277">
                  <c:v>15.044031866092554</c:v>
                </c:pt>
                <c:pt idx="278">
                  <c:v>15.02549042575856</c:v>
                </c:pt>
                <c:pt idx="279">
                  <c:v>15.003217387688801</c:v>
                </c:pt>
                <c:pt idx="280">
                  <c:v>14.977484137586091</c:v>
                </c:pt>
                <c:pt idx="281">
                  <c:v>14.948566212817257</c:v>
                </c:pt>
                <c:pt idx="282">
                  <c:v>14.916737435225517</c:v>
                </c:pt>
                <c:pt idx="283">
                  <c:v>14.882265146373351</c:v>
                </c:pt>
                <c:pt idx="284">
                  <c:v>14.845406481685268</c:v>
                </c:pt>
                <c:pt idx="285">
                  <c:v>14.806405590908</c:v>
                </c:pt>
                <c:pt idx="286">
                  <c:v>14.765491695502281</c:v>
                </c:pt>
                <c:pt idx="287">
                  <c:v>14.722877866419436</c:v>
                </c:pt>
                <c:pt idx="288">
                  <c:v>14.678760405811484</c:v>
                </c:pt>
                <c:pt idx="289">
                  <c:v>14.633318721495886</c:v>
                </c:pt>
                <c:pt idx="290">
                  <c:v>14.586715591706476</c:v>
                </c:pt>
                <c:pt idx="291">
                  <c:v>14.539097728409871</c:v>
                </c:pt>
                <c:pt idx="292">
                  <c:v>14.49059655916545</c:v>
                </c:pt>
                <c:pt idx="293">
                  <c:v>14.441329159347969</c:v>
                </c:pt>
                <c:pt idx="294">
                  <c:v>14.391399277961487</c:v>
                </c:pt>
                <c:pt idx="295">
                  <c:v>14.340898410870826</c:v>
                </c:pt>
                <c:pt idx="296">
                  <c:v>14.289906884834275</c:v>
                </c:pt>
                <c:pt idx="297">
                  <c:v>14.238494924127563</c:v>
                </c:pt>
                <c:pt idx="298">
                  <c:v>14.186723678779563</c:v>
                </c:pt>
                <c:pt idx="299">
                  <c:v>14.134646199530223</c:v>
                </c:pt>
                <c:pt idx="300">
                  <c:v>14.082308349647011</c:v>
                </c:pt>
              </c:numCache>
            </c:numRef>
          </c:val>
        </c:ser>
        <c:ser>
          <c:idx val="2"/>
          <c:order val="2"/>
          <c:val>
            <c:numRef>
              <c:f>'Calibrated Model'!$B$5:$KP$5</c:f>
              <c:numCache>
                <c:formatCode>General</c:formatCode>
                <c:ptCount val="301"/>
                <c:pt idx="0">
                  <c:v>6.64</c:v>
                </c:pt>
                <c:pt idx="1">
                  <c:v>6.64</c:v>
                </c:pt>
                <c:pt idx="2">
                  <c:v>6.64</c:v>
                </c:pt>
                <c:pt idx="3">
                  <c:v>7.4154027140740739</c:v>
                </c:pt>
                <c:pt idx="4">
                  <c:v>7.2540304725333318</c:v>
                </c:pt>
                <c:pt idx="5">
                  <c:v>7.2862388907741247</c:v>
                </c:pt>
                <c:pt idx="6">
                  <c:v>7.2906670706246928</c:v>
                </c:pt>
                <c:pt idx="7">
                  <c:v>7.2984532378961697</c:v>
                </c:pt>
                <c:pt idx="8">
                  <c:v>7.3058724933045811</c:v>
                </c:pt>
                <c:pt idx="9">
                  <c:v>7.3133292494953803</c:v>
                </c:pt>
                <c:pt idx="10">
                  <c:v>7.3207823507346985</c:v>
                </c:pt>
                <c:pt idx="11">
                  <c:v>7.3282357957498903</c:v>
                </c:pt>
                <c:pt idx="12">
                  <c:v>7.3356892093117434</c:v>
                </c:pt>
                <c:pt idx="13">
                  <c:v>7.3431426256884826</c:v>
                </c:pt>
                <c:pt idx="14">
                  <c:v>7.3505960418178198</c:v>
                </c:pt>
                <c:pt idx="15">
                  <c:v>7.3580494579685762</c:v>
                </c:pt>
                <c:pt idx="16">
                  <c:v>7.3655028741175013</c:v>
                </c:pt>
                <c:pt idx="17">
                  <c:v>7.3729562902665862</c:v>
                </c:pt>
                <c:pt idx="18">
                  <c:v>7.3804097064156489</c:v>
                </c:pt>
                <c:pt idx="19">
                  <c:v>7.3878631225647204</c:v>
                </c:pt>
                <c:pt idx="20">
                  <c:v>7.3953165387137885</c:v>
                </c:pt>
                <c:pt idx="21">
                  <c:v>7.4027699548628547</c:v>
                </c:pt>
                <c:pt idx="22">
                  <c:v>7.4102233710119263</c:v>
                </c:pt>
                <c:pt idx="23">
                  <c:v>7.4176767871609943</c:v>
                </c:pt>
                <c:pt idx="24">
                  <c:v>7.4251302033100606</c:v>
                </c:pt>
                <c:pt idx="25">
                  <c:v>7.4325836194591322</c:v>
                </c:pt>
                <c:pt idx="26">
                  <c:v>7.4400370356082002</c:v>
                </c:pt>
                <c:pt idx="27">
                  <c:v>7.4474904517572664</c:v>
                </c:pt>
                <c:pt idx="28">
                  <c:v>7.4549438679063389</c:v>
                </c:pt>
                <c:pt idx="29">
                  <c:v>7.4623972840554051</c:v>
                </c:pt>
                <c:pt idx="30">
                  <c:v>7.4698507002044749</c:v>
                </c:pt>
                <c:pt idx="31">
                  <c:v>7.4773041163535421</c:v>
                </c:pt>
                <c:pt idx="32">
                  <c:v>7.4847575325026119</c:v>
                </c:pt>
                <c:pt idx="33">
                  <c:v>7.4922109486516799</c:v>
                </c:pt>
                <c:pt idx="34">
                  <c:v>7.4996643648007497</c:v>
                </c:pt>
                <c:pt idx="35">
                  <c:v>7.507117780949816</c:v>
                </c:pt>
                <c:pt idx="36">
                  <c:v>7.5145711970988867</c:v>
                </c:pt>
                <c:pt idx="37">
                  <c:v>7.5220246132479547</c:v>
                </c:pt>
                <c:pt idx="38">
                  <c:v>7.7181564074503557</c:v>
                </c:pt>
                <c:pt idx="39">
                  <c:v>8.1054525072382546</c:v>
                </c:pt>
                <c:pt idx="40">
                  <c:v>8.6449104079175925</c:v>
                </c:pt>
                <c:pt idx="41">
                  <c:v>9.305497770785653</c:v>
                </c:pt>
                <c:pt idx="42">
                  <c:v>10.062535769352349</c:v>
                </c:pt>
                <c:pt idx="43">
                  <c:v>10.896407703238403</c:v>
                </c:pt>
                <c:pt idx="44">
                  <c:v>11.791528017251132</c:v>
                </c:pt>
                <c:pt idx="45">
                  <c:v>12.703778992417812</c:v>
                </c:pt>
                <c:pt idx="46">
                  <c:v>13.429656937139116</c:v>
                </c:pt>
                <c:pt idx="47">
                  <c:v>14.005785801108001</c:v>
                </c:pt>
                <c:pt idx="48">
                  <c:v>14.461673875644431</c:v>
                </c:pt>
                <c:pt idx="49">
                  <c:v>14.821078027837505</c:v>
                </c:pt>
                <c:pt idx="50">
                  <c:v>15.103110512953496</c:v>
                </c:pt>
                <c:pt idx="51">
                  <c:v>15.323135994646378</c:v>
                </c:pt>
                <c:pt idx="52">
                  <c:v>15.493497808391039</c:v>
                </c:pt>
                <c:pt idx="53">
                  <c:v>15.624105408632346</c:v>
                </c:pt>
                <c:pt idx="54">
                  <c:v>15.72290909532132</c:v>
                </c:pt>
                <c:pt idx="55">
                  <c:v>15.796283309983451</c:v>
                </c:pt>
                <c:pt idx="56">
                  <c:v>15.84934359136804</c:v>
                </c:pt>
                <c:pt idx="57">
                  <c:v>15.886202077897648</c:v>
                </c:pt>
                <c:pt idx="58">
                  <c:v>15.910170399073323</c:v>
                </c:pt>
                <c:pt idx="59">
                  <c:v>15.923919567999553</c:v>
                </c:pt>
                <c:pt idx="60">
                  <c:v>15.929605735002701</c:v>
                </c:pt>
                <c:pt idx="61">
                  <c:v>15.928969315117627</c:v>
                </c:pt>
                <c:pt idx="62">
                  <c:v>15.923413547314247</c:v>
                </c:pt>
                <c:pt idx="63">
                  <c:v>15.914067212528368</c:v>
                </c:pt>
                <c:pt idx="64">
                  <c:v>15.901835120113764</c:v>
                </c:pt>
                <c:pt idx="65">
                  <c:v>15.887439082661647</c:v>
                </c:pt>
                <c:pt idx="66">
                  <c:v>15.871451416191688</c:v>
                </c:pt>
                <c:pt idx="67">
                  <c:v>15.854322491992486</c:v>
                </c:pt>
                <c:pt idx="68">
                  <c:v>15.836403491458354</c:v>
                </c:pt>
                <c:pt idx="69">
                  <c:v>15.817965243273173</c:v>
                </c:pt>
                <c:pt idx="70">
                  <c:v>15.799213825987774</c:v>
                </c:pt>
                <c:pt idx="71">
                  <c:v>15.78030347705913</c:v>
                </c:pt>
                <c:pt idx="72">
                  <c:v>15.761347245690864</c:v>
                </c:pt>
                <c:pt idx="73">
                  <c:v>15.742425749635339</c:v>
                </c:pt>
                <c:pt idx="74">
                  <c:v>15.72359433721844</c:v>
                </c:pt>
                <c:pt idx="75">
                  <c:v>15.704888909534089</c:v>
                </c:pt>
                <c:pt idx="76">
                  <c:v>15.686330620198989</c:v>
                </c:pt>
                <c:pt idx="77">
                  <c:v>15.667929638742333</c:v>
                </c:pt>
                <c:pt idx="78">
                  <c:v>15.649688137006052</c:v>
                </c:pt>
                <c:pt idx="79">
                  <c:v>15.631602634812635</c:v>
                </c:pt>
                <c:pt idx="80">
                  <c:v>15.613665820958621</c:v>
                </c:pt>
                <c:pt idx="81">
                  <c:v>15.595867947881226</c:v>
                </c:pt>
                <c:pt idx="82">
                  <c:v>15.578197882825902</c:v>
                </c:pt>
                <c:pt idx="83">
                  <c:v>15.560643884791681</c:v>
                </c:pt>
                <c:pt idx="84">
                  <c:v>15.543194164764639</c:v>
                </c:pt>
                <c:pt idx="85">
                  <c:v>15.525837276603026</c:v>
                </c:pt>
                <c:pt idx="86">
                  <c:v>15.50856237725443</c:v>
                </c:pt>
                <c:pt idx="87">
                  <c:v>15.491359387615136</c:v>
                </c:pt>
                <c:pt idx="88">
                  <c:v>15.474219079138976</c:v>
                </c:pt>
                <c:pt idx="89">
                  <c:v>15.457133106127454</c:v>
                </c:pt>
                <c:pt idx="90">
                  <c:v>15.440093999352619</c:v>
                </c:pt>
                <c:pt idx="91">
                  <c:v>15.423095133155948</c:v>
                </c:pt>
                <c:pt idx="92">
                  <c:v>15.406130675317307</c:v>
                </c:pt>
                <c:pt idx="93">
                  <c:v>15.38919552669628</c:v>
                </c:pt>
                <c:pt idx="94">
                  <c:v>15.372285255822886</c:v>
                </c:pt>
                <c:pt idx="95">
                  <c:v>15.355396032176406</c:v>
                </c:pt>
                <c:pt idx="96">
                  <c:v>15.338524560770745</c:v>
                </c:pt>
                <c:pt idx="97">
                  <c:v>15.321668019803056</c:v>
                </c:pt>
                <c:pt idx="98">
                  <c:v>15.304824002469365</c:v>
                </c:pt>
                <c:pt idx="99">
                  <c:v>15.287990463564229</c:v>
                </c:pt>
                <c:pt idx="100">
                  <c:v>15.271165671126326</c:v>
                </c:pt>
                <c:pt idx="101">
                  <c:v>15.254348163139362</c:v>
                </c:pt>
                <c:pt idx="102">
                  <c:v>15.237536709124523</c:v>
                </c:pt>
                <c:pt idx="103">
                  <c:v>15.220730276347673</c:v>
                </c:pt>
                <c:pt idx="104">
                  <c:v>15.203928000296983</c:v>
                </c:pt>
                <c:pt idx="105">
                  <c:v>15.187129159052155</c:v>
                </c:pt>
                <c:pt idx="106">
                  <c:v>15.170343476133738</c:v>
                </c:pt>
                <c:pt idx="107">
                  <c:v>15.153599447517569</c:v>
                </c:pt>
                <c:pt idx="108">
                  <c:v>15.136947185827919</c:v>
                </c:pt>
                <c:pt idx="109">
                  <c:v>15.120456179775983</c:v>
                </c:pt>
                <c:pt idx="110">
                  <c:v>15.10420971167277</c:v>
                </c:pt>
                <c:pt idx="111">
                  <c:v>15.088297791880089</c:v>
                </c:pt>
                <c:pt idx="112">
                  <c:v>15.072810084901263</c:v>
                </c:pt>
                <c:pt idx="113">
                  <c:v>15.057829791511097</c:v>
                </c:pt>
                <c:pt idx="114">
                  <c:v>15.043428987398855</c:v>
                </c:pt>
                <c:pt idx="115">
                  <c:v>15.029665564422844</c:v>
                </c:pt>
                <c:pt idx="116">
                  <c:v>15.016581683733586</c:v>
                </c:pt>
                <c:pt idx="117">
                  <c:v>15.004203514210634</c:v>
                </c:pt>
                <c:pt idx="118">
                  <c:v>14.992541970443032</c:v>
                </c:pt>
                <c:pt idx="119">
                  <c:v>14.981594157746933</c:v>
                </c:pt>
                <c:pt idx="120">
                  <c:v>14.971345257187425</c:v>
                </c:pt>
                <c:pt idx="121">
                  <c:v>14.961770625839357</c:v>
                </c:pt>
                <c:pt idx="122">
                  <c:v>14.952837935776474</c:v>
                </c:pt>
                <c:pt idx="123">
                  <c:v>14.944509222552826</c:v>
                </c:pt>
                <c:pt idx="124">
                  <c:v>14.936742756212023</c:v>
                </c:pt>
                <c:pt idx="125">
                  <c:v>14.929494683211111</c:v>
                </c:pt>
                <c:pt idx="126">
                  <c:v>14.922720415568126</c:v>
                </c:pt>
                <c:pt idx="127">
                  <c:v>14.916375764396561</c:v>
                </c:pt>
                <c:pt idx="128">
                  <c:v>14.910417829613483</c:v>
                </c:pt>
                <c:pt idx="129">
                  <c:v>14.904805667044302</c:v>
                </c:pt>
                <c:pt idx="130">
                  <c:v>14.899500759470463</c:v>
                </c:pt>
                <c:pt idx="131">
                  <c:v>14.894467320377723</c:v>
                </c:pt>
                <c:pt idx="132">
                  <c:v>14.889672459135467</c:v>
                </c:pt>
                <c:pt idx="133">
                  <c:v>14.88508623479642</c:v>
                </c:pt>
                <c:pt idx="134">
                  <c:v>14.880681623227455</c:v>
                </c:pt>
                <c:pt idx="135">
                  <c:v>14.876434419305674</c:v>
                </c:pt>
                <c:pt idx="136">
                  <c:v>14.872323092762102</c:v>
                </c:pt>
                <c:pt idx="137">
                  <c:v>14.868328613152043</c:v>
                </c:pt>
                <c:pt idx="138">
                  <c:v>14.864434256523584</c:v>
                </c:pt>
                <c:pt idx="139">
                  <c:v>14.860625403730486</c:v>
                </c:pt>
                <c:pt idx="140">
                  <c:v>14.856889338035362</c:v>
                </c:pt>
                <c:pt idx="141">
                  <c:v>14.853215047684683</c:v>
                </c:pt>
                <c:pt idx="142">
                  <c:v>14.849593037498391</c:v>
                </c:pt>
                <c:pt idx="143">
                  <c:v>14.846015152179847</c:v>
                </c:pt>
                <c:pt idx="144">
                  <c:v>14.842474412985307</c:v>
                </c:pt>
                <c:pt idx="145">
                  <c:v>14.838964868561233</c:v>
                </c:pt>
                <c:pt idx="146">
                  <c:v>14.835481460127658</c:v>
                </c:pt>
                <c:pt idx="147">
                  <c:v>14.832019900723168</c:v>
                </c:pt>
                <c:pt idx="148">
                  <c:v>14.828576567900942</c:v>
                </c:pt>
                <c:pt idx="149">
                  <c:v>14.825148409048987</c:v>
                </c:pt>
                <c:pt idx="150">
                  <c:v>14.821732858377121</c:v>
                </c:pt>
                <c:pt idx="151">
                  <c:v>14.81832776454875</c:v>
                </c:pt>
                <c:pt idx="152">
                  <c:v>14.814931327920194</c:v>
                </c:pt>
                <c:pt idx="153">
                  <c:v>14.811542046370759</c:v>
                </c:pt>
                <c:pt idx="154">
                  <c:v>14.808158668751952</c:v>
                </c:pt>
                <c:pt idx="155">
                  <c:v>14.804780155045625</c:v>
                </c:pt>
                <c:pt idx="156">
                  <c:v>14.801382411191632</c:v>
                </c:pt>
                <c:pt idx="157">
                  <c:v>14.797899481667899</c:v>
                </c:pt>
                <c:pt idx="158">
                  <c:v>14.794217089031534</c:v>
                </c:pt>
                <c:pt idx="159">
                  <c:v>14.790177623389445</c:v>
                </c:pt>
                <c:pt idx="160">
                  <c:v>14.785592659185816</c:v>
                </c:pt>
                <c:pt idx="161">
                  <c:v>14.780258815749033</c:v>
                </c:pt>
                <c:pt idx="162">
                  <c:v>14.773973642533509</c:v>
                </c:pt>
                <c:pt idx="163">
                  <c:v>14.76654935829178</c:v>
                </c:pt>
                <c:pt idx="164">
                  <c:v>14.757823317356136</c:v>
                </c:pt>
                <c:pt idx="165">
                  <c:v>14.74766487365371</c:v>
                </c:pt>
                <c:pt idx="166">
                  <c:v>14.735978846063002</c:v>
                </c:pt>
                <c:pt idx="167">
                  <c:v>14.722706094376793</c:v>
                </c:pt>
                <c:pt idx="168">
                  <c:v>14.707821848441016</c:v>
                </c:pt>
                <c:pt idx="169">
                  <c:v>14.691332448257922</c:v>
                </c:pt>
                <c:pt idx="170">
                  <c:v>14.673271095580146</c:v>
                </c:pt>
                <c:pt idx="171">
                  <c:v>14.653693122466125</c:v>
                </c:pt>
                <c:pt idx="172">
                  <c:v>14.632671173734421</c:v>
                </c:pt>
                <c:pt idx="173">
                  <c:v>14.610290593920572</c:v>
                </c:pt>
                <c:pt idx="174">
                  <c:v>14.586645214257892</c:v>
                </c:pt>
                <c:pt idx="175">
                  <c:v>14.561833655687964</c:v>
                </c:pt>
                <c:pt idx="176">
                  <c:v>14.535956201102232</c:v>
                </c:pt>
                <c:pt idx="177">
                  <c:v>14.509112243111611</c:v>
                </c:pt>
                <c:pt idx="178">
                  <c:v>14.481398280752819</c:v>
                </c:pt>
                <c:pt idx="179">
                  <c:v>14.452906417320856</c:v>
                </c:pt>
                <c:pt idx="180">
                  <c:v>14.423723299549904</c:v>
                </c:pt>
                <c:pt idx="181">
                  <c:v>14.393929433397847</c:v>
                </c:pt>
                <c:pt idx="182">
                  <c:v>14.36359881175796</c:v>
                </c:pt>
                <c:pt idx="183">
                  <c:v>14.332798792894534</c:v>
                </c:pt>
                <c:pt idx="184">
                  <c:v>14.301590173981342</c:v>
                </c:pt>
                <c:pt idx="185">
                  <c:v>14.270027410822587</c:v>
                </c:pt>
                <c:pt idx="186">
                  <c:v>14.238158941931445</c:v>
                </c:pt>
                <c:pt idx="187">
                  <c:v>14.206027582126016</c:v>
                </c:pt>
                <c:pt idx="188">
                  <c:v>14.173670957346992</c:v>
                </c:pt>
                <c:pt idx="189">
                  <c:v>14.141121958309954</c:v>
                </c:pt>
                <c:pt idx="190">
                  <c:v>14.108409195782393</c:v>
                </c:pt>
                <c:pt idx="191">
                  <c:v>14.075557444696679</c:v>
                </c:pt>
                <c:pt idx="192">
                  <c:v>14.042588067998418</c:v>
                </c:pt>
                <c:pt idx="193">
                  <c:v>14.009519414138719</c:v>
                </c:pt>
                <c:pt idx="194">
                  <c:v>13.976367184519431</c:v>
                </c:pt>
                <c:pt idx="195">
                  <c:v>13.943144769070289</c:v>
                </c:pt>
                <c:pt idx="196">
                  <c:v>13.909863549555103</c:v>
                </c:pt>
                <c:pt idx="197">
                  <c:v>13.87653317124558</c:v>
                </c:pt>
                <c:pt idx="198">
                  <c:v>13.843161784335146</c:v>
                </c:pt>
                <c:pt idx="199">
                  <c:v>13.809756256952401</c:v>
                </c:pt>
                <c:pt idx="200">
                  <c:v>13.776322361927535</c:v>
                </c:pt>
                <c:pt idx="201">
                  <c:v>13.742864939610604</c:v>
                </c:pt>
                <c:pt idx="202">
                  <c:v>13.70938803907481</c:v>
                </c:pt>
                <c:pt idx="203">
                  <c:v>13.675895039992312</c:v>
                </c:pt>
                <c:pt idx="204">
                  <c:v>13.642388757368233</c:v>
                </c:pt>
                <c:pt idx="205">
                  <c:v>13.608871531180704</c:v>
                </c:pt>
                <c:pt idx="206">
                  <c:v>13.575407252681952</c:v>
                </c:pt>
                <c:pt idx="207">
                  <c:v>13.54217150548777</c:v>
                </c:pt>
                <c:pt idx="208">
                  <c:v>13.509468783278884</c:v>
                </c:pt>
                <c:pt idx="209">
                  <c:v>13.47771917594277</c:v>
                </c:pt>
                <c:pt idx="210">
                  <c:v>13.447424984230219</c:v>
                </c:pt>
                <c:pt idx="211">
                  <c:v>13.419128418881236</c:v>
                </c:pt>
                <c:pt idx="212">
                  <c:v>13.393369234885807</c:v>
                </c:pt>
                <c:pt idx="213">
                  <c:v>13.370648089435017</c:v>
                </c:pt>
                <c:pt idx="214">
                  <c:v>13.351398628288077</c:v>
                </c:pt>
                <c:pt idx="215">
                  <c:v>13.335969178780044</c:v>
                </c:pt>
                <c:pt idx="216">
                  <c:v>13.324613506420372</c:v>
                </c:pt>
                <c:pt idx="217">
                  <c:v>13.317489276961229</c:v>
                </c:pt>
                <c:pt idx="218">
                  <c:v>13.314662510347796</c:v>
                </c:pt>
                <c:pt idx="219">
                  <c:v>13.316116272390071</c:v>
                </c:pt>
                <c:pt idx="220">
                  <c:v>13.321762002702647</c:v>
                </c:pt>
                <c:pt idx="221">
                  <c:v>13.331452130950048</c:v>
                </c:pt>
                <c:pt idx="222">
                  <c:v>13.344992922862669</c:v>
                </c:pt>
                <c:pt idx="223">
                  <c:v>13.362156781051466</c:v>
                </c:pt>
                <c:pt idx="224">
                  <c:v>13.382693479206676</c:v>
                </c:pt>
                <c:pt idx="225">
                  <c:v>13.406340020311783</c:v>
                </c:pt>
                <c:pt idx="226">
                  <c:v>13.432828976985629</c:v>
                </c:pt>
                <c:pt idx="227">
                  <c:v>13.461895297146986</c:v>
                </c:pt>
                <c:pt idx="228">
                  <c:v>13.493281645900261</c:v>
                </c:pt>
                <c:pt idx="229">
                  <c:v>13.52674241112771</c:v>
                </c:pt>
                <c:pt idx="230">
                  <c:v>13.562046532187656</c:v>
                </c:pt>
                <c:pt idx="231">
                  <c:v>13.598979324365034</c:v>
                </c:pt>
                <c:pt idx="232">
                  <c:v>13.637343471539603</c:v>
                </c:pt>
                <c:pt idx="233">
                  <c:v>13.67695935027597</c:v>
                </c:pt>
                <c:pt idx="234">
                  <c:v>13.717664833655032</c:v>
                </c:pt>
                <c:pt idx="235">
                  <c:v>13.759314705297957</c:v>
                </c:pt>
                <c:pt idx="236">
                  <c:v>13.801779795113571</c:v>
                </c:pt>
                <c:pt idx="237">
                  <c:v>13.844945929674257</c:v>
                </c:pt>
                <c:pt idx="238">
                  <c:v>13.888712772674047</c:v>
                </c:pt>
                <c:pt idx="239">
                  <c:v>13.932992615166498</c:v>
                </c:pt>
                <c:pt idx="240">
                  <c:v>13.977709161474337</c:v>
                </c:pt>
                <c:pt idx="241">
                  <c:v>14.022796344873516</c:v>
                </c:pt>
                <c:pt idx="242">
                  <c:v>14.068197197319119</c:v>
                </c:pt>
                <c:pt idx="243">
                  <c:v>14.11386278945645</c:v>
                </c:pt>
                <c:pt idx="244">
                  <c:v>14.159751250759461</c:v>
                </c:pt>
                <c:pt idx="245">
                  <c:v>14.205826874652223</c:v>
                </c:pt>
                <c:pt idx="246">
                  <c:v>14.252059309687526</c:v>
                </c:pt>
                <c:pt idx="247">
                  <c:v>14.298422835079425</c:v>
                </c:pt>
                <c:pt idx="248">
                  <c:v>14.344895716929848</c:v>
                </c:pt>
                <c:pt idx="249">
                  <c:v>14.391459640190272</c:v>
                </c:pt>
                <c:pt idx="250">
                  <c:v>14.438099210615846</c:v>
                </c:pt>
                <c:pt idx="251">
                  <c:v>14.48480152058179</c:v>
                </c:pt>
                <c:pt idx="252">
                  <c:v>14.531555772539949</c:v>
                </c:pt>
                <c:pt idx="253">
                  <c:v>14.578352954015678</c:v>
                </c:pt>
                <c:pt idx="254">
                  <c:v>14.625185558316272</c:v>
                </c:pt>
                <c:pt idx="255">
                  <c:v>14.672047345490231</c:v>
                </c:pt>
                <c:pt idx="256">
                  <c:v>14.71885570116847</c:v>
                </c:pt>
                <c:pt idx="257">
                  <c:v>14.765388868193657</c:v>
                </c:pt>
                <c:pt idx="258">
                  <c:v>14.811264346566544</c:v>
                </c:pt>
                <c:pt idx="259">
                  <c:v>14.855955469969171</c:v>
                </c:pt>
                <c:pt idx="260">
                  <c:v>14.898833082043318</c:v>
                </c:pt>
                <c:pt idx="261">
                  <c:v>14.939218365962915</c:v>
                </c:pt>
                <c:pt idx="262">
                  <c:v>14.976435762643927</c:v>
                </c:pt>
                <c:pt idx="263">
                  <c:v>15.009858740748115</c:v>
                </c:pt>
                <c:pt idx="264">
                  <c:v>15.038944661581994</c:v>
                </c:pt>
                <c:pt idx="265">
                  <c:v>15.063257640257916</c:v>
                </c:pt>
                <c:pt idx="266">
                  <c:v>15.082480081200876</c:v>
                </c:pt>
                <c:pt idx="267">
                  <c:v>15.096414585031514</c:v>
                </c:pt>
                <c:pt idx="268">
                  <c:v>15.104978368282962</c:v>
                </c:pt>
                <c:pt idx="269">
                  <c:v>15.10819238820631</c:v>
                </c:pt>
                <c:pt idx="270">
                  <c:v>15.106167174105575</c:v>
                </c:pt>
                <c:pt idx="271">
                  <c:v>15.099087049839003</c:v>
                </c:pt>
                <c:pt idx="272">
                  <c:v>15.087194070390279</c:v>
                </c:pt>
                <c:pt idx="273">
                  <c:v>15.070772641002748</c:v>
                </c:pt>
                <c:pt idx="274">
                  <c:v>15.050135470459985</c:v>
                </c:pt>
                <c:pt idx="275">
                  <c:v>15.025611245069717</c:v>
                </c:pt>
                <c:pt idx="276">
                  <c:v>14.997534200582031</c:v>
                </c:pt>
                <c:pt idx="277">
                  <c:v>14.966235612942926</c:v>
                </c:pt>
                <c:pt idx="278">
                  <c:v>14.932037119172158</c:v>
                </c:pt>
                <c:pt idx="279">
                  <c:v>14.895245708936169</c:v>
                </c:pt>
                <c:pt idx="280">
                  <c:v>14.85615018750706</c:v>
                </c:pt>
                <c:pt idx="281">
                  <c:v>14.81501889425051</c:v>
                </c:pt>
                <c:pt idx="282">
                  <c:v>14.772098461020622</c:v>
                </c:pt>
                <c:pt idx="283">
                  <c:v>14.72761340642335</c:v>
                </c:pt>
                <c:pt idx="284">
                  <c:v>14.681766380521902</c:v>
                </c:pt>
                <c:pt idx="285">
                  <c:v>14.634738896897987</c:v>
                </c:pt>
                <c:pt idx="286">
                  <c:v>14.586692412637202</c:v>
                </c:pt>
                <c:pt idx="287">
                  <c:v>14.537769640092367</c:v>
                </c:pt>
                <c:pt idx="288">
                  <c:v>14.488095996095685</c:v>
                </c:pt>
                <c:pt idx="289">
                  <c:v>14.437781113987869</c:v>
                </c:pt>
                <c:pt idx="290">
                  <c:v>14.386920361091352</c:v>
                </c:pt>
                <c:pt idx="291">
                  <c:v>14.335596318992723</c:v>
                </c:pt>
                <c:pt idx="292">
                  <c:v>14.283880196294898</c:v>
                </c:pt>
                <c:pt idx="293">
                  <c:v>14.231833153530557</c:v>
                </c:pt>
                <c:pt idx="294">
                  <c:v>14.179507527930747</c:v>
                </c:pt>
                <c:pt idx="295">
                  <c:v>14.126947951976204</c:v>
                </c:pt>
                <c:pt idx="296">
                  <c:v>14.074192364386526</c:v>
                </c:pt>
                <c:pt idx="297">
                  <c:v>14.021272915674418</c:v>
                </c:pt>
                <c:pt idx="298">
                  <c:v>13.968216772838282</c:v>
                </c:pt>
                <c:pt idx="299">
                  <c:v>13.915046829390876</c:v>
                </c:pt>
                <c:pt idx="300">
                  <c:v>13.861782327901199</c:v>
                </c:pt>
              </c:numCache>
            </c:numRef>
          </c:val>
        </c:ser>
        <c:ser>
          <c:idx val="3"/>
          <c:order val="3"/>
          <c:val>
            <c:numRef>
              <c:f>'Calibrated Model'!$B$6:$KP$6</c:f>
              <c:numCache>
                <c:formatCode>General</c:formatCode>
                <c:ptCount val="301"/>
                <c:pt idx="0">
                  <c:v>7.23</c:v>
                </c:pt>
                <c:pt idx="1">
                  <c:v>6.5967333333333329</c:v>
                </c:pt>
                <c:pt idx="2">
                  <c:v>6.6431728888888886</c:v>
                </c:pt>
                <c:pt idx="3">
                  <c:v>6.6397673214814814</c:v>
                </c:pt>
                <c:pt idx="4">
                  <c:v>7.4722826428641973</c:v>
                </c:pt>
                <c:pt idx="5">
                  <c:v>7.2380253133757346</c:v>
                </c:pt>
                <c:pt idx="6">
                  <c:v>7.2897745531166738</c:v>
                </c:pt>
                <c:pt idx="7">
                  <c:v>7.2907325219086143</c:v>
                </c:pt>
                <c:pt idx="8">
                  <c:v>7.299019423735257</c:v>
                </c:pt>
                <c:pt idx="9">
                  <c:v>7.3063750517396651</c:v>
                </c:pt>
                <c:pt idx="10">
                  <c:v>7.3138392239974666</c:v>
                </c:pt>
                <c:pt idx="11">
                  <c:v>7.3212915133620964</c:v>
                </c:pt>
                <c:pt idx="12">
                  <c:v>7.3287450431249948</c:v>
                </c:pt>
                <c:pt idx="13">
                  <c:v>7.3361984481654394</c:v>
                </c:pt>
                <c:pt idx="14">
                  <c:v>7.3436518653735057</c:v>
                </c:pt>
                <c:pt idx="15">
                  <c:v>7.3511052814237363</c:v>
                </c:pt>
                <c:pt idx="16">
                  <c:v>7.3585586975818646</c:v>
                </c:pt>
                <c:pt idx="17">
                  <c:v>7.3660121137301147</c:v>
                </c:pt>
                <c:pt idx="18">
                  <c:v>7.3734655298792608</c:v>
                </c:pt>
                <c:pt idx="19">
                  <c:v>7.3809189460283182</c:v>
                </c:pt>
                <c:pt idx="20">
                  <c:v>7.3883723621773898</c:v>
                </c:pt>
                <c:pt idx="21">
                  <c:v>7.3958257783264578</c:v>
                </c:pt>
                <c:pt idx="22">
                  <c:v>7.4032791944755241</c:v>
                </c:pt>
                <c:pt idx="23">
                  <c:v>7.4107326106245957</c:v>
                </c:pt>
                <c:pt idx="24">
                  <c:v>7.4181860267736637</c:v>
                </c:pt>
                <c:pt idx="25">
                  <c:v>7.425639442922729</c:v>
                </c:pt>
                <c:pt idx="26">
                  <c:v>7.4330928590718015</c:v>
                </c:pt>
                <c:pt idx="27">
                  <c:v>7.4405462752208695</c:v>
                </c:pt>
                <c:pt idx="28">
                  <c:v>7.4479996913699349</c:v>
                </c:pt>
                <c:pt idx="29">
                  <c:v>7.460295259526835</c:v>
                </c:pt>
                <c:pt idx="30">
                  <c:v>7.6977480187744245</c:v>
                </c:pt>
                <c:pt idx="31">
                  <c:v>8.1130737943951043</c:v>
                </c:pt>
                <c:pt idx="32">
                  <c:v>8.6689250090526464</c:v>
                </c:pt>
                <c:pt idx="33">
                  <c:v>9.3358171168531925</c:v>
                </c:pt>
                <c:pt idx="34">
                  <c:v>10.090484490992276</c:v>
                </c:pt>
                <c:pt idx="35">
                  <c:v>10.91457753698027</c:v>
                </c:pt>
                <c:pt idx="36">
                  <c:v>11.793630775920271</c:v>
                </c:pt>
                <c:pt idx="37">
                  <c:v>12.716245985316903</c:v>
                </c:pt>
                <c:pt idx="38">
                  <c:v>13.484767547214087</c:v>
                </c:pt>
                <c:pt idx="39">
                  <c:v>14.089642236269077</c:v>
                </c:pt>
                <c:pt idx="40">
                  <c:v>14.564311308389593</c:v>
                </c:pt>
                <c:pt idx="41">
                  <c:v>14.935432856775471</c:v>
                </c:pt>
                <c:pt idx="42">
                  <c:v>15.224246571402139</c:v>
                </c:pt>
                <c:pt idx="43">
                  <c:v>15.44766634815743</c:v>
                </c:pt>
                <c:pt idx="44">
                  <c:v>15.619154486481962</c:v>
                </c:pt>
                <c:pt idx="45">
                  <c:v>15.749420718521188</c:v>
                </c:pt>
                <c:pt idx="46">
                  <c:v>15.846980841903664</c:v>
                </c:pt>
                <c:pt idx="47">
                  <c:v>15.91860289706505</c:v>
                </c:pt>
                <c:pt idx="48">
                  <c:v>15.969663325405579</c:v>
                </c:pt>
                <c:pt idx="49">
                  <c:v>16.004431112240262</c:v>
                </c:pt>
                <c:pt idx="50">
                  <c:v>16.02629435222433</c:v>
                </c:pt>
                <c:pt idx="51">
                  <c:v>16.037940807561043</c:v>
                </c:pt>
                <c:pt idx="52">
                  <c:v>16.041501725487429</c:v>
                </c:pt>
                <c:pt idx="53">
                  <c:v>16.038666331802865</c:v>
                </c:pt>
                <c:pt idx="54">
                  <c:v>16.030772933064526</c:v>
                </c:pt>
                <c:pt idx="55">
                  <c:v>16.018913861247459</c:v>
                </c:pt>
                <c:pt idx="56">
                  <c:v>16.003994583799962</c:v>
                </c:pt>
                <c:pt idx="57">
                  <c:v>15.986768460452922</c:v>
                </c:pt>
                <c:pt idx="58">
                  <c:v>15.967859219742817</c:v>
                </c:pt>
                <c:pt idx="59">
                  <c:v>15.947777611369405</c:v>
                </c:pt>
                <c:pt idx="60">
                  <c:v>15.926935441778619</c:v>
                </c:pt>
                <c:pt idx="61">
                  <c:v>15.905658401257289</c:v>
                </c:pt>
                <c:pt idx="62">
                  <c:v>15.884198156604262</c:v>
                </c:pt>
                <c:pt idx="63">
                  <c:v>15.862743747851711</c:v>
                </c:pt>
                <c:pt idx="64">
                  <c:v>15.84143216576922</c:v>
                </c:pt>
                <c:pt idx="65">
                  <c:v>15.820357964605874</c:v>
                </c:pt>
                <c:pt idx="66">
                  <c:v>15.799581804167071</c:v>
                </c:pt>
                <c:pt idx="67">
                  <c:v>15.779137874366755</c:v>
                </c:pt>
                <c:pt idx="68">
                  <c:v>15.759040212359702</c:v>
                </c:pt>
                <c:pt idx="69">
                  <c:v>15.739287967949815</c:v>
                </c:pt>
                <c:pt idx="70">
                  <c:v>15.719869704608845</c:v>
                </c:pt>
                <c:pt idx="71">
                  <c:v>15.700766841947527</c:v>
                </c:pt>
                <c:pt idx="72">
                  <c:v>15.6819563531502</c:v>
                </c:pt>
                <c:pt idx="73">
                  <c:v>15.663412830403594</c:v>
                </c:pt>
                <c:pt idx="74">
                  <c:v>15.645110025256132</c:v>
                </c:pt>
                <c:pt idx="75">
                  <c:v>15.627021961274929</c:v>
                </c:pt>
                <c:pt idx="76">
                  <c:v>15.609123704996232</c:v>
                </c:pt>
                <c:pt idx="77">
                  <c:v>15.591391869219477</c:v>
                </c:pt>
                <c:pt idx="78">
                  <c:v>15.573804911019685</c:v>
                </c:pt>
                <c:pt idx="79">
                  <c:v>15.556343275984611</c:v>
                </c:pt>
                <c:pt idx="80">
                  <c:v>15.538989430424094</c:v>
                </c:pt>
                <c:pt idx="81">
                  <c:v>15.521727814781961</c:v>
                </c:pt>
                <c:pt idx="82">
                  <c:v>15.504544744220778</c:v>
                </c:pt>
                <c:pt idx="83">
                  <c:v>15.487428276286607</c:v>
                </c:pt>
                <c:pt idx="84">
                  <c:v>15.470368060590042</c:v>
                </c:pt>
                <c:pt idx="85">
                  <c:v>15.453355181434091</c:v>
                </c:pt>
                <c:pt idx="86">
                  <c:v>15.436382001145505</c:v>
                </c:pt>
                <c:pt idx="87">
                  <c:v>15.419442009393492</c:v>
                </c:pt>
                <c:pt idx="88">
                  <c:v>15.402529681887833</c:v>
                </c:pt>
                <c:pt idx="89">
                  <c:v>15.385640350428845</c:v>
                </c:pt>
                <c:pt idx="90">
                  <c:v>15.36877008524071</c:v>
                </c:pt>
                <c:pt idx="91">
                  <c:v>15.351915589777027</c:v>
                </c:pt>
                <c:pt idx="92">
                  <c:v>15.335074107676631</c:v>
                </c:pt>
                <c:pt idx="93">
                  <c:v>15.318243341213504</c:v>
                </c:pt>
                <c:pt idx="94">
                  <c:v>15.301421380383115</c:v>
                </c:pt>
                <c:pt idx="95">
                  <c:v>15.284606641663141</c:v>
                </c:pt>
                <c:pt idx="96">
                  <c:v>15.267797815451768</c:v>
                </c:pt>
                <c:pt idx="97">
                  <c:v>15.250993821200156</c:v>
                </c:pt>
                <c:pt idx="98">
                  <c:v>15.234193769300965</c:v>
                </c:pt>
                <c:pt idx="99">
                  <c:v>15.217396928859733</c:v>
                </c:pt>
                <c:pt idx="100">
                  <c:v>15.200602700551658</c:v>
                </c:pt>
                <c:pt idx="101">
                  <c:v>15.18381059384633</c:v>
                </c:pt>
                <c:pt idx="102">
                  <c:v>15.167020207962912</c:v>
                </c:pt>
                <c:pt idx="103">
                  <c:v>15.150231215995131</c:v>
                </c:pt>
                <c:pt idx="104">
                  <c:v>15.133443351717281</c:v>
                </c:pt>
                <c:pt idx="105">
                  <c:v>15.116699720233619</c:v>
                </c:pt>
                <c:pt idx="106">
                  <c:v>15.100088810611354</c:v>
                </c:pt>
                <c:pt idx="107">
                  <c:v>15.083729818050506</c:v>
                </c:pt>
                <c:pt idx="108">
                  <c:v>15.067754153442172</c:v>
                </c:pt>
                <c:pt idx="109">
                  <c:v>15.052289180741518</c:v>
                </c:pt>
                <c:pt idx="110">
                  <c:v>15.037446411843341</c:v>
                </c:pt>
                <c:pt idx="111">
                  <c:v>15.023314405954943</c:v>
                </c:pt>
                <c:pt idx="112">
                  <c:v>15.009955707040428</c:v>
                </c:pt>
                <c:pt idx="113">
                  <c:v>14.997406837193996</c:v>
                </c:pt>
                <c:pt idx="114">
                  <c:v>14.985680359527477</c:v>
                </c:pt>
                <c:pt idx="115">
                  <c:v>14.97476816292945</c:v>
                </c:pt>
                <c:pt idx="116">
                  <c:v>14.964645308112811</c:v>
                </c:pt>
                <c:pt idx="117">
                  <c:v>14.955273959940977</c:v>
                </c:pt>
                <c:pt idx="118">
                  <c:v>14.946607091997866</c:v>
                </c:pt>
                <c:pt idx="119">
                  <c:v>14.938591777776972</c:v>
                </c:pt>
                <c:pt idx="120">
                  <c:v>14.931171978803924</c:v>
                </c:pt>
                <c:pt idx="121">
                  <c:v>14.924290807393692</c:v>
                </c:pt>
                <c:pt idx="122">
                  <c:v>14.917892285887042</c:v>
                </c:pt>
                <c:pt idx="123">
                  <c:v>14.911922650493512</c:v>
                </c:pt>
                <c:pt idx="124">
                  <c:v>14.906331261103299</c:v>
                </c:pt>
                <c:pt idx="125">
                  <c:v>14.901071182611176</c:v>
                </c:pt>
                <c:pt idx="126">
                  <c:v>14.896099501561562</c:v>
                </c:pt>
                <c:pt idx="127">
                  <c:v>14.891377436635397</c:v>
                </c:pt>
                <c:pt idx="128">
                  <c:v>14.886870294358181</c:v>
                </c:pt>
                <c:pt idx="129">
                  <c:v>14.882547313587636</c:v>
                </c:pt>
                <c:pt idx="130">
                  <c:v>14.878381434605823</c:v>
                </c:pt>
                <c:pt idx="131">
                  <c:v>14.874349021459158</c:v>
                </c:pt>
                <c:pt idx="132">
                  <c:v>14.870429559810798</c:v>
                </c:pt>
                <c:pt idx="133">
                  <c:v>14.866605347094465</c:v>
                </c:pt>
                <c:pt idx="134">
                  <c:v>14.862861187192012</c:v>
                </c:pt>
                <c:pt idx="135">
                  <c:v>14.859184098143837</c:v>
                </c:pt>
                <c:pt idx="136">
                  <c:v>14.855563038454161</c:v>
                </c:pt>
                <c:pt idx="137">
                  <c:v>14.851988655270397</c:v>
                </c:pt>
                <c:pt idx="138">
                  <c:v>14.848453055993106</c:v>
                </c:pt>
                <c:pt idx="139">
                  <c:v>14.844949603611084</c:v>
                </c:pt>
                <c:pt idx="140">
                  <c:v>14.841472735165382</c:v>
                </c:pt>
                <c:pt idx="141">
                  <c:v>14.838017802147792</c:v>
                </c:pt>
                <c:pt idx="142">
                  <c:v>14.834580931266739</c:v>
                </c:pt>
                <c:pt idx="143">
                  <c:v>14.831158903811152</c:v>
                </c:pt>
                <c:pt idx="144">
                  <c:v>14.827749051765407</c:v>
                </c:pt>
                <c:pt idx="145">
                  <c:v>14.824349168839943</c:v>
                </c:pt>
                <c:pt idx="146">
                  <c:v>14.820957434654275</c:v>
                </c:pt>
                <c:pt idx="147">
                  <c:v>14.817572350420122</c:v>
                </c:pt>
                <c:pt idx="148">
                  <c:v>14.81419268460602</c:v>
                </c:pt>
                <c:pt idx="149">
                  <c:v>14.810817427208987</c:v>
                </c:pt>
                <c:pt idx="150">
                  <c:v>14.807445751404934</c:v>
                </c:pt>
                <c:pt idx="151">
                  <c:v>14.804076981491871</c:v>
                </c:pt>
                <c:pt idx="152">
                  <c:v>14.80071056617431</c:v>
                </c:pt>
                <c:pt idx="153">
                  <c:v>14.797346056361786</c:v>
                </c:pt>
                <c:pt idx="154">
                  <c:v>14.79398308676736</c:v>
                </c:pt>
                <c:pt idx="155">
                  <c:v>14.790523887126772</c:v>
                </c:pt>
                <c:pt idx="156">
                  <c:v>14.786768720882263</c:v>
                </c:pt>
                <c:pt idx="157">
                  <c:v>14.782448883193638</c:v>
                </c:pt>
                <c:pt idx="158">
                  <c:v>14.77726828214165</c:v>
                </c:pt>
                <c:pt idx="159">
                  <c:v>14.770940011346251</c:v>
                </c:pt>
                <c:pt idx="160">
                  <c:v>14.763212896513997</c:v>
                </c:pt>
                <c:pt idx="161">
                  <c:v>14.75388745959998</c:v>
                </c:pt>
                <c:pt idx="162">
                  <c:v>14.742822799561219</c:v>
                </c:pt>
                <c:pt idx="163">
                  <c:v>14.729936599121247</c:v>
                </c:pt>
                <c:pt idx="164">
                  <c:v>14.715200476646658</c:v>
                </c:pt>
                <c:pt idx="165">
                  <c:v>14.698632590056336</c:v>
                </c:pt>
                <c:pt idx="166">
                  <c:v>14.680288978848141</c:v>
                </c:pt>
                <c:pt idx="167">
                  <c:v>14.660254712828085</c:v>
                </c:pt>
                <c:pt idx="168">
                  <c:v>14.638635553966493</c:v>
                </c:pt>
                <c:pt idx="169">
                  <c:v>14.615550548910612</c:v>
                </c:pt>
                <c:pt idx="170">
                  <c:v>14.591125753842993</c:v>
                </c:pt>
                <c:pt idx="171">
                  <c:v>14.565489141773661</c:v>
                </c:pt>
                <c:pt idx="172">
                  <c:v>14.538766643046948</c:v>
                </c:pt>
                <c:pt idx="173">
                  <c:v>14.511079210720517</c:v>
                </c:pt>
                <c:pt idx="174">
                  <c:v>14.482540772705747</c:v>
                </c:pt>
                <c:pt idx="175">
                  <c:v>14.453256923160414</c:v>
                </c:pt>
                <c:pt idx="176">
                  <c:v>14.423324209533188</c:v>
                </c:pt>
                <c:pt idx="177">
                  <c:v>14.392829883564229</c:v>
                </c:pt>
                <c:pt idx="178">
                  <c:v>14.361852000618709</c:v>
                </c:pt>
                <c:pt idx="179">
                  <c:v>14.330459769330847</c:v>
                </c:pt>
                <c:pt idx="180">
                  <c:v>14.298714070939882</c:v>
                </c:pt>
                <c:pt idx="181">
                  <c:v>14.266668083859853</c:v>
                </c:pt>
                <c:pt idx="182">
                  <c:v>14.234367963379954</c:v>
                </c:pt>
                <c:pt idx="183">
                  <c:v>14.201853538713312</c:v>
                </c:pt>
                <c:pt idx="184">
                  <c:v>14.169158999888667</c:v>
                </c:pt>
                <c:pt idx="185">
                  <c:v>14.136313555335274</c:v>
                </c:pt>
                <c:pt idx="186">
                  <c:v>14.103342047642927</c:v>
                </c:pt>
                <c:pt idx="187">
                  <c:v>14.070265520116129</c:v>
                </c:pt>
                <c:pt idx="188">
                  <c:v>14.03710173061816</c:v>
                </c:pt>
                <c:pt idx="189">
                  <c:v>14.003865612040464</c:v>
                </c:pt>
                <c:pt idx="190">
                  <c:v>13.970569680737443</c:v>
                </c:pt>
                <c:pt idx="191">
                  <c:v>13.937224395613066</c:v>
                </c:pt>
                <c:pt idx="192">
                  <c:v>13.903838471384297</c:v>
                </c:pt>
                <c:pt idx="193">
                  <c:v>13.870419150001842</c:v>
                </c:pt>
                <c:pt idx="194">
                  <c:v>13.836972434383172</c:v>
                </c:pt>
                <c:pt idx="195">
                  <c:v>13.803503288586995</c:v>
                </c:pt>
                <c:pt idx="196">
                  <c:v>13.770015808396263</c:v>
                </c:pt>
                <c:pt idx="197">
                  <c:v>13.736513366026983</c:v>
                </c:pt>
                <c:pt idx="198">
                  <c:v>13.702998732379566</c:v>
                </c:pt>
                <c:pt idx="199">
                  <c:v>13.669474179924999</c:v>
                </c:pt>
                <c:pt idx="200">
                  <c:v>13.635941568989358</c:v>
                </c:pt>
                <c:pt idx="201">
                  <c:v>13.60240241988001</c:v>
                </c:pt>
                <c:pt idx="202">
                  <c:v>13.568857972994401</c:v>
                </c:pt>
                <c:pt idx="203">
                  <c:v>13.535309238772403</c:v>
                </c:pt>
                <c:pt idx="204">
                  <c:v>13.501757039098878</c:v>
                </c:pt>
                <c:pt idx="205">
                  <c:v>13.468461971046082</c:v>
                </c:pt>
                <c:pt idx="206">
                  <c:v>13.435956565153914</c:v>
                </c:pt>
                <c:pt idx="207">
                  <c:v>13.404957286429511</c:v>
                </c:pt>
                <c:pt idx="208">
                  <c:v>13.376253647602882</c:v>
                </c:pt>
                <c:pt idx="209">
                  <c:v>13.350610679246751</c:v>
                </c:pt>
                <c:pt idx="210">
                  <c:v>13.328698136612111</c:v>
                </c:pt>
                <c:pt idx="211">
                  <c:v>13.311047926592718</c:v>
                </c:pt>
                <c:pt idx="212">
                  <c:v>13.298035757469911</c:v>
                </c:pt>
                <c:pt idx="213">
                  <c:v>13.289881119587722</c:v>
                </c:pt>
                <c:pt idx="214">
                  <c:v>13.286659679303327</c:v>
                </c:pt>
                <c:pt idx="215">
                  <c:v>13.288323001047162</c:v>
                </c:pt>
                <c:pt idx="216">
                  <c:v>13.294721634563826</c:v>
                </c:pt>
                <c:pt idx="217">
                  <c:v>13.305628717744019</c:v>
                </c:pt>
                <c:pt idx="218">
                  <c:v>13.320762211224469</c:v>
                </c:pt>
                <c:pt idx="219">
                  <c:v>13.339804651323957</c:v>
                </c:pt>
                <c:pt idx="220">
                  <c:v>13.362419883460973</c:v>
                </c:pt>
                <c:pt idx="221">
                  <c:v>13.388266642471535</c:v>
                </c:pt>
                <c:pt idx="222">
                  <c:v>13.417009111067411</c:v>
                </c:pt>
                <c:pt idx="223">
                  <c:v>13.448324745339065</c:v>
                </c:pt>
                <c:pt idx="224">
                  <c:v>13.48190973559174</c:v>
                </c:pt>
                <c:pt idx="225">
                  <c:v>13.517482495866384</c:v>
                </c:pt>
                <c:pt idx="226">
                  <c:v>13.554785565075242</c:v>
                </c:pt>
                <c:pt idx="227">
                  <c:v>13.593586270936949</c:v>
                </c:pt>
                <c:pt idx="228">
                  <c:v>13.633676465036411</c:v>
                </c:pt>
                <c:pt idx="229">
                  <c:v>13.674871590400217</c:v>
                </c:pt>
                <c:pt idx="230">
                  <c:v>13.71700929656827</c:v>
                </c:pt>
                <c:pt idx="231">
                  <c:v>13.759947774048538</c:v>
                </c:pt>
                <c:pt idx="232">
                  <c:v>13.803563941762119</c:v>
                </c:pt>
                <c:pt idx="233">
                  <c:v>13.847751588230077</c:v>
                </c:pt>
                <c:pt idx="234">
                  <c:v>13.892419539849124</c:v>
                </c:pt>
                <c:pt idx="235">
                  <c:v>13.93748990732151</c:v>
                </c:pt>
                <c:pt idx="236">
                  <c:v>13.982896443619943</c:v>
                </c:pt>
                <c:pt idx="237">
                  <c:v>14.028583033169877</c:v>
                </c:pt>
                <c:pt idx="238">
                  <c:v>14.074502321593423</c:v>
                </c:pt>
                <c:pt idx="239">
                  <c:v>14.120614487786803</c:v>
                </c:pt>
                <c:pt idx="240">
                  <c:v>14.166886154757609</c:v>
                </c:pt>
                <c:pt idx="241">
                  <c:v>14.213289432057861</c:v>
                </c:pt>
                <c:pt idx="242">
                  <c:v>14.259801080412812</c:v>
                </c:pt>
                <c:pt idx="243">
                  <c:v>14.306401787930621</c:v>
                </c:pt>
                <c:pt idx="244">
                  <c:v>14.353075546813008</c:v>
                </c:pt>
                <c:pt idx="245">
                  <c:v>14.3998091195556</c:v>
                </c:pt>
                <c:pt idx="246">
                  <c:v>14.446591584059119</c:v>
                </c:pt>
                <c:pt idx="247">
                  <c:v>14.493413947738542</c:v>
                </c:pt>
                <c:pt idx="248">
                  <c:v>14.540268821519039</c:v>
                </c:pt>
                <c:pt idx="249">
                  <c:v>14.587150145472396</c:v>
                </c:pt>
                <c:pt idx="250">
                  <c:v>14.634052958724702</c:v>
                </c:pt>
                <c:pt idx="251">
                  <c:v>14.68097320711952</c:v>
                </c:pt>
                <c:pt idx="252">
                  <c:v>14.727907582927623</c:v>
                </c:pt>
                <c:pt idx="253">
                  <c:v>14.774853391640548</c:v>
                </c:pt>
                <c:pt idx="254">
                  <c:v>14.821808441563654</c:v>
                </c:pt>
                <c:pt idx="255">
                  <c:v>14.868446040643683</c:v>
                </c:pt>
                <c:pt idx="256">
                  <c:v>14.91409975861681</c:v>
                </c:pt>
                <c:pt idx="257">
                  <c:v>14.957873392835143</c:v>
                </c:pt>
                <c:pt idx="258">
                  <c:v>14.998779549654495</c:v>
                </c:pt>
                <c:pt idx="259">
                  <c:v>15.035861534615938</c:v>
                </c:pt>
                <c:pt idx="260">
                  <c:v>15.068281825761909</c:v>
                </c:pt>
                <c:pt idx="261">
                  <c:v>15.095375275114012</c:v>
                </c:pt>
                <c:pt idx="262">
                  <c:v>15.116672034409744</c:v>
                </c:pt>
                <c:pt idx="263">
                  <c:v>15.131897569421733</c:v>
                </c:pt>
                <c:pt idx="264">
                  <c:v>15.140957159522928</c:v>
                </c:pt>
                <c:pt idx="265">
                  <c:v>15.143911238619989</c:v>
                </c:pt>
                <c:pt idx="266">
                  <c:v>15.140946530839917</c:v>
                </c:pt>
                <c:pt idx="267">
                  <c:v>15.132346542729895</c:v>
                </c:pt>
                <c:pt idx="268">
                  <c:v>15.118463766562748</c:v>
                </c:pt>
                <c:pt idx="269">
                  <c:v>15.099694986385048</c:v>
                </c:pt>
                <c:pt idx="270">
                  <c:v>15.076460359001073</c:v>
                </c:pt>
                <c:pt idx="271">
                  <c:v>15.049186436767434</c:v>
                </c:pt>
                <c:pt idx="272">
                  <c:v>15.018292968064973</c:v>
                </c:pt>
                <c:pt idx="273">
                  <c:v>14.984183114249893</c:v>
                </c:pt>
                <c:pt idx="274">
                  <c:v>14.947236622668651</c:v>
                </c:pt>
                <c:pt idx="275">
                  <c:v>14.907805464002498</c:v>
                </c:pt>
                <c:pt idx="276">
                  <c:v>14.86621145524313</c:v>
                </c:pt>
                <c:pt idx="277">
                  <c:v>14.822745429289357</c:v>
                </c:pt>
                <c:pt idx="278">
                  <c:v>14.777667565734445</c:v>
                </c:pt>
                <c:pt idx="279">
                  <c:v>14.731208556086756</c:v>
                </c:pt>
                <c:pt idx="280">
                  <c:v>14.683571334682375</c:v>
                </c:pt>
                <c:pt idx="281">
                  <c:v>14.634933160418813</c:v>
                </c:pt>
                <c:pt idx="282">
                  <c:v>14.585447882290808</c:v>
                </c:pt>
                <c:pt idx="283">
                  <c:v>14.535248262780907</c:v>
                </c:pt>
                <c:pt idx="284">
                  <c:v>14.484448267414567</c:v>
                </c:pt>
                <c:pt idx="285">
                  <c:v>14.433145256642943</c:v>
                </c:pt>
                <c:pt idx="286">
                  <c:v>14.381422038323214</c:v>
                </c:pt>
                <c:pt idx="287">
                  <c:v>14.3293487561902</c:v>
                </c:pt>
                <c:pt idx="288">
                  <c:v>14.276984602636322</c:v>
                </c:pt>
                <c:pt idx="289">
                  <c:v>14.224379353582904</c:v>
                </c:pt>
                <c:pt idx="290">
                  <c:v>14.171574729908293</c:v>
                </c:pt>
                <c:pt idx="291">
                  <c:v>14.118605594386464</c:v>
                </c:pt>
                <c:pt idx="292">
                  <c:v>14.065500995885076</c:v>
                </c:pt>
                <c:pt idx="293">
                  <c:v>14.012285074090801</c:v>
                </c:pt>
                <c:pt idx="294">
                  <c:v>13.958977838610986</c:v>
                </c:pt>
                <c:pt idx="295">
                  <c:v>13.905595836215323</c:v>
                </c:pt>
                <c:pt idx="296">
                  <c:v>13.852152719440619</c:v>
                </c:pt>
                <c:pt idx="297">
                  <c:v>13.798659728949378</c:v>
                </c:pt>
                <c:pt idx="298">
                  <c:v>13.745126101030985</c:v>
                </c:pt>
                <c:pt idx="299">
                  <c:v>13.691559410553072</c:v>
                </c:pt>
                <c:pt idx="300">
                  <c:v>13.637965858574486</c:v>
                </c:pt>
              </c:numCache>
            </c:numRef>
          </c:val>
        </c:ser>
        <c:ser>
          <c:idx val="4"/>
          <c:order val="4"/>
          <c:val>
            <c:numRef>
              <c:f>'Calibrated Model'!$B$7:$KP$7</c:f>
              <c:numCache>
                <c:formatCode>General</c:formatCode>
                <c:ptCount val="301"/>
                <c:pt idx="0">
                  <c:v>7.23</c:v>
                </c:pt>
                <c:pt idx="1">
                  <c:v>7.23</c:v>
                </c:pt>
                <c:pt idx="2">
                  <c:v>6.5502937777777772</c:v>
                </c:pt>
                <c:pt idx="3">
                  <c:v>6.6499840237037029</c:v>
                </c:pt>
                <c:pt idx="4">
                  <c:v>6.6390180966518511</c:v>
                </c:pt>
                <c:pt idx="5">
                  <c:v>7.5333887095864362</c:v>
                </c:pt>
                <c:pt idx="6">
                  <c:v>7.2163653309869495</c:v>
                </c:pt>
                <c:pt idx="7">
                  <c:v>7.2951578960728538</c:v>
                </c:pt>
                <c:pt idx="8">
                  <c:v>7.2904079944699038</c:v>
                </c:pt>
                <c:pt idx="9">
                  <c:v>7.2996509285480489</c:v>
                </c:pt>
                <c:pt idx="10">
                  <c:v>7.3068681541070504</c:v>
                </c:pt>
                <c:pt idx="11">
                  <c:v>7.3143504357894304</c:v>
                </c:pt>
                <c:pt idx="12">
                  <c:v>7.3218005257174257</c:v>
                </c:pt>
                <c:pt idx="13">
                  <c:v>7.3292543077348835</c:v>
                </c:pt>
                <c:pt idx="14">
                  <c:v>7.3367076851303468</c:v>
                </c:pt>
                <c:pt idx="15">
                  <c:v>7.3441611052580038</c:v>
                </c:pt>
                <c:pt idx="16">
                  <c:v>7.351614521009223</c:v>
                </c:pt>
                <c:pt idx="17">
                  <c:v>7.3590679371971914</c:v>
                </c:pt>
                <c:pt idx="18">
                  <c:v>7.3665213533425291</c:v>
                </c:pt>
                <c:pt idx="19">
                  <c:v>7.3739747694919542</c:v>
                </c:pt>
                <c:pt idx="20">
                  <c:v>7.3814281856409849</c:v>
                </c:pt>
                <c:pt idx="21">
                  <c:v>7.5598434535627996</c:v>
                </c:pt>
                <c:pt idx="22">
                  <c:v>7.9244629205932418</c:v>
                </c:pt>
                <c:pt idx="23">
                  <c:v>8.4348629589320261</c:v>
                </c:pt>
                <c:pt idx="24">
                  <c:v>9.0594025053981948</c:v>
                </c:pt>
                <c:pt idx="25">
                  <c:v>9.7733328799751398</c:v>
                </c:pt>
                <c:pt idx="26">
                  <c:v>10.557309716782788</c:v>
                </c:pt>
                <c:pt idx="27">
                  <c:v>11.396222701443806</c:v>
                </c:pt>
                <c:pt idx="28">
                  <c:v>12.278276153583617</c:v>
                </c:pt>
                <c:pt idx="29">
                  <c:v>13.189425207110993</c:v>
                </c:pt>
                <c:pt idx="30">
                  <c:v>13.902179121963114</c:v>
                </c:pt>
                <c:pt idx="31">
                  <c:v>14.458229915124781</c:v>
                </c:pt>
                <c:pt idx="32">
                  <c:v>14.890569326913603</c:v>
                </c:pt>
                <c:pt idx="33">
                  <c:v>15.22529072413824</c:v>
                </c:pt>
                <c:pt idx="34">
                  <c:v>15.48302081581198</c:v>
                </c:pt>
                <c:pt idx="35">
                  <c:v>15.680056590435795</c:v>
                </c:pt>
                <c:pt idx="36">
                  <c:v>15.829267655288783</c:v>
                </c:pt>
                <c:pt idx="37">
                  <c:v>15.940811979291105</c:v>
                </c:pt>
                <c:pt idx="38">
                  <c:v>16.022703305486775</c:v>
                </c:pt>
                <c:pt idx="39">
                  <c:v>16.081260720690828</c:v>
                </c:pt>
                <c:pt idx="40">
                  <c:v>16.121464658260408</c:v>
                </c:pt>
                <c:pt idx="41">
                  <c:v>16.14723865241184</c:v>
                </c:pt>
                <c:pt idx="42">
                  <c:v>16.161672208137627</c:v>
                </c:pt>
                <c:pt idx="43">
                  <c:v>16.167196998470153</c:v>
                </c:pt>
                <c:pt idx="44">
                  <c:v>16.165726089443748</c:v>
                </c:pt>
                <c:pt idx="45">
                  <c:v>16.15876389355255</c:v>
                </c:pt>
                <c:pt idx="46">
                  <c:v>16.147492961461925</c:v>
                </c:pt>
                <c:pt idx="47">
                  <c:v>16.132842456535798</c:v>
                </c:pt>
                <c:pt idx="48">
                  <c:v>16.115542151285368</c:v>
                </c:pt>
                <c:pt idx="49">
                  <c:v>16.096164986299293</c:v>
                </c:pt>
                <c:pt idx="50">
                  <c:v>16.075160598392351</c:v>
                </c:pt>
                <c:pt idx="51">
                  <c:v>16.052881721937482</c:v>
                </c:pt>
                <c:pt idx="52">
                  <c:v>16.029604968768979</c:v>
                </c:pt>
                <c:pt idx="53">
                  <c:v>16.00554717625738</c:v>
                </c:pt>
                <c:pt idx="54">
                  <c:v>15.981014589776125</c:v>
                </c:pt>
                <c:pt idx="55">
                  <c:v>15.956315494334888</c:v>
                </c:pt>
                <c:pt idx="56">
                  <c:v>15.931717143183008</c:v>
                </c:pt>
                <c:pt idx="57">
                  <c:v>15.907428988941993</c:v>
                </c:pt>
                <c:pt idx="58">
                  <c:v>15.883600723071158</c:v>
                </c:pt>
                <c:pt idx="59">
                  <c:v>15.860327948750724</c:v>
                </c:pt>
                <c:pt idx="60">
                  <c:v>15.837661145884931</c:v>
                </c:pt>
                <c:pt idx="61">
                  <c:v>15.815615416699133</c:v>
                </c:pt>
                <c:pt idx="62">
                  <c:v>15.79417965834182</c:v>
                </c:pt>
                <c:pt idx="63">
                  <c:v>15.773324522330771</c:v>
                </c:pt>
                <c:pt idx="64">
                  <c:v>15.753008944104833</c:v>
                </c:pt>
                <c:pt idx="65">
                  <c:v>15.733185263464046</c:v>
                </c:pt>
                <c:pt idx="66">
                  <c:v>15.713803077732178</c:v>
                </c:pt>
                <c:pt idx="67">
                  <c:v>15.694812019791703</c:v>
                </c:pt>
                <c:pt idx="68">
                  <c:v>15.67616366238815</c:v>
                </c:pt>
                <c:pt idx="69">
                  <c:v>15.657812737148541</c:v>
                </c:pt>
                <c:pt idx="70">
                  <c:v>15.63971783330261</c:v>
                </c:pt>
                <c:pt idx="71">
                  <c:v>15.621841714126576</c:v>
                </c:pt>
                <c:pt idx="72">
                  <c:v>15.604151362604995</c:v>
                </c:pt>
                <c:pt idx="73">
                  <c:v>15.58661784377089</c:v>
                </c:pt>
                <c:pt idx="74">
                  <c:v>15.569216050509825</c:v>
                </c:pt>
                <c:pt idx="75">
                  <c:v>15.55192438248319</c:v>
                </c:pt>
                <c:pt idx="76">
                  <c:v>15.53472439404481</c:v>
                </c:pt>
                <c:pt idx="77">
                  <c:v>15.517600436213364</c:v>
                </c:pt>
                <c:pt idx="78">
                  <c:v>15.50053930947392</c:v>
                </c:pt>
                <c:pt idx="79">
                  <c:v>15.483529937968449</c:v>
                </c:pt>
                <c:pt idx="80">
                  <c:v>15.466563071086476</c:v>
                </c:pt>
                <c:pt idx="81">
                  <c:v>15.449631015224554</c:v>
                </c:pt>
                <c:pt idx="82">
                  <c:v>15.432727396245237</c:v>
                </c:pt>
                <c:pt idx="83">
                  <c:v>15.41584695168563</c:v>
                </c:pt>
                <c:pt idx="84">
                  <c:v>15.398985350844793</c:v>
                </c:pt>
                <c:pt idx="85">
                  <c:v>15.382139040363098</c:v>
                </c:pt>
                <c:pt idx="86">
                  <c:v>15.365305112675523</c:v>
                </c:pt>
                <c:pt idx="87">
                  <c:v>15.348481194684434</c:v>
                </c:pt>
                <c:pt idx="88">
                  <c:v>15.331665354087891</c:v>
                </c:pt>
                <c:pt idx="89">
                  <c:v>15.314856020968136</c:v>
                </c:pt>
                <c:pt idx="90">
                  <c:v>15.298051922456029</c:v>
                </c:pt>
                <c:pt idx="91">
                  <c:v>15.281252028516624</c:v>
                </c:pt>
                <c:pt idx="92">
                  <c:v>15.264455507132039</c:v>
                </c:pt>
                <c:pt idx="93">
                  <c:v>15.247661687379704</c:v>
                </c:pt>
                <c:pt idx="94">
                  <c:v>15.230870029110502</c:v>
                </c:pt>
                <c:pt idx="95">
                  <c:v>15.214080098118917</c:v>
                </c:pt>
                <c:pt idx="96">
                  <c:v>15.197291545864585</c:v>
                </c:pt>
                <c:pt idx="97">
                  <c:v>15.1805040929518</c:v>
                </c:pt>
                <c:pt idx="98">
                  <c:v>15.163717515701393</c:v>
                </c:pt>
                <c:pt idx="99">
                  <c:v>15.146931635259421</c:v>
                </c:pt>
                <c:pt idx="100">
                  <c:v>15.130146308781047</c:v>
                </c:pt>
                <c:pt idx="101">
                  <c:v>15.113361422307516</c:v>
                </c:pt>
                <c:pt idx="102">
                  <c:v>15.096576885021173</c:v>
                </c:pt>
                <c:pt idx="103">
                  <c:v>15.079792624619534</c:v>
                </c:pt>
                <c:pt idx="104">
                  <c:v>15.063190352485135</c:v>
                </c:pt>
                <c:pt idx="105">
                  <c:v>15.047003595944391</c:v>
                </c:pt>
                <c:pt idx="106">
                  <c:v>15.031449680985416</c:v>
                </c:pt>
                <c:pt idx="107">
                  <c:v>15.016699057456101</c:v>
                </c:pt>
                <c:pt idx="108">
                  <c:v>15.002866156096772</c:v>
                </c:pt>
                <c:pt idx="109">
                  <c:v>14.990011828721196</c:v>
                </c:pt>
                <c:pt idx="110">
                  <c:v>14.978151282241672</c:v>
                </c:pt>
                <c:pt idx="111">
                  <c:v>14.967263920998931</c:v>
                </c:pt>
                <c:pt idx="112">
                  <c:v>14.957303106286165</c:v>
                </c:pt>
                <c:pt idx="113">
                  <c:v>14.948204832998815</c:v>
                </c:pt>
                <c:pt idx="114">
                  <c:v>14.939894919256032</c:v>
                </c:pt>
                <c:pt idx="115">
                  <c:v>14.932294646216279</c:v>
                </c:pt>
                <c:pt idx="116">
                  <c:v>14.925324966133086</c:v>
                </c:pt>
                <c:pt idx="117">
                  <c:v>14.918909479060792</c:v>
                </c:pt>
                <c:pt idx="118">
                  <c:v>14.912976402959149</c:v>
                </c:pt>
                <c:pt idx="119">
                  <c:v>14.907459754113832</c:v>
                </c:pt>
                <c:pt idx="120">
                  <c:v>14.90229993092883</c:v>
                </c:pt>
                <c:pt idx="121">
                  <c:v>14.897443864009148</c:v>
                </c:pt>
                <c:pt idx="122">
                  <c:v>14.89284486465545</c:v>
                </c:pt>
                <c:pt idx="123">
                  <c:v>14.888462275429685</c:v>
                </c:pt>
                <c:pt idx="124">
                  <c:v>14.884261001695787</c:v>
                </c:pt>
                <c:pt idx="125">
                  <c:v>14.880210982402998</c:v>
                </c:pt>
                <c:pt idx="126">
                  <c:v>14.8762866417315</c:v>
                </c:pt>
                <c:pt idx="127">
                  <c:v>14.872466350157566</c:v>
                </c:pt>
                <c:pt idx="128">
                  <c:v>14.868731913502755</c:v>
                </c:pt>
                <c:pt idx="129">
                  <c:v>14.865068101076529</c:v>
                </c:pt>
                <c:pt idx="130">
                  <c:v>14.861462218605832</c:v>
                </c:pt>
                <c:pt idx="131">
                  <c:v>14.857903727829676</c:v>
                </c:pt>
                <c:pt idx="132">
                  <c:v>14.854383912049952</c:v>
                </c:pt>
                <c:pt idx="133">
                  <c:v>14.850895585265986</c:v>
                </c:pt>
                <c:pt idx="134">
                  <c:v>14.847432841535337</c:v>
                </c:pt>
                <c:pt idx="135">
                  <c:v>14.843990840704631</c:v>
                </c:pt>
                <c:pt idx="136">
                  <c:v>14.840565626494309</c:v>
                </c:pt>
                <c:pt idx="137">
                  <c:v>14.837153972988059</c:v>
                </c:pt>
                <c:pt idx="138">
                  <c:v>14.833753255788821</c:v>
                </c:pt>
                <c:pt idx="139">
                  <c:v>14.830361344398352</c:v>
                </c:pt>
                <c:pt idx="140">
                  <c:v>14.826976512713953</c:v>
                </c:pt>
                <c:pt idx="141">
                  <c:v>14.823597364884636</c:v>
                </c:pt>
                <c:pt idx="142">
                  <c:v>14.820222774110436</c:v>
                </c:pt>
                <c:pt idx="143">
                  <c:v>14.81685183229054</c:v>
                </c:pt>
                <c:pt idx="144">
                  <c:v>14.8134838087215</c:v>
                </c:pt>
                <c:pt idx="145">
                  <c:v>14.810118116312664</c:v>
                </c:pt>
                <c:pt idx="146">
                  <c:v>14.806754284021462</c:v>
                </c:pt>
                <c:pt idx="147">
                  <c:v>14.803391934416901</c:v>
                </c:pt>
                <c:pt idx="148">
                  <c:v>14.800030765457626</c:v>
                </c:pt>
                <c:pt idx="149">
                  <c:v>14.796670535723457</c:v>
                </c:pt>
                <c:pt idx="150">
                  <c:v>14.793311052469003</c:v>
                </c:pt>
                <c:pt idx="151">
                  <c:v>14.789952161977631</c:v>
                </c:pt>
                <c:pt idx="152">
                  <c:v>14.786593741786097</c:v>
                </c:pt>
                <c:pt idx="153">
                  <c:v>14.783235694427134</c:v>
                </c:pt>
                <c:pt idx="154">
                  <c:v>14.779468962401259</c:v>
                </c:pt>
                <c:pt idx="155">
                  <c:v>14.774767944842122</c:v>
                </c:pt>
                <c:pt idx="156">
                  <c:v>14.768643527783139</c:v>
                </c:pt>
                <c:pt idx="157">
                  <c:v>14.760712095562919</c:v>
                </c:pt>
                <c:pt idx="158">
                  <c:v>14.750716096986132</c:v>
                </c:pt>
                <c:pt idx="159">
                  <c:v>14.738518550511614</c:v>
                </c:pt>
                <c:pt idx="160">
                  <c:v>14.724085189182462</c:v>
                </c:pt>
                <c:pt idx="161">
                  <c:v>14.707462312584202</c:v>
                </c:pt>
                <c:pt idx="162">
                  <c:v>14.688754825687207</c:v>
                </c:pt>
                <c:pt idx="163">
                  <c:v>14.668106714612479</c:v>
                </c:pt>
                <c:pt idx="164">
                  <c:v>14.645684868575371</c:v>
                </c:pt>
                <c:pt idx="165">
                  <c:v>14.621666389182788</c:v>
                </c:pt>
                <c:pt idx="166">
                  <c:v>14.596229121421333</c:v>
                </c:pt>
                <c:pt idx="167">
                  <c:v>14.569544955366856</c:v>
                </c:pt>
                <c:pt idx="168">
                  <c:v>14.54177539289287</c:v>
                </c:pt>
                <c:pt idx="169">
                  <c:v>14.513068891284238</c:v>
                </c:pt>
                <c:pt idx="170">
                  <c:v>14.483559549356288</c:v>
                </c:pt>
                <c:pt idx="171">
                  <c:v>14.453366769493748</c:v>
                </c:pt>
                <c:pt idx="172">
                  <c:v>14.422595598320665</c:v>
                </c:pt>
                <c:pt idx="173">
                  <c:v>14.391337512756447</c:v>
                </c:pt>
                <c:pt idx="174">
                  <c:v>14.359671473914142</c:v>
                </c:pt>
                <c:pt idx="175">
                  <c:v>14.327665117731501</c:v>
                </c:pt>
                <c:pt idx="176">
                  <c:v>14.295375988684409</c:v>
                </c:pt>
                <c:pt idx="177">
                  <c:v>14.262852752324289</c:v>
                </c:pt>
                <c:pt idx="178">
                  <c:v>14.230136344865439</c:v>
                </c:pt>
                <c:pt idx="179">
                  <c:v>14.197261034823301</c:v>
                </c:pt>
                <c:pt idx="180">
                  <c:v>14.164255383890808</c:v>
                </c:pt>
                <c:pt idx="181">
                  <c:v>14.131143102825316</c:v>
                </c:pt>
                <c:pt idx="182">
                  <c:v>14.097943803939492</c:v>
                </c:pt>
                <c:pt idx="183">
                  <c:v>14.064673655532989</c:v>
                </c:pt>
                <c:pt idx="184">
                  <c:v>14.031345945818488</c:v>
                </c:pt>
                <c:pt idx="185">
                  <c:v>13.997971565017734</c:v>
                </c:pt>
                <c:pt idx="186">
                  <c:v>13.964559414663357</c:v>
                </c:pt>
                <c:pt idx="187">
                  <c:v>13.931116752991784</c:v>
                </c:pt>
                <c:pt idx="188">
                  <c:v>13.89764948483762</c:v>
                </c:pt>
                <c:pt idx="189">
                  <c:v>13.864162403776033</c:v>
                </c:pt>
                <c:pt idx="190">
                  <c:v>13.830659393502293</c:v>
                </c:pt>
                <c:pt idx="191">
                  <c:v>13.797143594653193</c:v>
                </c:pt>
                <c:pt idx="192">
                  <c:v>13.763617542506868</c:v>
                </c:pt>
                <c:pt idx="193">
                  <c:v>13.730083280273158</c:v>
                </c:pt>
                <c:pt idx="194">
                  <c:v>13.696542452021589</c:v>
                </c:pt>
                <c:pt idx="195">
                  <c:v>13.662996378695805</c:v>
                </c:pt>
                <c:pt idx="196">
                  <c:v>13.629446120133551</c:v>
                </c:pt>
                <c:pt idx="197">
                  <c:v>13.595892525548306</c:v>
                </c:pt>
                <c:pt idx="198">
                  <c:v>13.56233627452824</c:v>
                </c:pt>
                <c:pt idx="199">
                  <c:v>13.528777910264965</c:v>
                </c:pt>
                <c:pt idx="200">
                  <c:v>13.495217866432657</c:v>
                </c:pt>
                <c:pt idx="201">
                  <c:v>13.461656488891441</c:v>
                </c:pt>
                <c:pt idx="202">
                  <c:v>13.428094053181821</c:v>
                </c:pt>
                <c:pt idx="203">
                  <c:v>13.394530778603768</c:v>
                </c:pt>
                <c:pt idx="204">
                  <c:v>13.36205745286337</c:v>
                </c:pt>
                <c:pt idx="205">
                  <c:v>13.332075652617403</c:v>
                </c:pt>
                <c:pt idx="206">
                  <c:v>13.305889661415165</c:v>
                </c:pt>
                <c:pt idx="207">
                  <c:v>13.284522438205892</c:v>
                </c:pt>
                <c:pt idx="208">
                  <c:v>13.268660773381356</c:v>
                </c:pt>
                <c:pt idx="209">
                  <c:v>13.258669940919587</c:v>
                </c:pt>
                <c:pt idx="210">
                  <c:v>13.254641311355908</c:v>
                </c:pt>
                <c:pt idx="211">
                  <c:v>13.256451412790735</c:v>
                </c:pt>
                <c:pt idx="212">
                  <c:v>13.263820493628559</c:v>
                </c:pt>
                <c:pt idx="213">
                  <c:v>13.276364586925915</c:v>
                </c:pt>
                <c:pt idx="214">
                  <c:v>13.29363865165508</c:v>
                </c:pt>
                <c:pt idx="215">
                  <c:v>13.315170414403791</c:v>
                </c:pt>
                <c:pt idx="216">
                  <c:v>13.34048561993527</c:v>
                </c:pt>
                <c:pt idx="217">
                  <c:v>13.369125893186467</c:v>
                </c:pt>
                <c:pt idx="218">
                  <c:v>13.400660561292248</c:v>
                </c:pt>
                <c:pt idx="219">
                  <c:v>13.43469373721353</c:v>
                </c:pt>
                <c:pt idx="220">
                  <c:v>13.470867823365433</c:v>
                </c:pt>
                <c:pt idx="221">
                  <c:v>13.508864412803891</c:v>
                </c:pt>
                <c:pt idx="222">
                  <c:v>13.548403380738682</c:v>
                </c:pt>
                <c:pt idx="223">
                  <c:v>13.589240788357291</c:v>
                </c:pt>
                <c:pt idx="224">
                  <c:v>13.63116607240843</c:v>
                </c:pt>
                <c:pt idx="225">
                  <c:v>13.673998870169287</c:v>
                </c:pt>
                <c:pt idx="226">
                  <c:v>13.717585729529954</c:v>
                </c:pt>
                <c:pt idx="227">
                  <c:v>13.761796875550083</c:v>
                </c:pt>
                <c:pt idx="228">
                  <c:v>13.806523144884542</c:v>
                </c:pt>
                <c:pt idx="229">
                  <c:v>13.851673154741688</c:v>
                </c:pt>
                <c:pt idx="230">
                  <c:v>13.897170740541418</c:v>
                </c:pt>
                <c:pt idx="231">
                  <c:v>13.94295267354609</c:v>
                </c:pt>
                <c:pt idx="232">
                  <c:v>13.988966654215091</c:v>
                </c:pt>
                <c:pt idx="233">
                  <c:v>14.035169567051252</c:v>
                </c:pt>
                <c:pt idx="234">
                  <c:v>14.081525976796197</c:v>
                </c:pt>
                <c:pt idx="235">
                  <c:v>14.128006842839412</c:v>
                </c:pt>
                <c:pt idx="236">
                  <c:v>14.174588427745537</c:v>
                </c:pt>
                <c:pt idx="237">
                  <c:v>14.221251376205734</c:v>
                </c:pt>
                <c:pt idx="238">
                  <c:v>14.267979941985226</c:v>
                </c:pt>
                <c:pt idx="239">
                  <c:v>14.314761342209769</c:v>
                </c:pt>
                <c:pt idx="240">
                  <c:v>14.361585220353069</c:v>
                </c:pt>
                <c:pt idx="241">
                  <c:v>14.408443201379336</c:v>
                </c:pt>
                <c:pt idx="242">
                  <c:v>14.45532852454348</c:v>
                </c:pt>
                <c:pt idx="243">
                  <c:v>14.50223574128329</c:v>
                </c:pt>
                <c:pt idx="244">
                  <c:v>14.5491604674113</c:v>
                </c:pt>
                <c:pt idx="245">
                  <c:v>14.596099180409521</c:v>
                </c:pt>
                <c:pt idx="246">
                  <c:v>14.643049054042713</c:v>
                </c:pt>
                <c:pt idx="247">
                  <c:v>14.690007823740629</c:v>
                </c:pt>
                <c:pt idx="248">
                  <c:v>14.736973677267393</c:v>
                </c:pt>
                <c:pt idx="249">
                  <c:v>14.783945166111442</c:v>
                </c:pt>
                <c:pt idx="250">
                  <c:v>14.830921133807857</c:v>
                </c:pt>
                <c:pt idx="251">
                  <c:v>14.877900658062611</c:v>
                </c:pt>
                <c:pt idx="252">
                  <c:v>14.924883004100737</c:v>
                </c:pt>
                <c:pt idx="253">
                  <c:v>14.971867587122111</c:v>
                </c:pt>
                <c:pt idx="254">
                  <c:v>15.017490675465876</c:v>
                </c:pt>
                <c:pt idx="255">
                  <c:v>15.060000102069395</c:v>
                </c:pt>
                <c:pt idx="256">
                  <c:v>15.097765356735689</c:v>
                </c:pt>
                <c:pt idx="257">
                  <c:v>15.129507617252004</c:v>
                </c:pt>
                <c:pt idx="258">
                  <c:v>15.154368297744465</c:v>
                </c:pt>
                <c:pt idx="259">
                  <c:v>15.1718907282354</c:v>
                </c:pt>
                <c:pt idx="260">
                  <c:v>15.181960634232269</c:v>
                </c:pt>
                <c:pt idx="261">
                  <c:v>15.184732307124074</c:v>
                </c:pt>
                <c:pt idx="262">
                  <c:v>15.18055539809642</c:v>
                </c:pt>
                <c:pt idx="263">
                  <c:v>15.169909835580597</c:v>
                </c:pt>
                <c:pt idx="264">
                  <c:v>15.153351896993113</c:v>
                </c:pt>
                <c:pt idx="265">
                  <c:v>15.131471905277028</c:v>
                </c:pt>
                <c:pt idx="266">
                  <c:v>15.104862664644022</c:v>
                </c:pt>
                <c:pt idx="267">
                  <c:v>15.074097132238364</c:v>
                </c:pt>
                <c:pt idx="268">
                  <c:v>15.039713639943026</c:v>
                </c:pt>
                <c:pt idx="269">
                  <c:v>15.002207039319421</c:v>
                </c:pt>
                <c:pt idx="270">
                  <c:v>14.962024321657136</c:v>
                </c:pt>
                <c:pt idx="271">
                  <c:v>14.919563491162702</c:v>
                </c:pt>
                <c:pt idx="272">
                  <c:v>14.875174700309389</c:v>
                </c:pt>
                <c:pt idx="273">
                  <c:v>14.829162869853077</c:v>
                </c:pt>
                <c:pt idx="274">
                  <c:v>14.781791201691782</c:v>
                </c:pt>
                <c:pt idx="275">
                  <c:v>14.733285147529632</c:v>
                </c:pt>
                <c:pt idx="276">
                  <c:v>14.683836521171358</c:v>
                </c:pt>
                <c:pt idx="277">
                  <c:v>14.63360754024777</c:v>
                </c:pt>
                <c:pt idx="278">
                  <c:v>14.582734658121762</c:v>
                </c:pt>
                <c:pt idx="279">
                  <c:v>14.531332102641798</c:v>
                </c:pt>
                <c:pt idx="280">
                  <c:v>14.47949507903107</c:v>
                </c:pt>
                <c:pt idx="281">
                  <c:v>14.427302622818793</c:v>
                </c:pt>
                <c:pt idx="282">
                  <c:v>14.374820108123398</c:v>
                </c:pt>
                <c:pt idx="283">
                  <c:v>14.322101429075984</c:v>
                </c:pt>
                <c:pt idx="284">
                  <c:v>14.269190879561602</c:v>
                </c:pt>
                <c:pt idx="285">
                  <c:v>14.21612476019653</c:v>
                </c:pt>
                <c:pt idx="286">
                  <c:v>14.162932742660221</c:v>
                </c:pt>
                <c:pt idx="287">
                  <c:v>14.109639020999102</c:v>
                </c:pt>
                <c:pt idx="288">
                  <c:v>14.056263277936669</c:v>
                </c:pt>
                <c:pt idx="289">
                  <c:v>14.002821492011114</c:v>
                </c:pt>
                <c:pt idx="290">
                  <c:v>13.949326608837676</c:v>
                </c:pt>
                <c:pt idx="291">
                  <c:v>13.895789097177849</c:v>
                </c:pt>
                <c:pt idx="292">
                  <c:v>13.842217407937062</c:v>
                </c:pt>
                <c:pt idx="293">
                  <c:v>13.788618351797863</c:v>
                </c:pt>
                <c:pt idx="294">
                  <c:v>13.734997408978829</c:v>
                </c:pt>
                <c:pt idx="295">
                  <c:v>13.681358982615167</c:v>
                </c:pt>
                <c:pt idx="296">
                  <c:v>13.627706605491356</c:v>
                </c:pt>
                <c:pt idx="297">
                  <c:v>13.574043108312759</c:v>
                </c:pt>
                <c:pt idx="298">
                  <c:v>13.520370756368417</c:v>
                </c:pt>
                <c:pt idx="299">
                  <c:v>13.466691360293268</c:v>
                </c:pt>
                <c:pt idx="300">
                  <c:v>13.413006365664947</c:v>
                </c:pt>
              </c:numCache>
            </c:numRef>
          </c:val>
        </c:ser>
        <c:ser>
          <c:idx val="5"/>
          <c:order val="5"/>
          <c:val>
            <c:numRef>
              <c:f>'Calibrated Model'!$B$8:$KP$8</c:f>
              <c:numCache>
                <c:formatCode>General</c:formatCode>
                <c:ptCount val="301"/>
                <c:pt idx="0">
                  <c:v>6.39</c:v>
                </c:pt>
                <c:pt idx="1">
                  <c:v>7.2916000000000007</c:v>
                </c:pt>
                <c:pt idx="2">
                  <c:v>7.2254826666666672</c:v>
                </c:pt>
                <c:pt idx="3">
                  <c:v>6.5007799259259258</c:v>
                </c:pt>
                <c:pt idx="4">
                  <c:v>6.6609256575407407</c:v>
                </c:pt>
                <c:pt idx="5">
                  <c:v>6.6374115421866655</c:v>
                </c:pt>
                <c:pt idx="6">
                  <c:v>7.5990937018624205</c:v>
                </c:pt>
                <c:pt idx="7">
                  <c:v>7.1882985837894147</c:v>
                </c:pt>
                <c:pt idx="8">
                  <c:v>7.3029942456403054</c:v>
                </c:pt>
                <c:pt idx="9">
                  <c:v>7.2894850027174085</c:v>
                </c:pt>
                <c:pt idx="10">
                  <c:v>7.3003964297756285</c:v>
                </c:pt>
                <c:pt idx="11">
                  <c:v>7.308540694584809</c:v>
                </c:pt>
                <c:pt idx="12">
                  <c:v>7.5464996198647407</c:v>
                </c:pt>
                <c:pt idx="13">
                  <c:v>7.9598548765110042</c:v>
                </c:pt>
                <c:pt idx="14">
                  <c:v>8.5071881175063382</c:v>
                </c:pt>
                <c:pt idx="15">
                  <c:v>9.1569489158798074</c:v>
                </c:pt>
                <c:pt idx="16">
                  <c:v>9.8851067397419055</c:v>
                </c:pt>
                <c:pt idx="17">
                  <c:v>10.673358294338234</c:v>
                </c:pt>
                <c:pt idx="18">
                  <c:v>11.507762574210805</c:v>
                </c:pt>
                <c:pt idx="19">
                  <c:v>12.37770117979964</c:v>
                </c:pt>
                <c:pt idx="20">
                  <c:v>13.275086430145798</c:v>
                </c:pt>
                <c:pt idx="21">
                  <c:v>14.022796356475711</c:v>
                </c:pt>
                <c:pt idx="22">
                  <c:v>14.600896655671555</c:v>
                </c:pt>
                <c:pt idx="23">
                  <c:v>15.046237249213013</c:v>
                </c:pt>
                <c:pt idx="24">
                  <c:v>15.387737227300185</c:v>
                </c:pt>
                <c:pt idx="25">
                  <c:v>15.64807203386259</c:v>
                </c:pt>
                <c:pt idx="26">
                  <c:v>15.845006919960632</c:v>
                </c:pt>
                <c:pt idx="27">
                  <c:v>15.992449440850672</c:v>
                </c:pt>
                <c:pt idx="28">
                  <c:v>16.101279175376806</c:v>
                </c:pt>
                <c:pt idx="29">
                  <c:v>16.180001073623384</c:v>
                </c:pt>
                <c:pt idx="30">
                  <c:v>16.235259372991088</c:v>
                </c:pt>
                <c:pt idx="31">
                  <c:v>16.272241433119842</c:v>
                </c:pt>
                <c:pt idx="32">
                  <c:v>16.294994769814178</c:v>
                </c:pt>
                <c:pt idx="33">
                  <c:v>16.306675724167913</c:v>
                </c:pt>
                <c:pt idx="34">
                  <c:v>16.309744345702114</c:v>
                </c:pt>
                <c:pt idx="35">
                  <c:v>16.306117002406374</c:v>
                </c:pt>
                <c:pt idx="36">
                  <c:v>16.297285797955873</c:v>
                </c:pt>
                <c:pt idx="37">
                  <c:v>16.284411949342864</c:v>
                </c:pt>
                <c:pt idx="38">
                  <c:v>16.268398753895386</c:v>
                </c:pt>
                <c:pt idx="39">
                  <c:v>16.249948570633116</c:v>
                </c:pt>
                <c:pt idx="40">
                  <c:v>16.229607291063619</c:v>
                </c:pt>
                <c:pt idx="41">
                  <c:v>16.207799026086477</c:v>
                </c:pt>
                <c:pt idx="42">
                  <c:v>16.184853146595771</c:v>
                </c:pt>
                <c:pt idx="43">
                  <c:v>16.161025352205513</c:v>
                </c:pt>
                <c:pt idx="44">
                  <c:v>16.136514078711453</c:v>
                </c:pt>
                <c:pt idx="45">
                  <c:v>16.111473269396086</c:v>
                </c:pt>
                <c:pt idx="46">
                  <c:v>16.086022311422234</c:v>
                </c:pt>
                <c:pt idx="47">
                  <c:v>16.060253763177357</c:v>
                </c:pt>
                <c:pt idx="48">
                  <c:v>16.034239361133999</c:v>
                </c:pt>
                <c:pt idx="49">
                  <c:v>16.008034687389046</c:v>
                </c:pt>
                <c:pt idx="50">
                  <c:v>15.981682795085215</c:v>
                </c:pt>
                <c:pt idx="51">
                  <c:v>15.955217023328377</c:v>
                </c:pt>
                <c:pt idx="52">
                  <c:v>15.928663182007025</c:v>
                </c:pt>
                <c:pt idx="53">
                  <c:v>15.902613246965396</c:v>
                </c:pt>
                <c:pt idx="54">
                  <c:v>15.877382021491217</c:v>
                </c:pt>
                <c:pt idx="55">
                  <c:v>15.853105629361961</c:v>
                </c:pt>
                <c:pt idx="56">
                  <c:v>15.829808803710218</c:v>
                </c:pt>
                <c:pt idx="57">
                  <c:v>15.807450251022408</c:v>
                </c:pt>
                <c:pt idx="58">
                  <c:v>15.785952718929478</c:v>
                </c:pt>
                <c:pt idx="59">
                  <c:v>15.76522248218096</c:v>
                </c:pt>
                <c:pt idx="60">
                  <c:v>15.745161582867597</c:v>
                </c:pt>
                <c:pt idx="61">
                  <c:v>15.725675171843271</c:v>
                </c:pt>
                <c:pt idx="62">
                  <c:v>15.706675591162595</c:v>
                </c:pt>
                <c:pt idx="63">
                  <c:v>15.688084333970197</c:v>
                </c:pt>
                <c:pt idx="64">
                  <c:v>15.669832661695938</c:v>
                </c:pt>
                <c:pt idx="65">
                  <c:v>15.651861407246415</c:v>
                </c:pt>
                <c:pt idx="66">
                  <c:v>15.634120317142772</c:v>
                </c:pt>
                <c:pt idx="67">
                  <c:v>15.616567163553023</c:v>
                </c:pt>
                <c:pt idx="68">
                  <c:v>15.599166773270905</c:v>
                </c:pt>
                <c:pt idx="69">
                  <c:v>15.581890063669105</c:v>
                </c:pt>
                <c:pt idx="70">
                  <c:v>15.564713137459114</c:v>
                </c:pt>
                <c:pt idx="71">
                  <c:v>15.547616462987076</c:v>
                </c:pt>
                <c:pt idx="72">
                  <c:v>15.530584150713647</c:v>
                </c:pt>
                <c:pt idx="73">
                  <c:v>15.513603326591596</c:v>
                </c:pt>
                <c:pt idx="74">
                  <c:v>15.49666359725121</c:v>
                </c:pt>
                <c:pt idx="75">
                  <c:v>15.47975659882565</c:v>
                </c:pt>
                <c:pt idx="76">
                  <c:v>15.462875619926855</c:v>
                </c:pt>
                <c:pt idx="77">
                  <c:v>15.446015289054854</c:v>
                </c:pt>
                <c:pt idx="78">
                  <c:v>15.429171317143268</c:v>
                </c:pt>
                <c:pt idx="79">
                  <c:v>15.412340286715416</c:v>
                </c:pt>
                <c:pt idx="80">
                  <c:v>15.395519480057439</c:v>
                </c:pt>
                <c:pt idx="81">
                  <c:v>15.378706739786864</c:v>
                </c:pt>
                <c:pt idx="82">
                  <c:v>15.361900356134994</c:v>
                </c:pt>
                <c:pt idx="83">
                  <c:v>15.345098976129673</c:v>
                </c:pt>
                <c:pt idx="84">
                  <c:v>15.328301530641873</c:v>
                </c:pt>
                <c:pt idx="85">
                  <c:v>15.31150717593971</c:v>
                </c:pt>
                <c:pt idx="86">
                  <c:v>15.294715246978642</c:v>
                </c:pt>
                <c:pt idx="87">
                  <c:v>15.277925220153483</c:v>
                </c:pt>
                <c:pt idx="88">
                  <c:v>15.26113668365535</c:v>
                </c:pt>
                <c:pt idx="89">
                  <c:v>15.244349313924324</c:v>
                </c:pt>
                <c:pt idx="90">
                  <c:v>15.227562856976006</c:v>
                </c:pt>
                <c:pt idx="91">
                  <c:v>15.210777113616274</c:v>
                </c:pt>
                <c:pt idx="92">
                  <c:v>15.193991927751615</c:v>
                </c:pt>
                <c:pt idx="93">
                  <c:v>15.177207177159275</c:v>
                </c:pt>
                <c:pt idx="94">
                  <c:v>15.160422766208745</c:v>
                </c:pt>
                <c:pt idx="95">
                  <c:v>15.143638620128712</c:v>
                </c:pt>
                <c:pt idx="96">
                  <c:v>15.12685468049626</c:v>
                </c:pt>
                <c:pt idx="97">
                  <c:v>15.110070901691349</c:v>
                </c:pt>
                <c:pt idx="98">
                  <c:v>15.093287248112699</c:v>
                </c:pt>
                <c:pt idx="99">
                  <c:v>15.076503691993514</c:v>
                </c:pt>
                <c:pt idx="100">
                  <c:v>15.059720211689312</c:v>
                </c:pt>
                <c:pt idx="101">
                  <c:v>15.042936790336844</c:v>
                </c:pt>
                <c:pt idx="102">
                  <c:v>15.026153414804506</c:v>
                </c:pt>
                <c:pt idx="103">
                  <c:v>15.010132741538142</c:v>
                </c:pt>
                <c:pt idx="104">
                  <c:v>14.995273891475023</c:v>
                </c:pt>
                <c:pt idx="105">
                  <c:v>14.981742414298337</c:v>
                </c:pt>
                <c:pt idx="106">
                  <c:v>14.969558952890386</c:v>
                </c:pt>
                <c:pt idx="107">
                  <c:v>14.95865891189248</c:v>
                </c:pt>
                <c:pt idx="108">
                  <c:v>14.948931915360085</c:v>
                </c:pt>
                <c:pt idx="109">
                  <c:v>14.940247298037878</c:v>
                </c:pt>
                <c:pt idx="110">
                  <c:v>14.932470046258146</c:v>
                </c:pt>
                <c:pt idx="111">
                  <c:v>14.925470292833479</c:v>
                </c:pt>
                <c:pt idx="112">
                  <c:v>14.919128533052529</c:v>
                </c:pt>
                <c:pt idx="113">
                  <c:v>14.913338062050071</c:v>
                </c:pt>
                <c:pt idx="114">
                  <c:v>14.908005661746582</c:v>
                </c:pt>
                <c:pt idx="115">
                  <c:v>14.903051233279802</c:v>
                </c:pt>
                <c:pt idx="116">
                  <c:v>14.898406838557026</c:v>
                </c:pt>
                <c:pt idx="117">
                  <c:v>14.894015453459497</c:v>
                </c:pt>
                <c:pt idx="118">
                  <c:v>14.889829624587195</c:v>
                </c:pt>
                <c:pt idx="119">
                  <c:v>14.885810146344593</c:v>
                </c:pt>
                <c:pt idx="120">
                  <c:v>14.881924824972115</c:v>
                </c:pt>
                <c:pt idx="121">
                  <c:v>14.878147363224402</c:v>
                </c:pt>
                <c:pt idx="122">
                  <c:v>14.874456378393496</c:v>
                </c:pt>
                <c:pt idx="123">
                  <c:v>14.870834553469274</c:v>
                </c:pt>
                <c:pt idx="124">
                  <c:v>14.867267913754013</c:v>
                </c:pt>
                <c:pt idx="125">
                  <c:v>14.863745217347764</c:v>
                </c:pt>
                <c:pt idx="126">
                  <c:v>14.860257446316389</c:v>
                </c:pt>
                <c:pt idx="127">
                  <c:v>14.85679738517234</c:v>
                </c:pt>
                <c:pt idx="128">
                  <c:v>14.853359273952162</c:v>
                </c:pt>
                <c:pt idx="129">
                  <c:v>14.849938524276403</c:v>
                </c:pt>
                <c:pt idx="130">
                  <c:v>14.84653148807651</c:v>
                </c:pt>
                <c:pt idx="131">
                  <c:v>14.843135270012649</c:v>
                </c:pt>
                <c:pt idx="132">
                  <c:v>14.839747575893455</c:v>
                </c:pt>
                <c:pt idx="133">
                  <c:v>14.836366590591938</c:v>
                </c:pt>
                <c:pt idx="134">
                  <c:v>14.832990880007902</c:v>
                </c:pt>
                <c:pt idx="135">
                  <c:v>14.829619312549433</c:v>
                </c:pt>
                <c:pt idx="136">
                  <c:v>14.826250996398159</c:v>
                </c:pt>
                <c:pt idx="137">
                  <c:v>14.822885229494755</c:v>
                </c:pt>
                <c:pt idx="138">
                  <c:v>14.819521459744896</c:v>
                </c:pt>
                <c:pt idx="139">
                  <c:v>14.81615925341486</c:v>
                </c:pt>
                <c:pt idx="140">
                  <c:v>14.81279827007346</c:v>
                </c:pt>
                <c:pt idx="141">
                  <c:v>14.809438242755119</c:v>
                </c:pt>
                <c:pt idx="142">
                  <c:v>14.806078962278706</c:v>
                </c:pt>
                <c:pt idx="143">
                  <c:v>14.802720264867991</c:v>
                </c:pt>
                <c:pt idx="144">
                  <c:v>14.799362022390719</c:v>
                </c:pt>
                <c:pt idx="145">
                  <c:v>14.796004134671261</c:v>
                </c:pt>
                <c:pt idx="146">
                  <c:v>14.792646523442885</c:v>
                </c:pt>
                <c:pt idx="147">
                  <c:v>14.789289127594772</c:v>
                </c:pt>
                <c:pt idx="148">
                  <c:v>14.785931899440135</c:v>
                </c:pt>
                <c:pt idx="149">
                  <c:v>14.782574801788686</c:v>
                </c:pt>
                <c:pt idx="150">
                  <c:v>14.779217805652058</c:v>
                </c:pt>
                <c:pt idx="151">
                  <c:v>14.775860888446726</c:v>
                </c:pt>
                <c:pt idx="152">
                  <c:v>14.772504032587655</c:v>
                </c:pt>
                <c:pt idx="153">
                  <c:v>14.767431224388496</c:v>
                </c:pt>
                <c:pt idx="154">
                  <c:v>14.759744413202082</c:v>
                </c:pt>
                <c:pt idx="155">
                  <c:v>14.749071090049187</c:v>
                </c:pt>
                <c:pt idx="156">
                  <c:v>14.735364791194806</c:v>
                </c:pt>
                <c:pt idx="157">
                  <c:v>14.718770842793187</c:v>
                </c:pt>
                <c:pt idx="158">
                  <c:v>14.699537580309828</c:v>
                </c:pt>
                <c:pt idx="159">
                  <c:v>14.677958992487202</c:v>
                </c:pt>
                <c:pt idx="160">
                  <c:v>14.654338853805147</c:v>
                </c:pt>
                <c:pt idx="161">
                  <c:v>14.628969360568837</c:v>
                </c:pt>
                <c:pt idx="162">
                  <c:v>14.602119394604435</c:v>
                </c:pt>
                <c:pt idx="163">
                  <c:v>14.574029038932302</c:v>
                </c:pt>
                <c:pt idx="164">
                  <c:v>14.544908031963141</c:v>
                </c:pt>
                <c:pt idx="165">
                  <c:v>14.514936594379478</c:v>
                </c:pt>
                <c:pt idx="166">
                  <c:v>14.484267585528425</c:v>
                </c:pt>
                <c:pt idx="167">
                  <c:v>14.453029308622853</c:v>
                </c:pt>
                <c:pt idx="168">
                  <c:v>14.42132853299651</c:v>
                </c:pt>
                <c:pt idx="169">
                  <c:v>14.389253470607528</c:v>
                </c:pt>
                <c:pt idx="170">
                  <c:v>14.356876556926048</c:v>
                </c:pt>
                <c:pt idx="171">
                  <c:v>14.324256960375921</c:v>
                </c:pt>
                <c:pt idx="172">
                  <c:v>14.291442791757513</c:v>
                </c:pt>
                <c:pt idx="173">
                  <c:v>14.258473014117408</c:v>
                </c:pt>
                <c:pt idx="174">
                  <c:v>14.225379070350609</c:v>
                </c:pt>
                <c:pt idx="175">
                  <c:v>14.192186254596848</c:v>
                </c:pt>
                <c:pt idx="176">
                  <c:v>14.158914857103484</c:v>
                </c:pt>
                <c:pt idx="177">
                  <c:v>14.125581112636809</c:v>
                </c:pt>
                <c:pt idx="178">
                  <c:v>14.092197981052273</c:v>
                </c:pt>
                <c:pt idx="179">
                  <c:v>14.058775786155495</c:v>
                </c:pt>
                <c:pt idx="180">
                  <c:v>14.02532273606357</c:v>
                </c:pt>
                <c:pt idx="181">
                  <c:v>13.991845345262416</c:v>
                </c:pt>
                <c:pt idx="182">
                  <c:v>13.958348775660461</c:v>
                </c:pt>
                <c:pt idx="183">
                  <c:v>13.924837111276345</c:v>
                </c:pt>
                <c:pt idx="184">
                  <c:v>13.891313578822313</c:v>
                </c:pt>
                <c:pt idx="185">
                  <c:v>13.857780724370002</c:v>
                </c:pt>
                <c:pt idx="186">
                  <c:v>13.824240554502904</c:v>
                </c:pt>
                <c:pt idx="187">
                  <c:v>13.790694648848442</c:v>
                </c:pt>
                <c:pt idx="188">
                  <c:v>13.757144249614182</c:v>
                </c:pt>
                <c:pt idx="189">
                  <c:v>13.723590332697407</c:v>
                </c:pt>
                <c:pt idx="190">
                  <c:v>13.690033664065508</c:v>
                </c:pt>
                <c:pt idx="191">
                  <c:v>13.656474844388892</c:v>
                </c:pt>
                <c:pt idx="192">
                  <c:v>13.622914344323467</c:v>
                </c:pt>
                <c:pt idx="193">
                  <c:v>13.589352532364472</c:v>
                </c:pt>
                <c:pt idx="194">
                  <c:v>13.555789696808509</c:v>
                </c:pt>
                <c:pt idx="195">
                  <c:v>13.522226063049985</c:v>
                </c:pt>
                <c:pt idx="196">
                  <c:v>13.488661807188469</c:v>
                </c:pt>
                <c:pt idx="197">
                  <c:v>13.455097066722855</c:v>
                </c:pt>
                <c:pt idx="198">
                  <c:v>13.421531948948068</c:v>
                </c:pt>
                <c:pt idx="199">
                  <c:v>13.38796653754199</c:v>
                </c:pt>
                <c:pt idx="200">
                  <c:v>13.354400897728249</c:v>
                </c:pt>
                <c:pt idx="201">
                  <c:v>13.320835080319615</c:v>
                </c:pt>
                <c:pt idx="202">
                  <c:v>13.287269124882298</c:v>
                </c:pt>
                <c:pt idx="203">
                  <c:v>13.258279062210493</c:v>
                </c:pt>
                <c:pt idx="204">
                  <c:v>13.236259689593579</c:v>
                </c:pt>
                <c:pt idx="205">
                  <c:v>13.222204360859767</c:v>
                </c:pt>
                <c:pt idx="206">
                  <c:v>13.216236976621012</c:v>
                </c:pt>
                <c:pt idx="207">
                  <c:v>13.217969998382662</c:v>
                </c:pt>
                <c:pt idx="208">
                  <c:v>13.226741196618686</c:v>
                </c:pt>
                <c:pt idx="209">
                  <c:v>13.241766600092955</c:v>
                </c:pt>
                <c:pt idx="210">
                  <c:v>13.262236142550993</c:v>
                </c:pt>
                <c:pt idx="211">
                  <c:v>13.287370633089303</c:v>
                </c:pt>
                <c:pt idx="212">
                  <c:v>13.316453052918162</c:v>
                </c:pt>
                <c:pt idx="213">
                  <c:v>13.348843180195137</c:v>
                </c:pt>
                <c:pt idx="214">
                  <c:v>13.383981712139182</c:v>
                </c:pt>
                <c:pt idx="215">
                  <c:v>13.421388059990418</c:v>
                </c:pt>
                <c:pt idx="216">
                  <c:v>13.460654598611629</c:v>
                </c:pt>
                <c:pt idx="217">
                  <c:v>13.50143918593799</c:v>
                </c:pt>
                <c:pt idx="218">
                  <c:v>13.543457103619307</c:v>
                </c:pt>
                <c:pt idx="219">
                  <c:v>13.586473119669062</c:v>
                </c:pt>
                <c:pt idx="220">
                  <c:v>13.630294072757563</c:v>
                </c:pt>
                <c:pt idx="221">
                  <c:v>13.674762180362448</c:v>
                </c:pt>
                <c:pt idx="222">
                  <c:v>13.71974914697061</c:v>
                </c:pt>
                <c:pt idx="223">
                  <c:v>13.765151071089342</c:v>
                </c:pt>
                <c:pt idx="224">
                  <c:v>13.810884104971468</c:v>
                </c:pt>
                <c:pt idx="225">
                  <c:v>13.8568807975567</c:v>
                </c:pt>
                <c:pt idx="226">
                  <c:v>13.90308704150252</c:v>
                </c:pt>
                <c:pt idx="227">
                  <c:v>13.949459544086277</c:v>
                </c:pt>
                <c:pt idx="228">
                  <c:v>13.995963745683756</c:v>
                </c:pt>
                <c:pt idx="229">
                  <c:v>14.042572116139153</c:v>
                </c:pt>
                <c:pt idx="230">
                  <c:v>14.089262767134452</c:v>
                </c:pt>
                <c:pt idx="231">
                  <c:v>14.136018326702738</c:v>
                </c:pt>
                <c:pt idx="232">
                  <c:v>14.182825029751433</c:v>
                </c:pt>
                <c:pt idx="233">
                  <c:v>14.229671985561509</c:v>
                </c:pt>
                <c:pt idx="234">
                  <c:v>14.276550589564925</c:v>
                </c:pt>
                <c:pt idx="235">
                  <c:v>14.323454052235743</c:v>
                </c:pt>
                <c:pt idx="236">
                  <c:v>14.37037702268343</c:v>
                </c:pt>
                <c:pt idx="237">
                  <c:v>14.417315288567245</c:v>
                </c:pt>
                <c:pt idx="238">
                  <c:v>14.464265537332956</c:v>
                </c:pt>
                <c:pt idx="239">
                  <c:v>14.511225166587252</c:v>
                </c:pt>
                <c:pt idx="240">
                  <c:v>14.558192133749991</c:v>
                </c:pt>
                <c:pt idx="241">
                  <c:v>14.605164837033088</c:v>
                </c:pt>
                <c:pt idx="242">
                  <c:v>14.652142021353869</c:v>
                </c:pt>
                <c:pt idx="243">
                  <c:v>14.699122704058158</c:v>
                </c:pt>
                <c:pt idx="244">
                  <c:v>14.746106116354882</c:v>
                </c:pt>
                <c:pt idx="245">
                  <c:v>14.793091657192148</c:v>
                </c:pt>
                <c:pt idx="246">
                  <c:v>14.840078856971033</c:v>
                </c:pt>
                <c:pt idx="247">
                  <c:v>14.887067349027751</c:v>
                </c:pt>
                <c:pt idx="248">
                  <c:v>14.934056847242427</c:v>
                </c:pt>
                <c:pt idx="249">
                  <c:v>14.981047128474025</c:v>
                </c:pt>
                <c:pt idx="250">
                  <c:v>15.028038018792834</c:v>
                </c:pt>
                <c:pt idx="251">
                  <c:v>15.075029382698103</c:v>
                </c:pt>
                <c:pt idx="252">
                  <c:v>15.122021114679926</c:v>
                </c:pt>
                <c:pt idx="253">
                  <c:v>15.16329313262043</c:v>
                </c:pt>
                <c:pt idx="254">
                  <c:v>15.19585190597015</c:v>
                </c:pt>
                <c:pt idx="255">
                  <c:v>15.218455716053848</c:v>
                </c:pt>
                <c:pt idx="256">
                  <c:v>15.230949666594357</c:v>
                </c:pt>
                <c:pt idx="257">
                  <c:v>15.233818164772817</c:v>
                </c:pt>
                <c:pt idx="258">
                  <c:v>15.227888985119018</c:v>
                </c:pt>
                <c:pt idx="259">
                  <c:v>15.214142082068415</c:v>
                </c:pt>
                <c:pt idx="260">
                  <c:v>15.193590030981099</c:v>
                </c:pt>
                <c:pt idx="261">
                  <c:v>15.167206814700352</c:v>
                </c:pt>
                <c:pt idx="262">
                  <c:v>15.135888702225833</c:v>
                </c:pt>
                <c:pt idx="263">
                  <c:v>15.100435967381364</c:v>
                </c:pt>
                <c:pt idx="264">
                  <c:v>15.061547735946597</c:v>
                </c:pt>
                <c:pt idx="265">
                  <c:v>15.019824741781894</c:v>
                </c:pt>
                <c:pt idx="266">
                  <c:v>14.975776514690217</c:v>
                </c:pt>
                <c:pt idx="267">
                  <c:v>14.929830730999184</c:v>
                </c:pt>
                <c:pt idx="268">
                  <c:v>14.882343287676148</c:v>
                </c:pt>
                <c:pt idx="269">
                  <c:v>14.833608223953192</c:v>
                </c:pt>
                <c:pt idx="270">
                  <c:v>14.783866990911257</c:v>
                </c:pt>
                <c:pt idx="271">
                  <c:v>14.733316816253696</c:v>
                </c:pt>
                <c:pt idx="272">
                  <c:v>14.682118069024167</c:v>
                </c:pt>
                <c:pt idx="273">
                  <c:v>14.630400625819675</c:v>
                </c:pt>
                <c:pt idx="274">
                  <c:v>14.57826929611633</c:v>
                </c:pt>
                <c:pt idx="275">
                  <c:v>14.525808393578835</c:v>
                </c:pt>
                <c:pt idx="276">
                  <c:v>14.473085552261198</c:v>
                </c:pt>
                <c:pt idx="277">
                  <c:v>14.420154887970813</c:v>
                </c:pt>
                <c:pt idx="278">
                  <c:v>14.367059600163866</c:v>
                </c:pt>
                <c:pt idx="279">
                  <c:v>14.313834101477905</c:v>
                </c:pt>
                <c:pt idx="280">
                  <c:v>14.260505752266269</c:v>
                </c:pt>
                <c:pt idx="281">
                  <c:v>14.207096267453503</c:v>
                </c:pt>
                <c:pt idx="282">
                  <c:v>14.153622853379002</c:v>
                </c:pt>
                <c:pt idx="283">
                  <c:v>14.100099123421236</c:v>
                </c:pt>
                <c:pt idx="284">
                  <c:v>14.046535833274589</c:v>
                </c:pt>
                <c:pt idx="285">
                  <c:v>13.992941469834388</c:v>
                </c:pt>
                <c:pt idx="286">
                  <c:v>13.939322721704476</c:v>
                </c:pt>
                <c:pt idx="287">
                  <c:v>13.885684854303582</c:v>
                </c:pt>
                <c:pt idx="288">
                  <c:v>13.832032008318956</c:v>
                </c:pt>
                <c:pt idx="289">
                  <c:v>13.778367436737955</c:v>
                </c:pt>
                <c:pt idx="290">
                  <c:v>13.724693692782461</c:v>
                </c:pt>
                <c:pt idx="291">
                  <c:v>13.671012778685038</c:v>
                </c:pt>
                <c:pt idx="292">
                  <c:v>13.617326263297077</c:v>
                </c:pt>
                <c:pt idx="293">
                  <c:v>13.563635374934785</c:v>
                </c:pt>
                <c:pt idx="294">
                  <c:v>13.509941074585837</c:v>
                </c:pt>
                <c:pt idx="295">
                  <c:v>13.45624411356421</c:v>
                </c:pt>
                <c:pt idx="296">
                  <c:v>13.402545078867865</c:v>
                </c:pt>
                <c:pt idx="297">
                  <c:v>13.348844428826007</c:v>
                </c:pt>
                <c:pt idx="298">
                  <c:v>13.295142521088069</c:v>
                </c:pt>
                <c:pt idx="299">
                  <c:v>13.241439634580031</c:v>
                </c:pt>
                <c:pt idx="300">
                  <c:v>13.187735986713788</c:v>
                </c:pt>
              </c:numCache>
            </c:numRef>
          </c:val>
        </c:ser>
        <c:ser>
          <c:idx val="6"/>
          <c:order val="6"/>
          <c:val>
            <c:numRef>
              <c:f>'Calibrated Model'!$B$9:$KP$9</c:f>
              <c:numCache>
                <c:formatCode>General</c:formatCode>
                <c:ptCount val="301"/>
                <c:pt idx="0">
                  <c:v>6.39</c:v>
                </c:pt>
                <c:pt idx="1">
                  <c:v>6.4086000000000007</c:v>
                </c:pt>
                <c:pt idx="2">
                  <c:v>7.3885173333333354</c:v>
                </c:pt>
                <c:pt idx="3">
                  <c:v>8.2910687288888916</c:v>
                </c:pt>
                <c:pt idx="4">
                  <c:v>8.4093725160493857</c:v>
                </c:pt>
                <c:pt idx="5">
                  <c:v>8.6931660551431147</c:v>
                </c:pt>
                <c:pt idx="6">
                  <c:v>8.9453211104234676</c:v>
                </c:pt>
                <c:pt idx="7">
                  <c:v>10.223281683755799</c:v>
                </c:pt>
                <c:pt idx="8">
                  <c:v>11.053922163689769</c:v>
                </c:pt>
                <c:pt idx="9">
                  <c:v>12.001269320677029</c:v>
                </c:pt>
                <c:pt idx="10">
                  <c:v>12.927716556927047</c:v>
                </c:pt>
                <c:pt idx="11">
                  <c:v>13.858277444192765</c:v>
                </c:pt>
                <c:pt idx="12">
                  <c:v>14.560654653326822</c:v>
                </c:pt>
                <c:pt idx="13">
                  <c:v>15.089231960950594</c:v>
                </c:pt>
                <c:pt idx="14">
                  <c:v>15.485431676924033</c:v>
                </c:pt>
                <c:pt idx="15">
                  <c:v>15.780803793923802</c:v>
                </c:pt>
                <c:pt idx="16">
                  <c:v>15.999378889705293</c:v>
                </c:pt>
                <c:pt idx="17">
                  <c:v>16.159460254325527</c:v>
                </c:pt>
                <c:pt idx="18">
                  <c:v>16.274988893711274</c:v>
                </c:pt>
                <c:pt idx="19">
                  <c:v>16.356583207376751</c:v>
                </c:pt>
                <c:pt idx="20">
                  <c:v>16.412330876285289</c:v>
                </c:pt>
                <c:pt idx="21">
                  <c:v>16.448392017437289</c:v>
                </c:pt>
                <c:pt idx="22">
                  <c:v>16.469458586614731</c:v>
                </c:pt>
                <c:pt idx="23">
                  <c:v>16.479104290138213</c:v>
                </c:pt>
                <c:pt idx="24">
                  <c:v>16.4800511009886</c:v>
                </c:pt>
                <c:pt idx="25">
                  <c:v>16.474372255252977</c:v>
                </c:pt>
                <c:pt idx="26">
                  <c:v>16.463646867751009</c:v>
                </c:pt>
                <c:pt idx="27">
                  <c:v>16.449077697603681</c:v>
                </c:pt>
                <c:pt idx="28">
                  <c:v>16.431580846341465</c:v>
                </c:pt>
                <c:pt idx="29">
                  <c:v>16.411854077963408</c:v>
                </c:pt>
                <c:pt idx="30">
                  <c:v>16.390428856048789</c:v>
                </c:pt>
                <c:pt idx="31">
                  <c:v>16.367709978690488</c:v>
                </c:pt>
                <c:pt idx="32">
                  <c:v>16.34400576710258</c:v>
                </c:pt>
                <c:pt idx="33">
                  <c:v>16.319551059276456</c:v>
                </c:pt>
                <c:pt idx="34">
                  <c:v>16.294524723482226</c:v>
                </c:pt>
                <c:pt idx="35">
                  <c:v>16.269062997718954</c:v>
                </c:pt>
                <c:pt idx="36">
                  <c:v>16.24326964992926</c:v>
                </c:pt>
                <c:pt idx="37">
                  <c:v>16.217223716696111</c:v>
                </c:pt>
                <c:pt idx="38">
                  <c:v>16.190985397550197</c:v>
                </c:pt>
                <c:pt idx="39">
                  <c:v>16.16460054446739</c:v>
                </c:pt>
                <c:pt idx="40">
                  <c:v>16.13810408136932</c:v>
                </c:pt>
                <c:pt idx="41">
                  <c:v>16.111522608642957</c:v>
                </c:pt>
                <c:pt idx="42">
                  <c:v>16.084876386916374</c:v>
                </c:pt>
                <c:pt idx="43">
                  <c:v>16.058180848034628</c:v>
                </c:pt>
                <c:pt idx="44">
                  <c:v>16.031447745919699</c:v>
                </c:pt>
                <c:pt idx="45">
                  <c:v>16.004686033142161</c:v>
                </c:pt>
                <c:pt idx="46">
                  <c:v>15.977902528576601</c:v>
                </c:pt>
                <c:pt idx="47">
                  <c:v>15.9511024259325</c:v>
                </c:pt>
                <c:pt idx="48">
                  <c:v>15.924289681085243</c:v>
                </c:pt>
                <c:pt idx="49">
                  <c:v>15.897467307093249</c:v>
                </c:pt>
                <c:pt idx="50">
                  <c:v>15.870637598902679</c:v>
                </c:pt>
                <c:pt idx="51">
                  <c:v>15.843802304497528</c:v>
                </c:pt>
                <c:pt idx="52">
                  <c:v>15.819362755258938</c:v>
                </c:pt>
                <c:pt idx="53">
                  <c:v>15.796747965255546</c:v>
                </c:pt>
                <c:pt idx="54">
                  <c:v>15.775523033536295</c:v>
                </c:pt>
                <c:pt idx="55">
                  <c:v>15.755356710543465</c:v>
                </c:pt>
                <c:pt idx="56">
                  <c:v>15.735996694530593</c:v>
                </c:pt>
                <c:pt idx="57">
                  <c:v>15.717250815667455</c:v>
                </c:pt>
                <c:pt idx="58">
                  <c:v>15.698972704600031</c:v>
                </c:pt>
                <c:pt idx="59">
                  <c:v>15.681050876670344</c:v>
                </c:pt>
                <c:pt idx="60">
                  <c:v>15.663400417730566</c:v>
                </c:pt>
                <c:pt idx="61">
                  <c:v>15.645956651504768</c:v>
                </c:pt>
                <c:pt idx="62">
                  <c:v>15.628670316229451</c:v>
                </c:pt>
                <c:pt idx="63">
                  <c:v>15.611503890861417</c:v>
                </c:pt>
                <c:pt idx="64">
                  <c:v>15.594428796872766</c:v>
                </c:pt>
                <c:pt idx="65">
                  <c:v>15.57742326695141</c:v>
                </c:pt>
                <c:pt idx="66">
                  <c:v>15.560470721661309</c:v>
                </c:pt>
                <c:pt idx="67">
                  <c:v>15.543558532998683</c:v>
                </c:pt>
                <c:pt idx="68">
                  <c:v>15.526677082633983</c:v>
                </c:pt>
                <c:pt idx="69">
                  <c:v>15.509819044606202</c:v>
                </c:pt>
                <c:pt idx="70">
                  <c:v>15.492978838975041</c:v>
                </c:pt>
                <c:pt idx="71">
                  <c:v>15.476152215685975</c:v>
                </c:pt>
                <c:pt idx="72">
                  <c:v>15.459335937614135</c:v>
                </c:pt>
                <c:pt idx="73">
                  <c:v>15.442527539149419</c:v>
                </c:pt>
                <c:pt idx="74">
                  <c:v>15.425725142318793</c:v>
                </c:pt>
                <c:pt idx="75">
                  <c:v>15.408927316732798</c:v>
                </c:pt>
                <c:pt idx="76">
                  <c:v>15.392132972911465</c:v>
                </c:pt>
                <c:pt idx="77">
                  <c:v>15.375341281034217</c:v>
                </c:pt>
                <c:pt idx="78">
                  <c:v>15.358551609054379</c:v>
                </c:pt>
                <c:pt idx="79">
                  <c:v>15.341763475563068</c:v>
                </c:pt>
                <c:pt idx="80">
                  <c:v>15.324976513887187</c:v>
                </c:pt>
                <c:pt idx="81">
                  <c:v>15.308190444744056</c:v>
                </c:pt>
                <c:pt idx="82">
                  <c:v>15.291405055413373</c:v>
                </c:pt>
                <c:pt idx="83">
                  <c:v>15.27462018387317</c:v>
                </c:pt>
                <c:pt idx="84">
                  <c:v>15.257835706716714</c:v>
                </c:pt>
                <c:pt idx="85">
                  <c:v>15.241051529949214</c:v>
                </c:pt>
                <c:pt idx="86">
                  <c:v>15.224267581977967</c:v>
                </c:pt>
                <c:pt idx="87">
                  <c:v>15.207483808273201</c:v>
                </c:pt>
                <c:pt idx="88">
                  <c:v>15.190700167301403</c:v>
                </c:pt>
                <c:pt idx="89">
                  <c:v>15.173916627427884</c:v>
                </c:pt>
                <c:pt idx="90">
                  <c:v>15.157133164557553</c:v>
                </c:pt>
                <c:pt idx="91">
                  <c:v>15.140349760337985</c:v>
                </c:pt>
                <c:pt idx="92">
                  <c:v>15.123566400790747</c:v>
                </c:pt>
                <c:pt idx="93">
                  <c:v>15.106783075268934</c:v>
                </c:pt>
                <c:pt idx="94">
                  <c:v>15.089999775663152</c:v>
                </c:pt>
                <c:pt idx="95">
                  <c:v>15.073216495796748</c:v>
                </c:pt>
                <c:pt idx="96">
                  <c:v>15.056433230965171</c:v>
                </c:pt>
                <c:pt idx="97">
                  <c:v>15.039649977585119</c:v>
                </c:pt>
                <c:pt idx="98">
                  <c:v>15.022866732927312</c:v>
                </c:pt>
                <c:pt idx="99">
                  <c:v>15.00608349491295</c:v>
                </c:pt>
                <c:pt idx="100">
                  <c:v>14.989300261958677</c:v>
                </c:pt>
                <c:pt idx="101">
                  <c:v>14.972517032858507</c:v>
                </c:pt>
                <c:pt idx="102">
                  <c:v>14.958933806693876</c:v>
                </c:pt>
                <c:pt idx="103">
                  <c:v>14.947787916098482</c:v>
                </c:pt>
                <c:pt idx="104">
                  <c:v>14.938498462761657</c:v>
                </c:pt>
                <c:pt idx="105">
                  <c:v>14.930622995803443</c:v>
                </c:pt>
                <c:pt idx="106">
                  <c:v>14.923824515136936</c:v>
                </c:pt>
                <c:pt idx="107">
                  <c:v>14.91784633902928</c:v>
                </c:pt>
                <c:pt idx="108">
                  <c:v>14.912492961560615</c:v>
                </c:pt>
                <c:pt idx="109">
                  <c:v>14.907615472388647</c:v>
                </c:pt>
                <c:pt idx="110">
                  <c:v>14.903100451469331</c:v>
                </c:pt>
                <c:pt idx="111">
                  <c:v>14.898861510535788</c:v>
                </c:pt>
                <c:pt idx="112">
                  <c:v>14.894832850524738</c:v>
                </c:pt>
                <c:pt idx="113">
                  <c:v>14.890964354482989</c:v>
                </c:pt>
                <c:pt idx="114">
                  <c:v>14.887217849997857</c:v>
                </c:pt>
                <c:pt idx="115">
                  <c:v>14.883564262415014</c:v>
                </c:pt>
                <c:pt idx="116">
                  <c:v>14.879981446539416</c:v>
                </c:pt>
                <c:pt idx="117">
                  <c:v>14.876452535114169</c:v>
                </c:pt>
                <c:pt idx="118">
                  <c:v>14.872964680911938</c:v>
                </c:pt>
                <c:pt idx="119">
                  <c:v>14.869508098627906</c:v>
                </c:pt>
                <c:pt idx="120">
                  <c:v>14.866075335121568</c:v>
                </c:pt>
                <c:pt idx="121">
                  <c:v>14.862660713584241</c:v>
                </c:pt>
                <c:pt idx="122">
                  <c:v>14.859259910179976</c:v>
                </c:pt>
                <c:pt idx="123">
                  <c:v>14.855869631587062</c:v>
                </c:pt>
                <c:pt idx="124">
                  <c:v>14.852487369392126</c:v>
                </c:pt>
                <c:pt idx="125">
                  <c:v>14.849111213020315</c:v>
                </c:pt>
                <c:pt idx="126">
                  <c:v>14.845739707250454</c:v>
                </c:pt>
                <c:pt idx="127">
                  <c:v>14.842371743689075</c:v>
                </c:pt>
                <c:pt idx="128">
                  <c:v>14.839006478109825</c:v>
                </c:pt>
                <c:pt idx="129">
                  <c:v>14.83564326749363</c:v>
                </c:pt>
                <c:pt idx="130">
                  <c:v>14.832281622074294</c:v>
                </c:pt>
                <c:pt idx="131">
                  <c:v>14.828921168813233</c:v>
                </c:pt>
                <c:pt idx="132">
                  <c:v>14.825561623579393</c:v>
                </c:pt>
                <c:pt idx="133">
                  <c:v>14.822202769959617</c:v>
                </c:pt>
                <c:pt idx="134">
                  <c:v>14.818844443119222</c:v>
                </c:pt>
                <c:pt idx="135">
                  <c:v>14.81548651750912</c:v>
                </c:pt>
                <c:pt idx="136">
                  <c:v>14.812128897502758</c:v>
                </c:pt>
                <c:pt idx="137">
                  <c:v>14.808771510264579</c:v>
                </c:pt>
                <c:pt idx="138">
                  <c:v>14.805414300318168</c:v>
                </c:pt>
                <c:pt idx="139">
                  <c:v>14.802057225408983</c:v>
                </c:pt>
                <c:pt idx="140">
                  <c:v>14.798700253353156</c:v>
                </c:pt>
                <c:pt idx="141">
                  <c:v>14.7953433596373</c:v>
                </c:pt>
                <c:pt idx="142">
                  <c:v>14.79198652559039</c:v>
                </c:pt>
                <c:pt idx="143">
                  <c:v>14.788629736991327</c:v>
                </c:pt>
                <c:pt idx="144">
                  <c:v>14.785272983008374</c:v>
                </c:pt>
                <c:pt idx="145">
                  <c:v>14.781916255391357</c:v>
                </c:pt>
                <c:pt idx="146">
                  <c:v>14.778559547856396</c:v>
                </c:pt>
                <c:pt idx="147">
                  <c:v>14.775202855617268</c:v>
                </c:pt>
                <c:pt idx="148">
                  <c:v>14.771846175028465</c:v>
                </c:pt>
                <c:pt idx="149">
                  <c:v>14.768489503313326</c:v>
                </c:pt>
                <c:pt idx="150">
                  <c:v>14.765132838356962</c:v>
                </c:pt>
                <c:pt idx="151">
                  <c:v>14.761776178548532</c:v>
                </c:pt>
                <c:pt idx="152">
                  <c:v>14.751219522661112</c:v>
                </c:pt>
                <c:pt idx="153">
                  <c:v>14.735178869760192</c:v>
                </c:pt>
                <c:pt idx="154">
                  <c:v>14.714961239133991</c:v>
                </c:pt>
                <c:pt idx="155">
                  <c:v>14.691562143807035</c:v>
                </c:pt>
                <c:pt idx="156">
                  <c:v>14.665739832866336</c:v>
                </c:pt>
                <c:pt idx="157">
                  <c:v>14.638071839366503</c:v>
                </c:pt>
                <c:pt idx="158">
                  <c:v>14.60899805098413</c:v>
                </c:pt>
                <c:pt idx="159">
                  <c:v>14.578853515499556</c:v>
                </c:pt>
                <c:pt idx="160">
                  <c:v>14.547893427638805</c:v>
                </c:pt>
                <c:pt idx="161">
                  <c:v>14.516312160718199</c:v>
                </c:pt>
                <c:pt idx="162">
                  <c:v>14.484257762413669</c:v>
                </c:pt>
                <c:pt idx="163">
                  <c:v>14.451842995705054</c:v>
                </c:pt>
                <c:pt idx="164">
                  <c:v>14.419153748395324</c:v>
                </c:pt>
                <c:pt idx="165">
                  <c:v>14.386255438361079</c:v>
                </c:pt>
                <c:pt idx="166">
                  <c:v>14.353197892218329</c:v>
                </c:pt>
                <c:pt idx="167">
                  <c:v>14.3200190612396</c:v>
                </c:pt>
                <c:pt idx="168">
                  <c:v>14.286747851644137</c:v>
                </c:pt>
                <c:pt idx="169">
                  <c:v>14.253406280335591</c:v>
                </c:pt>
                <c:pt idx="170">
                  <c:v>14.220011116855583</c:v>
                </c:pt>
                <c:pt idx="171">
                  <c:v>14.186575134004975</c:v>
                </c:pt>
                <c:pt idx="172">
                  <c:v>14.153108060400429</c:v>
                </c:pt>
                <c:pt idx="173">
                  <c:v>14.119617306004965</c:v>
                </c:pt>
                <c:pt idx="174">
                  <c:v>14.08610851474042</c:v>
                </c:pt>
                <c:pt idx="175">
                  <c:v>14.052585985393925</c:v>
                </c:pt>
                <c:pt idx="176">
                  <c:v>14.019052992208344</c:v>
                </c:pt>
                <c:pt idx="177">
                  <c:v>13.985512029065326</c:v>
                </c:pt>
                <c:pt idx="178">
                  <c:v>13.951964995471394</c:v>
                </c:pt>
                <c:pt idx="179">
                  <c:v>13.91841333821735</c:v>
                </c:pt>
                <c:pt idx="180">
                  <c:v>13.884858159275518</c:v>
                </c:pt>
                <c:pt idx="181">
                  <c:v>13.85130029798149</c:v>
                </c:pt>
                <c:pt idx="182">
                  <c:v>13.817740393629204</c:v>
                </c:pt>
                <c:pt idx="183">
                  <c:v>13.784178933147547</c:v>
                </c:pt>
                <c:pt idx="184">
                  <c:v>13.750616287414019</c:v>
                </c:pt>
                <c:pt idx="185">
                  <c:v>13.717052738913646</c:v>
                </c:pt>
                <c:pt idx="186">
                  <c:v>13.683488502805861</c:v>
                </c:pt>
                <c:pt idx="187">
                  <c:v>13.649923742970433</c:v>
                </c:pt>
                <c:pt idx="188">
                  <c:v>13.616358584229115</c:v>
                </c:pt>
                <c:pt idx="189">
                  <c:v>13.582793121654475</c:v>
                </c:pt>
                <c:pt idx="190">
                  <c:v>13.549227427660126</c:v>
                </c:pt>
                <c:pt idx="191">
                  <c:v>13.515661557401096</c:v>
                </c:pt>
                <c:pt idx="192">
                  <c:v>13.482095552887134</c:v>
                </c:pt>
                <c:pt idx="193">
                  <c:v>13.448529446115668</c:v>
                </c:pt>
                <c:pt idx="194">
                  <c:v>13.414963261458064</c:v>
                </c:pt>
                <c:pt idx="195">
                  <c:v>13.381397017477191</c:v>
                </c:pt>
                <c:pt idx="196">
                  <c:v>13.347830728311759</c:v>
                </c:pt>
                <c:pt idx="197">
                  <c:v>13.314264404730753</c:v>
                </c:pt>
                <c:pt idx="198">
                  <c:v>13.280698054936556</c:v>
                </c:pt>
                <c:pt idx="199">
                  <c:v>13.24713168517664</c:v>
                </c:pt>
                <c:pt idx="200">
                  <c:v>13.213565300209504</c:v>
                </c:pt>
                <c:pt idx="201">
                  <c:v>13.179998903659536</c:v>
                </c:pt>
                <c:pt idx="202">
                  <c:v>13.165632498287311</c:v>
                </c:pt>
                <c:pt idx="203">
                  <c:v>13.165890086195466</c:v>
                </c:pt>
                <c:pt idx="204">
                  <c:v>13.177286282318844</c:v>
                </c:pt>
                <c:pt idx="205">
                  <c:v>13.197166385032819</c:v>
                </c:pt>
                <c:pt idx="206">
                  <c:v>13.223508396599964</c:v>
                </c:pt>
                <c:pt idx="207">
                  <c:v>13.254772228743605</c:v>
                </c:pt>
                <c:pt idx="208">
                  <c:v>13.289784847559678</c:v>
                </c:pt>
                <c:pt idx="209">
                  <c:v>13.327652792224589</c:v>
                </c:pt>
                <c:pt idx="210">
                  <c:v>13.367695543411029</c:v>
                </c:pt>
                <c:pt idx="211">
                  <c:v>13.409394772231368</c:v>
                </c:pt>
                <c:pt idx="212">
                  <c:v>13.452355684849527</c:v>
                </c:pt>
                <c:pt idx="213">
                  <c:v>13.496277579960358</c:v>
                </c:pt>
                <c:pt idx="214">
                  <c:v>13.540931423403109</c:v>
                </c:pt>
                <c:pt idx="215">
                  <c:v>13.586142767492003</c:v>
                </c:pt>
                <c:pt idx="216">
                  <c:v>13.631778741239712</c:v>
                </c:pt>
                <c:pt idx="217">
                  <c:v>13.677738141244218</c:v>
                </c:pt>
                <c:pt idx="218">
                  <c:v>13.72394388424765</c:v>
                </c:pt>
                <c:pt idx="219">
                  <c:v>13.770337258501932</c:v>
                </c:pt>
                <c:pt idx="220">
                  <c:v>13.81687354522561</c:v>
                </c:pt>
                <c:pt idx="221">
                  <c:v>13.863518683613478</c:v>
                </c:pt>
                <c:pt idx="222">
                  <c:v>13.910246730685571</c:v>
                </c:pt>
                <c:pt idx="223">
                  <c:v>13.957037926538817</c:v>
                </c:pt>
                <c:pt idx="224">
                  <c:v>14.003877220713706</c:v>
                </c:pt>
                <c:pt idx="225">
                  <c:v>14.050753149776915</c:v>
                </c:pt>
                <c:pt idx="226">
                  <c:v>14.09765698241339</c:v>
                </c:pt>
                <c:pt idx="227">
                  <c:v>14.144582068271507</c:v>
                </c:pt>
                <c:pt idx="228">
                  <c:v>14.191523342000107</c:v>
                </c:pt>
                <c:pt idx="229">
                  <c:v>14.238476945490056</c:v>
                </c:pt>
                <c:pt idx="230">
                  <c:v>14.285439940148235</c:v>
                </c:pt>
                <c:pt idx="231">
                  <c:v>14.332410087746215</c:v>
                </c:pt>
                <c:pt idx="232">
                  <c:v>14.379385683500011</c:v>
                </c:pt>
                <c:pt idx="233">
                  <c:v>14.426365428932487</c:v>
                </c:pt>
                <c:pt idx="234">
                  <c:v>14.473348335036889</c:v>
                </c:pt>
                <c:pt idx="235">
                  <c:v>14.520333648519742</c:v>
                </c:pt>
                <c:pt idx="236">
                  <c:v>14.567320795622516</c:v>
                </c:pt>
                <c:pt idx="237">
                  <c:v>14.614309339332463</c:v>
                </c:pt>
                <c:pt idx="238">
                  <c:v>14.661298946791538</c:v>
                </c:pt>
                <c:pt idx="239">
                  <c:v>14.708289364472868</c:v>
                </c:pt>
                <c:pt idx="240">
                  <c:v>14.755280399273483</c:v>
                </c:pt>
                <c:pt idx="241">
                  <c:v>14.802271904113283</c:v>
                </c:pt>
                <c:pt idx="242">
                  <c:v>14.849263766966265</c:v>
                </c:pt>
                <c:pt idx="243">
                  <c:v>14.896255902505953</c:v>
                </c:pt>
                <c:pt idx="244">
                  <c:v>14.943248245742016</c:v>
                </c:pt>
                <c:pt idx="245">
                  <c:v>14.990240747173484</c:v>
                </c:pt>
                <c:pt idx="246">
                  <c:v>15.03723336909712</c:v>
                </c:pt>
                <c:pt idx="247">
                  <c:v>15.084226082795624</c:v>
                </c:pt>
                <c:pt idx="248">
                  <c:v>15.131218866395985</c:v>
                </c:pt>
                <c:pt idx="249">
                  <c:v>15.17821170323826</c:v>
                </c:pt>
                <c:pt idx="250">
                  <c:v>15.225204580633125</c:v>
                </c:pt>
                <c:pt idx="251">
                  <c:v>15.272197488915548</c:v>
                </c:pt>
                <c:pt idx="252">
                  <c:v>15.295190420723994</c:v>
                </c:pt>
                <c:pt idx="253">
                  <c:v>15.299903370451426</c:v>
                </c:pt>
                <c:pt idx="254">
                  <c:v>15.290693067160488</c:v>
                </c:pt>
                <c:pt idx="255">
                  <c:v>15.270877886153887</c:v>
                </c:pt>
                <c:pt idx="256">
                  <c:v>15.242985323287193</c:v>
                </c:pt>
                <c:pt idx="257">
                  <c:v>15.208940487903728</c:v>
                </c:pt>
                <c:pt idx="258">
                  <c:v>15.170209671619988</c:v>
                </c:pt>
                <c:pt idx="259">
                  <c:v>15.127909699883872</c:v>
                </c:pt>
                <c:pt idx="260">
                  <c:v>15.082891221411531</c:v>
                </c:pt>
                <c:pt idx="261">
                  <c:v>15.035802146975097</c:v>
                </c:pt>
                <c:pt idx="262">
                  <c:v>14.987135968612678</c:v>
                </c:pt>
                <c:pt idx="263">
                  <c:v>14.93726856275997</c:v>
                </c:pt>
                <c:pt idx="264">
                  <c:v>14.886486221968822</c:v>
                </c:pt>
                <c:pt idx="265">
                  <c:v>14.835007005732896</c:v>
                </c:pt>
                <c:pt idx="266">
                  <c:v>14.782997002699867</c:v>
                </c:pt>
                <c:pt idx="267">
                  <c:v>14.730582717056377</c:v>
                </c:pt>
                <c:pt idx="268">
                  <c:v>14.677860502824583</c:v>
                </c:pt>
                <c:pt idx="269">
                  <c:v>14.624903749651367</c:v>
                </c:pt>
                <c:pt idx="270">
                  <c:v>14.571768355984434</c:v>
                </c:pt>
                <c:pt idx="271">
                  <c:v>14.518496897808118</c:v>
                </c:pt>
                <c:pt idx="272">
                  <c:v>14.465121803830492</c:v>
                </c:pt>
                <c:pt idx="273">
                  <c:v>14.411667773917532</c:v>
                </c:pt>
                <c:pt idx="274">
                  <c:v>14.358153621133829</c:v>
                </c:pt>
                <c:pt idx="275">
                  <c:v>14.304593674763572</c:v>
                </c:pt>
                <c:pt idx="276">
                  <c:v>14.250998848944892</c:v>
                </c:pt>
                <c:pt idx="277">
                  <c:v>14.197377456612998</c:v>
                </c:pt>
                <c:pt idx="278">
                  <c:v>14.143735829453538</c:v>
                </c:pt>
                <c:pt idx="279">
                  <c:v>14.090078790100415</c:v>
                </c:pt>
                <c:pt idx="280">
                  <c:v>14.036410011793121</c:v>
                </c:pt>
                <c:pt idx="281">
                  <c:v>13.982732292315731</c:v>
                </c:pt>
                <c:pt idx="282">
                  <c:v>13.929047762647119</c:v>
                </c:pt>
                <c:pt idx="283">
                  <c:v>13.875358045882859</c:v>
                </c:pt>
                <c:pt idx="284">
                  <c:v>13.821664378280746</c:v>
                </c:pt>
                <c:pt idx="285">
                  <c:v>13.767967701457136</c:v>
                </c:pt>
                <c:pt idx="286">
                  <c:v>13.714268732609819</c:v>
                </c:pt>
                <c:pt idx="287">
                  <c:v>13.660568018004446</c:v>
                </c:pt>
                <c:pt idx="288">
                  <c:v>13.606865973713353</c:v>
                </c:pt>
                <c:pt idx="289">
                  <c:v>13.55316291664497</c:v>
                </c:pt>
                <c:pt idx="290">
                  <c:v>13.499459088177884</c:v>
                </c:pt>
                <c:pt idx="291">
                  <c:v>13.445754672162121</c:v>
                </c:pt>
                <c:pt idx="292">
                  <c:v>13.392049808630112</c:v>
                </c:pt>
                <c:pt idx="293">
                  <c:v>13.3383446042399</c:v>
                </c:pt>
                <c:pt idx="294">
                  <c:v>13.284639140229356</c:v>
                </c:pt>
                <c:pt idx="295">
                  <c:v>13.230933478474656</c:v>
                </c:pt>
                <c:pt idx="296">
                  <c:v>13.177227666104827</c:v>
                </c:pt>
                <c:pt idx="297">
                  <c:v>13.123521739016473</c:v>
                </c:pt>
                <c:pt idx="298">
                  <c:v>13.069815724550843</c:v>
                </c:pt>
                <c:pt idx="299">
                  <c:v>13.016109643532854</c:v>
                </c:pt>
                <c:pt idx="300">
                  <c:v>12.962403511824151</c:v>
                </c:pt>
              </c:numCache>
            </c:numRef>
          </c:val>
        </c:ser>
        <c:bandFmts/>
        <c:axId val="184498816"/>
        <c:axId val="207926784"/>
        <c:axId val="80988800"/>
      </c:surfaceChart>
      <c:catAx>
        <c:axId val="184498816"/>
        <c:scaling>
          <c:orientation val="minMax"/>
        </c:scaling>
        <c:axPos val="b"/>
        <c:tickLblPos val="nextTo"/>
        <c:crossAx val="207926784"/>
        <c:crosses val="autoZero"/>
        <c:auto val="1"/>
        <c:lblAlgn val="ctr"/>
        <c:lblOffset val="100"/>
      </c:catAx>
      <c:valAx>
        <c:axId val="207926784"/>
        <c:scaling>
          <c:orientation val="minMax"/>
        </c:scaling>
        <c:axPos val="l"/>
        <c:majorGridlines/>
        <c:numFmt formatCode="General" sourceLinked="1"/>
        <c:tickLblPos val="none"/>
        <c:crossAx val="184498816"/>
        <c:crosses val="autoZero"/>
        <c:crossBetween val="midCat"/>
      </c:valAx>
      <c:serAx>
        <c:axId val="80988800"/>
        <c:scaling>
          <c:orientation val="minMax"/>
        </c:scaling>
        <c:delete val="1"/>
        <c:axPos val="b"/>
        <c:tickLblPos val="none"/>
        <c:crossAx val="2079267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8985520681556217"/>
          <c:y val="6.9883584231021631E-2"/>
          <c:w val="0.58913085168340384"/>
          <c:h val="0.71713868579929108"/>
        </c:manualLayout>
      </c:layout>
      <c:surfac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'Calibrated Model'!$B$3:$DV$3</c:f>
              <c:numCache>
                <c:formatCode>General</c:formatCode>
                <c:ptCount val="125"/>
                <c:pt idx="0">
                  <c:v>6.64</c:v>
                </c:pt>
                <c:pt idx="1">
                  <c:v>7.3130666666666659</c:v>
                </c:pt>
                <c:pt idx="2">
                  <c:v>7.2717084444444433</c:v>
                </c:pt>
                <c:pt idx="3">
                  <c:v>7.2827413807407408</c:v>
                </c:pt>
                <c:pt idx="4">
                  <c:v>7.2899322987456792</c:v>
                </c:pt>
                <c:pt idx="5">
                  <c:v>7.297404964758651</c:v>
                </c:pt>
                <c:pt idx="6">
                  <c:v>7.3048569692510332</c:v>
                </c:pt>
                <c:pt idx="7">
                  <c:v>7.3123104889215922</c:v>
                </c:pt>
                <c:pt idx="8">
                  <c:v>7.3197638974790848</c:v>
                </c:pt>
                <c:pt idx="9">
                  <c:v>7.3272173141848693</c:v>
                </c:pt>
                <c:pt idx="10">
                  <c:v>7.3346707302931122</c:v>
                </c:pt>
                <c:pt idx="11">
                  <c:v>7.3421241464451743</c:v>
                </c:pt>
                <c:pt idx="12">
                  <c:v>7.349577562594023</c:v>
                </c:pt>
                <c:pt idx="13">
                  <c:v>7.3570309787431079</c:v>
                </c:pt>
                <c:pt idx="14">
                  <c:v>7.364484394892175</c:v>
                </c:pt>
                <c:pt idx="15">
                  <c:v>7.3719378110412448</c:v>
                </c:pt>
                <c:pt idx="16">
                  <c:v>7.3793912271903119</c:v>
                </c:pt>
                <c:pt idx="17">
                  <c:v>7.3868446433393817</c:v>
                </c:pt>
                <c:pt idx="18">
                  <c:v>7.3942980594884498</c:v>
                </c:pt>
                <c:pt idx="19">
                  <c:v>7.4017514756375178</c:v>
                </c:pt>
                <c:pt idx="20">
                  <c:v>7.4092048917865876</c:v>
                </c:pt>
                <c:pt idx="21">
                  <c:v>7.4166583079356556</c:v>
                </c:pt>
                <c:pt idx="22">
                  <c:v>7.4241117240847236</c:v>
                </c:pt>
                <c:pt idx="23">
                  <c:v>7.4315651402337934</c:v>
                </c:pt>
                <c:pt idx="24">
                  <c:v>7.4390185563828615</c:v>
                </c:pt>
                <c:pt idx="25">
                  <c:v>7.4464719725319295</c:v>
                </c:pt>
                <c:pt idx="26">
                  <c:v>7.4539253886809993</c:v>
                </c:pt>
                <c:pt idx="27">
                  <c:v>7.4613788048300664</c:v>
                </c:pt>
                <c:pt idx="28">
                  <c:v>7.4688322209791362</c:v>
                </c:pt>
                <c:pt idx="29">
                  <c:v>7.4762856371282043</c:v>
                </c:pt>
                <c:pt idx="30">
                  <c:v>7.4837390532772723</c:v>
                </c:pt>
                <c:pt idx="31">
                  <c:v>7.4911924694263421</c:v>
                </c:pt>
                <c:pt idx="32">
                  <c:v>7.4986458855754101</c:v>
                </c:pt>
                <c:pt idx="33">
                  <c:v>7.5060993017244781</c:v>
                </c:pt>
                <c:pt idx="34">
                  <c:v>7.5135527178735479</c:v>
                </c:pt>
                <c:pt idx="35">
                  <c:v>7.521006134022616</c:v>
                </c:pt>
                <c:pt idx="36">
                  <c:v>7.528459550171684</c:v>
                </c:pt>
                <c:pt idx="37">
                  <c:v>7.5359129663207538</c:v>
                </c:pt>
                <c:pt idx="38">
                  <c:v>7.5433663824698218</c:v>
                </c:pt>
                <c:pt idx="39">
                  <c:v>7.5508197986188899</c:v>
                </c:pt>
                <c:pt idx="40">
                  <c:v>7.5582732147679597</c:v>
                </c:pt>
                <c:pt idx="41">
                  <c:v>7.5657266309170277</c:v>
                </c:pt>
                <c:pt idx="42">
                  <c:v>7.5731800470660957</c:v>
                </c:pt>
                <c:pt idx="43">
                  <c:v>7.5806334632151655</c:v>
                </c:pt>
                <c:pt idx="44">
                  <c:v>7.5880868793642335</c:v>
                </c:pt>
                <c:pt idx="45">
                  <c:v>7.5955402955133016</c:v>
                </c:pt>
                <c:pt idx="46">
                  <c:v>7.6029937116623714</c:v>
                </c:pt>
                <c:pt idx="47">
                  <c:v>7.6104471278114385</c:v>
                </c:pt>
                <c:pt idx="48">
                  <c:v>7.6179005439605083</c:v>
                </c:pt>
                <c:pt idx="49">
                  <c:v>7.6253539601095763</c:v>
                </c:pt>
                <c:pt idx="50">
                  <c:v>7.6328073762586444</c:v>
                </c:pt>
                <c:pt idx="51">
                  <c:v>7.6402607924077142</c:v>
                </c:pt>
                <c:pt idx="52">
                  <c:v>7.6421142085567828</c:v>
                </c:pt>
                <c:pt idx="53">
                  <c:v>7.8493187340047568</c:v>
                </c:pt>
                <c:pt idx="54">
                  <c:v>8.2435233383426034</c:v>
                </c:pt>
                <c:pt idx="55">
                  <c:v>8.7881505439274967</c:v>
                </c:pt>
                <c:pt idx="56">
                  <c:v>9.4535339546541763</c:v>
                </c:pt>
                <c:pt idx="57">
                  <c:v>10.215633200840589</c:v>
                </c:pt>
                <c:pt idx="58">
                  <c:v>11.054983646407813</c:v>
                </c:pt>
                <c:pt idx="59">
                  <c:v>11.95583941992299</c:v>
                </c:pt>
                <c:pt idx="60">
                  <c:v>12.750066823698308</c:v>
                </c:pt>
                <c:pt idx="61">
                  <c:v>13.391110473196331</c:v>
                </c:pt>
                <c:pt idx="62">
                  <c:v>13.907196625314914</c:v>
                </c:pt>
                <c:pt idx="63">
                  <c:v>14.321439143419331</c:v>
                </c:pt>
                <c:pt idx="64">
                  <c:v>14.652752782999432</c:v>
                </c:pt>
                <c:pt idx="65">
                  <c:v>14.916605952671937</c:v>
                </c:pt>
                <c:pt idx="66">
                  <c:v>15.125640457888467</c:v>
                </c:pt>
                <c:pt idx="67">
                  <c:v>15.290181200827229</c:v>
                </c:pt>
                <c:pt idx="68">
                  <c:v>15.418654990427244</c:v>
                </c:pt>
                <c:pt idx="69">
                  <c:v>15.517934399381913</c:v>
                </c:pt>
                <c:pt idx="70">
                  <c:v>15.593619898672594</c:v>
                </c:pt>
                <c:pt idx="71">
                  <c:v>15.650271228653418</c:v>
                </c:pt>
                <c:pt idx="72">
                  <c:v>15.691597064175793</c:v>
                </c:pt>
                <c:pt idx="73">
                  <c:v>15.720610444342638</c:v>
                </c:pt>
                <c:pt idx="74">
                  <c:v>15.73975611735718</c:v>
                </c:pt>
                <c:pt idx="75">
                  <c:v>15.751014856173486</c:v>
                </c:pt>
                <c:pt idx="76">
                  <c:v>15.755988895481639</c:v>
                </c:pt>
                <c:pt idx="77">
                  <c:v>15.755971894156158</c:v>
                </c:pt>
                <c:pt idx="78">
                  <c:v>15.75200621326456</c:v>
                </c:pt>
                <c:pt idx="79">
                  <c:v>15.744929795595297</c:v>
                </c:pt>
                <c:pt idx="80">
                  <c:v>15.73541451940002</c:v>
                </c:pt>
                <c:pt idx="81">
                  <c:v>15.723997560661036</c:v>
                </c:pt>
                <c:pt idx="82">
                  <c:v>15.711107021325333</c:v>
                </c:pt>
                <c:pt idx="83">
                  <c:v>15.69708285448483</c:v>
                </c:pt>
                <c:pt idx="84">
                  <c:v>15.682193932246149</c:v>
                </c:pt>
                <c:pt idx="85">
                  <c:v>15.666651950465528</c:v>
                </c:pt>
                <c:pt idx="86">
                  <c:v>15.650622740430256</c:v>
                </c:pt>
                <c:pt idx="87">
                  <c:v>15.634235455884536</c:v>
                </c:pt>
                <c:pt idx="88">
                  <c:v>15.617590020398435</c:v>
                </c:pt>
                <c:pt idx="89">
                  <c:v>15.600763151605038</c:v>
                </c:pt>
                <c:pt idx="90">
                  <c:v>15.583813222553676</c:v>
                </c:pt>
                <c:pt idx="91">
                  <c:v>15.566784174127989</c:v>
                </c:pt>
                <c:pt idx="92">
                  <c:v>15.549708654353994</c:v>
                </c:pt>
                <c:pt idx="93">
                  <c:v>15.532610529008833</c:v>
                </c:pt>
                <c:pt idx="94">
                  <c:v>15.515506882041196</c:v>
                </c:pt>
                <c:pt idx="95">
                  <c:v>15.498409602955107</c:v>
                </c:pt>
                <c:pt idx="96">
                  <c:v>15.481326640693004</c:v>
                </c:pt>
                <c:pt idx="97">
                  <c:v>15.46426298902902</c:v>
                </c:pt>
                <c:pt idx="98">
                  <c:v>15.447221456512841</c:v>
                </c:pt>
                <c:pt idx="99">
                  <c:v>15.430203264146867</c:v>
                </c:pt>
                <c:pt idx="100">
                  <c:v>15.413208505870521</c:v>
                </c:pt>
                <c:pt idx="101">
                  <c:v>15.396236500263916</c:v>
                </c:pt>
                <c:pt idx="102">
                  <c:v>15.379286056419559</c:v>
                </c:pt>
                <c:pt idx="103">
                  <c:v>15.362355672458069</c:v>
                </c:pt>
                <c:pt idx="104">
                  <c:v>15.345443681510343</c:v>
                </c:pt>
                <c:pt idx="105">
                  <c:v>15.328548357011417</c:v>
                </c:pt>
                <c:pt idx="106">
                  <c:v>15.311667986731614</c:v>
                </c:pt>
                <c:pt idx="107">
                  <c:v>15.294800923009991</c:v>
                </c:pt>
                <c:pt idx="108">
                  <c:v>15.277946201558963</c:v>
                </c:pt>
                <c:pt idx="109">
                  <c:v>15.261104927965304</c:v>
                </c:pt>
                <c:pt idx="110">
                  <c:v>15.244282192360499</c:v>
                </c:pt>
                <c:pt idx="111">
                  <c:v>15.22748905447253</c:v>
                </c:pt>
                <c:pt idx="112">
                  <c:v>15.210744139651206</c:v>
                </c:pt>
                <c:pt idx="113">
                  <c:v>15.194074517203733</c:v>
                </c:pt>
                <c:pt idx="114">
                  <c:v>15.177515710662941</c:v>
                </c:pt>
                <c:pt idx="115">
                  <c:v>15.161110856363011</c:v>
                </c:pt>
                <c:pt idx="116">
                  <c:v>15.144909150934863</c:v>
                </c:pt>
                <c:pt idx="117">
                  <c:v>15.12896380071945</c:v>
                </c:pt>
                <c:pt idx="118">
                  <c:v>15.113329710837833</c:v>
                </c:pt>
                <c:pt idx="119">
                  <c:v>15.098061139636402</c:v>
                </c:pt>
                <c:pt idx="120">
                  <c:v>15.083209508198392</c:v>
                </c:pt>
                <c:pt idx="121">
                  <c:v>15.068821506321786</c:v>
                </c:pt>
                <c:pt idx="122">
                  <c:v>15.054937585148242</c:v>
                </c:pt>
                <c:pt idx="123">
                  <c:v>15.041590879025796</c:v>
                </c:pt>
                <c:pt idx="124">
                  <c:v>15.028806559127259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77079680"/>
        <c:axId val="77081600"/>
        <c:axId val="104292800"/>
      </c:surfaceChart>
      <c:catAx>
        <c:axId val="770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( 6 seconds)</a:t>
                </a:r>
              </a:p>
            </c:rich>
          </c:tx>
          <c:layout>
            <c:manualLayout>
              <c:xMode val="edge"/>
              <c:yMode val="edge"/>
              <c:x val="0.38985534834645985"/>
              <c:y val="0.59068267623839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81600"/>
        <c:crosses val="autoZero"/>
        <c:auto val="1"/>
        <c:lblAlgn val="ctr"/>
        <c:lblOffset val="100"/>
        <c:tickLblSkip val="8"/>
        <c:tickMarkSkip val="1"/>
        <c:noMultiLvlLbl val="1"/>
      </c:catAx>
      <c:valAx>
        <c:axId val="77081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Profile</a:t>
                </a:r>
              </a:p>
            </c:rich>
          </c:tx>
          <c:layout>
            <c:manualLayout>
              <c:xMode val="edge"/>
              <c:yMode val="edge"/>
              <c:x val="0.40144955944969957"/>
              <c:y val="4.4925161291370905E-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079680"/>
        <c:crosses val="autoZero"/>
        <c:crossBetween val="midCat"/>
      </c:valAx>
      <c:serAx>
        <c:axId val="104292800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Space (0.1 miles)</a:t>
                </a:r>
              </a:p>
            </c:rich>
          </c:tx>
          <c:layout>
            <c:manualLayout>
              <c:xMode val="edge"/>
              <c:yMode val="edge"/>
              <c:x val="8.260875411058799E-2"/>
              <c:y val="0.344426236567176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81600"/>
        <c:crosses val="autoZero"/>
        <c:tickLblSkip val="9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20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20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20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304408899745877"/>
          <c:y val="0.34442623656717691"/>
          <c:w val="0.11231892006264158"/>
          <c:h val="0.211314647555707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20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Triangular shaped Q-K relation</a:t>
            </a:r>
          </a:p>
        </c:rich>
      </c:tx>
      <c:layout>
        <c:manualLayout>
          <c:xMode val="edge"/>
          <c:yMode val="edge"/>
          <c:x val="0.21749459195523083"/>
          <c:y val="2.08334181047286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676166048329601"/>
          <c:y val="0.14166724311215492"/>
          <c:w val="0.72104185376462382"/>
          <c:h val="0.5791690233114557"/>
        </c:manualLayout>
      </c:layout>
      <c:scatterChart>
        <c:scatterStyle val="smoothMarker"/>
        <c:ser>
          <c:idx val="0"/>
          <c:order val="0"/>
          <c:tx>
            <c:strRef>
              <c:f>'Calibrated Model'!$C$18</c:f>
              <c:strCache>
                <c:ptCount val="1"/>
                <c:pt idx="0">
                  <c:v>q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'Calibrated Model'!$B$19:$B$37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'Calibrated Model'!$C$19:$C$37</c:f>
              <c:numCache>
                <c:formatCode>General</c:formatCode>
                <c:ptCount val="19"/>
                <c:pt idx="0">
                  <c:v>0</c:v>
                </c:pt>
                <c:pt idx="1">
                  <c:v>128.80000000000001</c:v>
                </c:pt>
                <c:pt idx="2">
                  <c:v>257.60000000000002</c:v>
                </c:pt>
                <c:pt idx="3">
                  <c:v>386.40000000000003</c:v>
                </c:pt>
                <c:pt idx="4">
                  <c:v>515.20000000000005</c:v>
                </c:pt>
                <c:pt idx="5">
                  <c:v>511.94</c:v>
                </c:pt>
                <c:pt idx="6">
                  <c:v>483.34</c:v>
                </c:pt>
                <c:pt idx="7">
                  <c:v>454.74</c:v>
                </c:pt>
                <c:pt idx="8">
                  <c:v>426.14</c:v>
                </c:pt>
                <c:pt idx="9">
                  <c:v>397.53999999999996</c:v>
                </c:pt>
                <c:pt idx="10">
                  <c:v>368.94</c:v>
                </c:pt>
                <c:pt idx="11">
                  <c:v>340.34</c:v>
                </c:pt>
                <c:pt idx="12">
                  <c:v>311.73999999999995</c:v>
                </c:pt>
                <c:pt idx="13">
                  <c:v>283.14</c:v>
                </c:pt>
                <c:pt idx="14">
                  <c:v>254.53999999999996</c:v>
                </c:pt>
                <c:pt idx="15">
                  <c:v>225.93999999999997</c:v>
                </c:pt>
                <c:pt idx="16">
                  <c:v>197.33999999999997</c:v>
                </c:pt>
                <c:pt idx="17">
                  <c:v>168.73999999999998</c:v>
                </c:pt>
                <c:pt idx="18">
                  <c:v>140.13999999999996</c:v>
                </c:pt>
              </c:numCache>
            </c:numRef>
          </c:yVal>
          <c:smooth val="1"/>
        </c:ser>
        <c:axId val="77124736"/>
        <c:axId val="77127040"/>
      </c:scatterChart>
      <c:valAx>
        <c:axId val="7712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(vehicles/mile/lane)</a:t>
                </a:r>
              </a:p>
            </c:rich>
          </c:tx>
          <c:layout>
            <c:manualLayout>
              <c:xMode val="edge"/>
              <c:yMode val="edge"/>
              <c:x val="0.33569817453959488"/>
              <c:y val="0.85000345867292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7040"/>
        <c:crosses val="autoZero"/>
        <c:crossBetween val="midCat"/>
        <c:majorUnit val="20"/>
      </c:valAx>
      <c:valAx>
        <c:axId val="77127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(vehicles/hour)
</a:t>
                </a:r>
              </a:p>
            </c:rich>
          </c:tx>
          <c:layout>
            <c:manualLayout>
              <c:xMode val="edge"/>
              <c:yMode val="edge"/>
              <c:x val="1.1820358258436478E-2"/>
              <c:y val="0.154167293974992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4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'Calibrated Model'!$B$76</c:f>
              <c:strCache>
                <c:ptCount val="1"/>
                <c:pt idx="0">
                  <c:v>speed</c:v>
                </c:pt>
              </c:strCache>
            </c:strRef>
          </c:tx>
          <c:xVal>
            <c:numRef>
              <c:f>'Calibrated Model'!$A$77:$A$95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'Calibrated Model'!$B$77:$B$95</c:f>
              <c:numCache>
                <c:formatCode>General</c:formatCode>
                <c:ptCount val="19"/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42</c:v>
                </c:pt>
                <c:pt idx="5">
                  <c:v>31.2</c:v>
                </c:pt>
                <c:pt idx="6">
                  <c:v>24</c:v>
                </c:pt>
                <c:pt idx="7">
                  <c:v>18.857142857142858</c:v>
                </c:pt>
                <c:pt idx="8">
                  <c:v>15</c:v>
                </c:pt>
                <c:pt idx="9">
                  <c:v>12</c:v>
                </c:pt>
                <c:pt idx="10">
                  <c:v>9.6</c:v>
                </c:pt>
                <c:pt idx="11">
                  <c:v>7.6363636363636367</c:v>
                </c:pt>
                <c:pt idx="12">
                  <c:v>6</c:v>
                </c:pt>
                <c:pt idx="13">
                  <c:v>4.615384615384615</c:v>
                </c:pt>
                <c:pt idx="14">
                  <c:v>3.4285714285714284</c:v>
                </c:pt>
                <c:pt idx="15">
                  <c:v>2.4</c:v>
                </c:pt>
                <c:pt idx="16">
                  <c:v>1.5</c:v>
                </c:pt>
                <c:pt idx="17">
                  <c:v>0.70588235294117652</c:v>
                </c:pt>
                <c:pt idx="18">
                  <c:v>0</c:v>
                </c:pt>
              </c:numCache>
            </c:numRef>
          </c:yVal>
        </c:ser>
        <c:axId val="77133696"/>
        <c:axId val="77271040"/>
      </c:scatterChart>
      <c:valAx>
        <c:axId val="7713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(vhc / mile</a:t>
                </a:r>
                <a:r>
                  <a:rPr lang="en-US" baseline="0"/>
                  <a:t> /ln)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7271040"/>
        <c:crosses val="autoZero"/>
        <c:crossBetween val="midCat"/>
      </c:valAx>
      <c:valAx>
        <c:axId val="77271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(mph)</a:t>
                </a:r>
              </a:p>
            </c:rich>
          </c:tx>
          <c:layout/>
        </c:title>
        <c:numFmt formatCode="General" sourceLinked="1"/>
        <c:tickLblPos val="nextTo"/>
        <c:crossAx val="7713369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Travel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Point Queue</c:v>
          </c:tx>
          <c:marker>
            <c:symbol val="none"/>
          </c:marker>
          <c:val>
            <c:numRef>
              <c:f>'Travel Time'!$B$48:$KJ$48</c:f>
              <c:numCache>
                <c:formatCode>General</c:formatCode>
                <c:ptCount val="295"/>
                <c:pt idx="0">
                  <c:v>43.851397889404801</c:v>
                </c:pt>
                <c:pt idx="1">
                  <c:v>44.530294976783452</c:v>
                </c:pt>
                <c:pt idx="2">
                  <c:v>45.210310510764025</c:v>
                </c:pt>
                <c:pt idx="3">
                  <c:v>45.891444491346547</c:v>
                </c:pt>
                <c:pt idx="4">
                  <c:v>46.573696918531027</c:v>
                </c:pt>
                <c:pt idx="5">
                  <c:v>47.257067792317436</c:v>
                </c:pt>
                <c:pt idx="6">
                  <c:v>47.941557112705794</c:v>
                </c:pt>
                <c:pt idx="7">
                  <c:v>48.627164879696082</c:v>
                </c:pt>
                <c:pt idx="8">
                  <c:v>49.313891093288319</c:v>
                </c:pt>
                <c:pt idx="9">
                  <c:v>50.001735753482485</c:v>
                </c:pt>
                <c:pt idx="10">
                  <c:v>50.690698860278616</c:v>
                </c:pt>
                <c:pt idx="11">
                  <c:v>51.380780413676661</c:v>
                </c:pt>
                <c:pt idx="12">
                  <c:v>52.071980413676684</c:v>
                </c:pt>
                <c:pt idx="13">
                  <c:v>52.764298860278629</c:v>
                </c:pt>
                <c:pt idx="14">
                  <c:v>53.457735753482496</c:v>
                </c:pt>
                <c:pt idx="15">
                  <c:v>54.152291093288341</c:v>
                </c:pt>
                <c:pt idx="16">
                  <c:v>54.847964879696093</c:v>
                </c:pt>
                <c:pt idx="17">
                  <c:v>55.54475711270581</c:v>
                </c:pt>
                <c:pt idx="18">
                  <c:v>56.242667792317455</c:v>
                </c:pt>
                <c:pt idx="19">
                  <c:v>56.941696918531051</c:v>
                </c:pt>
                <c:pt idx="20">
                  <c:v>57.641844491346575</c:v>
                </c:pt>
                <c:pt idx="21">
                  <c:v>58.34311051076407</c:v>
                </c:pt>
                <c:pt idx="22">
                  <c:v>59.04549497678348</c:v>
                </c:pt>
                <c:pt idx="23">
                  <c:v>59.748997889404848</c:v>
                </c:pt>
                <c:pt idx="24">
                  <c:v>60.453619248628151</c:v>
                </c:pt>
                <c:pt idx="25">
                  <c:v>61.159359054453404</c:v>
                </c:pt>
                <c:pt idx="26">
                  <c:v>61.866217306880586</c:v>
                </c:pt>
                <c:pt idx="27">
                  <c:v>62.574194005909739</c:v>
                </c:pt>
                <c:pt idx="28">
                  <c:v>63.283289151540806</c:v>
                </c:pt>
                <c:pt idx="29">
                  <c:v>63.993502743773789</c:v>
                </c:pt>
                <c:pt idx="30">
                  <c:v>64.704834782608728</c:v>
                </c:pt>
                <c:pt idx="31">
                  <c:v>65.417285268045617</c:v>
                </c:pt>
                <c:pt idx="32">
                  <c:v>66.130854200084428</c:v>
                </c:pt>
                <c:pt idx="33">
                  <c:v>66.845541578725204</c:v>
                </c:pt>
                <c:pt idx="34">
                  <c:v>67.561347403967929</c:v>
                </c:pt>
                <c:pt idx="35">
                  <c:v>68.27827167581259</c:v>
                </c:pt>
                <c:pt idx="36">
                  <c:v>68.996314394259187</c:v>
                </c:pt>
                <c:pt idx="37">
                  <c:v>69.71547555930772</c:v>
                </c:pt>
                <c:pt idx="38">
                  <c:v>70.435755170958188</c:v>
                </c:pt>
                <c:pt idx="39">
                  <c:v>71.15715322921065</c:v>
                </c:pt>
                <c:pt idx="40">
                  <c:v>71.879669734065004</c:v>
                </c:pt>
                <c:pt idx="41">
                  <c:v>72.603304685521294</c:v>
                </c:pt>
                <c:pt idx="42">
                  <c:v>73.328058083579577</c:v>
                </c:pt>
                <c:pt idx="43">
                  <c:v>74.053929928239782</c:v>
                </c:pt>
                <c:pt idx="44">
                  <c:v>74.780920219501894</c:v>
                </c:pt>
                <c:pt idx="45">
                  <c:v>75.506792064162099</c:v>
                </c:pt>
                <c:pt idx="46">
                  <c:v>76.231545462220367</c:v>
                </c:pt>
                <c:pt idx="47">
                  <c:v>76.955180413676672</c:v>
                </c:pt>
                <c:pt idx="48">
                  <c:v>77.677696918531055</c:v>
                </c:pt>
                <c:pt idx="49">
                  <c:v>78.399094976783488</c:v>
                </c:pt>
                <c:pt idx="50">
                  <c:v>79.119374588433942</c:v>
                </c:pt>
                <c:pt idx="51">
                  <c:v>79.838535753482518</c:v>
                </c:pt>
                <c:pt idx="52">
                  <c:v>80.556578471929129</c:v>
                </c:pt>
                <c:pt idx="53">
                  <c:v>81.273502743773776</c:v>
                </c:pt>
                <c:pt idx="54">
                  <c:v>81.989308569016515</c:v>
                </c:pt>
                <c:pt idx="55">
                  <c:v>82.703995947657276</c:v>
                </c:pt>
                <c:pt idx="56">
                  <c:v>83.417564879696116</c:v>
                </c:pt>
                <c:pt idx="57">
                  <c:v>84.130015365133033</c:v>
                </c:pt>
                <c:pt idx="58">
                  <c:v>84.841347403967987</c:v>
                </c:pt>
                <c:pt idx="59">
                  <c:v>85.551560996200976</c:v>
                </c:pt>
                <c:pt idx="60">
                  <c:v>86.260656141832087</c:v>
                </c:pt>
                <c:pt idx="61">
                  <c:v>86.968632840861233</c:v>
                </c:pt>
                <c:pt idx="62">
                  <c:v>87.6754910932884</c:v>
                </c:pt>
                <c:pt idx="63">
                  <c:v>88.381230899113632</c:v>
                </c:pt>
                <c:pt idx="64">
                  <c:v>89.085852258336956</c:v>
                </c:pt>
                <c:pt idx="65">
                  <c:v>89.789355170958302</c:v>
                </c:pt>
                <c:pt idx="66">
                  <c:v>90.49173963697767</c:v>
                </c:pt>
                <c:pt idx="67">
                  <c:v>91.193005656395144</c:v>
                </c:pt>
                <c:pt idx="68">
                  <c:v>91.893153229210725</c:v>
                </c:pt>
                <c:pt idx="69">
                  <c:v>92.592182355424313</c:v>
                </c:pt>
                <c:pt idx="70">
                  <c:v>93.290093035036008</c:v>
                </c:pt>
                <c:pt idx="71">
                  <c:v>93.986885268045711</c:v>
                </c:pt>
                <c:pt idx="72">
                  <c:v>94.682559054453449</c:v>
                </c:pt>
                <c:pt idx="73">
                  <c:v>95.377114394259209</c:v>
                </c:pt>
                <c:pt idx="74">
                  <c:v>96.070551287463147</c:v>
                </c:pt>
                <c:pt idx="75">
                  <c:v>96.762869734065092</c:v>
                </c:pt>
                <c:pt idx="76">
                  <c:v>97.454069734065087</c:v>
                </c:pt>
                <c:pt idx="77">
                  <c:v>98.144151287463174</c:v>
                </c:pt>
                <c:pt idx="78">
                  <c:v>98.833114394259269</c:v>
                </c:pt>
                <c:pt idx="79">
                  <c:v>99.520959054453385</c:v>
                </c:pt>
                <c:pt idx="80">
                  <c:v>100.20768526804569</c:v>
                </c:pt>
                <c:pt idx="81">
                  <c:v>100.89329303503601</c:v>
                </c:pt>
                <c:pt idx="82">
                  <c:v>101.57778235542433</c:v>
                </c:pt>
                <c:pt idx="83">
                  <c:v>102.26115322921071</c:v>
                </c:pt>
                <c:pt idx="84">
                  <c:v>102.94340565639519</c:v>
                </c:pt>
                <c:pt idx="85">
                  <c:v>103.62453963697766</c:v>
                </c:pt>
                <c:pt idx="86">
                  <c:v>104.30455517095825</c:v>
                </c:pt>
                <c:pt idx="87">
                  <c:v>104.98345225833692</c:v>
                </c:pt>
                <c:pt idx="88">
                  <c:v>105.66123089911366</c:v>
                </c:pt>
                <c:pt idx="89">
                  <c:v>106.33789109328838</c:v>
                </c:pt>
                <c:pt idx="90">
                  <c:v>107.0134328408612</c:v>
                </c:pt>
                <c:pt idx="91">
                  <c:v>107.68785614183207</c:v>
                </c:pt>
                <c:pt idx="92">
                  <c:v>108.36116099620102</c:v>
                </c:pt>
                <c:pt idx="93">
                  <c:v>109.03334740396798</c:v>
                </c:pt>
                <c:pt idx="94">
                  <c:v>109.70441536513304</c:v>
                </c:pt>
                <c:pt idx="95">
                  <c:v>110.36597653018154</c:v>
                </c:pt>
                <c:pt idx="96">
                  <c:v>111.01803089911354</c:v>
                </c:pt>
                <c:pt idx="97">
                  <c:v>111.66057847192911</c:v>
                </c:pt>
                <c:pt idx="98">
                  <c:v>112.29361924862818</c:v>
                </c:pt>
                <c:pt idx="99">
                  <c:v>112.91715322921064</c:v>
                </c:pt>
                <c:pt idx="100">
                  <c:v>113.53118041367662</c:v>
                </c:pt>
                <c:pt idx="101">
                  <c:v>114.13570080202618</c:v>
                </c:pt>
                <c:pt idx="102">
                  <c:v>114.73071439425925</c:v>
                </c:pt>
                <c:pt idx="103">
                  <c:v>115.3162211903757</c:v>
                </c:pt>
                <c:pt idx="104">
                  <c:v>115.89222119037568</c:v>
                </c:pt>
                <c:pt idx="105">
                  <c:v>116.45871439425923</c:v>
                </c:pt>
                <c:pt idx="106">
                  <c:v>117.01570080202627</c:v>
                </c:pt>
                <c:pt idx="107">
                  <c:v>117.56318041367672</c:v>
                </c:pt>
                <c:pt idx="108">
                  <c:v>118.10115322921069</c:v>
                </c:pt>
                <c:pt idx="109">
                  <c:v>118.62961924862816</c:v>
                </c:pt>
                <c:pt idx="110">
                  <c:v>119.14857847192917</c:v>
                </c:pt>
                <c:pt idx="111">
                  <c:v>119.65803089911364</c:v>
                </c:pt>
                <c:pt idx="112">
                  <c:v>120.15797653018157</c:v>
                </c:pt>
                <c:pt idx="113">
                  <c:v>120.64841536513303</c:v>
                </c:pt>
                <c:pt idx="114">
                  <c:v>121.12934740396804</c:v>
                </c:pt>
                <c:pt idx="115">
                  <c:v>121.60077264668649</c:v>
                </c:pt>
                <c:pt idx="116">
                  <c:v>122.06269109328844</c:v>
                </c:pt>
                <c:pt idx="117">
                  <c:v>122.51510274377387</c:v>
                </c:pt>
                <c:pt idx="118">
                  <c:v>122.95800759814288</c:v>
                </c:pt>
                <c:pt idx="119">
                  <c:v>123.39140565639539</c:v>
                </c:pt>
                <c:pt idx="120">
                  <c:v>123.8152969185313</c:v>
                </c:pt>
                <c:pt idx="121">
                  <c:v>124.22968138455074</c:v>
                </c:pt>
                <c:pt idx="122">
                  <c:v>124.63455905445365</c:v>
                </c:pt>
                <c:pt idx="123">
                  <c:v>125.02992992824016</c:v>
                </c:pt>
                <c:pt idx="124">
                  <c:v>125.41579400591</c:v>
                </c:pt>
                <c:pt idx="125">
                  <c:v>125.79215128746333</c:v>
                </c:pt>
                <c:pt idx="126">
                  <c:v>126.15900177290015</c:v>
                </c:pt>
                <c:pt idx="127">
                  <c:v>126.51634546222057</c:v>
                </c:pt>
                <c:pt idx="128">
                  <c:v>126.86418235542449</c:v>
                </c:pt>
                <c:pt idx="129">
                  <c:v>127.20251245251188</c:v>
                </c:pt>
                <c:pt idx="130">
                  <c:v>127.53133575348279</c:v>
                </c:pt>
                <c:pt idx="131">
                  <c:v>127.85065225833726</c:v>
                </c:pt>
                <c:pt idx="132">
                  <c:v>128.16046196707509</c:v>
                </c:pt>
                <c:pt idx="133">
                  <c:v>128.4607648796964</c:v>
                </c:pt>
                <c:pt idx="134">
                  <c:v>128.75156099620122</c:v>
                </c:pt>
                <c:pt idx="135">
                  <c:v>129.03285031658962</c:v>
                </c:pt>
                <c:pt idx="136">
                  <c:v>129.30463284086142</c:v>
                </c:pt>
                <c:pt idx="137">
                  <c:v>129.5669085690167</c:v>
                </c:pt>
                <c:pt idx="138">
                  <c:v>129.81967750105568</c:v>
                </c:pt>
                <c:pt idx="139">
                  <c:v>130.06293963697814</c:v>
                </c:pt>
                <c:pt idx="140">
                  <c:v>130.29669497678393</c:v>
                </c:pt>
                <c:pt idx="141">
                  <c:v>130.52094352047322</c:v>
                </c:pt>
                <c:pt idx="142">
                  <c:v>130.73568526804601</c:v>
                </c:pt>
                <c:pt idx="143">
                  <c:v>130.94092021950232</c:v>
                </c:pt>
                <c:pt idx="144">
                  <c:v>131.13664837484208</c:v>
                </c:pt>
                <c:pt idx="145">
                  <c:v>131.33125808357988</c:v>
                </c:pt>
                <c:pt idx="146">
                  <c:v>131.52474934571592</c:v>
                </c:pt>
                <c:pt idx="147">
                  <c:v>131.7171221612499</c:v>
                </c:pt>
                <c:pt idx="148">
                  <c:v>131.90837653018195</c:v>
                </c:pt>
                <c:pt idx="149">
                  <c:v>132.09851245251195</c:v>
                </c:pt>
                <c:pt idx="150">
                  <c:v>132.28752992824008</c:v>
                </c:pt>
                <c:pt idx="151">
                  <c:v>132.47542895736615</c:v>
                </c:pt>
                <c:pt idx="152">
                  <c:v>132.66220953989043</c:v>
                </c:pt>
                <c:pt idx="153">
                  <c:v>132.84787167581288</c:v>
                </c:pt>
                <c:pt idx="154">
                  <c:v>133.03241536513332</c:v>
                </c:pt>
                <c:pt idx="155">
                  <c:v>133.21584060785182</c:v>
                </c:pt>
                <c:pt idx="156">
                  <c:v>133.39814740396835</c:v>
                </c:pt>
                <c:pt idx="157">
                  <c:v>133.57933575348289</c:v>
                </c:pt>
                <c:pt idx="158">
                  <c:v>133.75940565639564</c:v>
                </c:pt>
                <c:pt idx="159">
                  <c:v>133.93835711270634</c:v>
                </c:pt>
                <c:pt idx="160">
                  <c:v>134.11619012241511</c:v>
                </c:pt>
                <c:pt idx="161">
                  <c:v>134.2929046855219</c:v>
                </c:pt>
                <c:pt idx="162">
                  <c:v>134.46850080202671</c:v>
                </c:pt>
                <c:pt idx="163">
                  <c:v>134.64297847192955</c:v>
                </c:pt>
                <c:pt idx="164">
                  <c:v>134.81633769523052</c:v>
                </c:pt>
                <c:pt idx="165">
                  <c:v>134.98857847192954</c:v>
                </c:pt>
                <c:pt idx="166">
                  <c:v>135.15970080202661</c:v>
                </c:pt>
                <c:pt idx="167">
                  <c:v>135.32970468552168</c:v>
                </c:pt>
                <c:pt idx="168">
                  <c:v>135.4985901224149</c:v>
                </c:pt>
                <c:pt idx="169">
                  <c:v>135.66635711270618</c:v>
                </c:pt>
                <c:pt idx="170">
                  <c:v>135.83300565639564</c:v>
                </c:pt>
                <c:pt idx="171">
                  <c:v>135.99853575348311</c:v>
                </c:pt>
                <c:pt idx="172">
                  <c:v>136.16294740396859</c:v>
                </c:pt>
                <c:pt idx="173">
                  <c:v>136.3262406078521</c:v>
                </c:pt>
                <c:pt idx="174">
                  <c:v>136.48841536513362</c:v>
                </c:pt>
                <c:pt idx="175">
                  <c:v>136.64947167581317</c:v>
                </c:pt>
                <c:pt idx="176">
                  <c:v>136.80940953989091</c:v>
                </c:pt>
                <c:pt idx="177">
                  <c:v>136.96822895736668</c:v>
                </c:pt>
                <c:pt idx="178">
                  <c:v>137.12592992824045</c:v>
                </c:pt>
                <c:pt idx="179">
                  <c:v>137.28251245251226</c:v>
                </c:pt>
                <c:pt idx="180">
                  <c:v>137.43797653018208</c:v>
                </c:pt>
                <c:pt idx="181">
                  <c:v>137.59232216124991</c:v>
                </c:pt>
                <c:pt idx="182">
                  <c:v>137.74554934571592</c:v>
                </c:pt>
                <c:pt idx="183">
                  <c:v>137.89765808358013</c:v>
                </c:pt>
                <c:pt idx="184">
                  <c:v>138.04864837484234</c:v>
                </c:pt>
                <c:pt idx="185">
                  <c:v>138.1985202195026</c:v>
                </c:pt>
                <c:pt idx="186">
                  <c:v>138.34727361756086</c:v>
                </c:pt>
                <c:pt idx="187">
                  <c:v>138.49490856901716</c:v>
                </c:pt>
                <c:pt idx="188">
                  <c:v>138.64142507387163</c:v>
                </c:pt>
                <c:pt idx="189">
                  <c:v>138.78682313212408</c:v>
                </c:pt>
                <c:pt idx="190">
                  <c:v>138.9311027437746</c:v>
                </c:pt>
                <c:pt idx="191">
                  <c:v>139.07426390882313</c:v>
                </c:pt>
                <c:pt idx="192">
                  <c:v>139.21630662726969</c:v>
                </c:pt>
                <c:pt idx="193">
                  <c:v>139.35723089911426</c:v>
                </c:pt>
                <c:pt idx="194">
                  <c:v>139.497036724357</c:v>
                </c:pt>
                <c:pt idx="195">
                  <c:v>139.64467167581327</c:v>
                </c:pt>
                <c:pt idx="196">
                  <c:v>139.80013575348312</c:v>
                </c:pt>
                <c:pt idx="197">
                  <c:v>139.9634289573666</c:v>
                </c:pt>
                <c:pt idx="198">
                  <c:v>140.13455128746367</c:v>
                </c:pt>
                <c:pt idx="199">
                  <c:v>140.31350274377422</c:v>
                </c:pt>
                <c:pt idx="200">
                  <c:v>140.50028332629853</c:v>
                </c:pt>
                <c:pt idx="201">
                  <c:v>140.69489303503633</c:v>
                </c:pt>
                <c:pt idx="202">
                  <c:v>140.89733186998782</c:v>
                </c:pt>
                <c:pt idx="203">
                  <c:v>141.10759983115287</c:v>
                </c:pt>
                <c:pt idx="204">
                  <c:v>141.32569691853143</c:v>
                </c:pt>
                <c:pt idx="205">
                  <c:v>141.55162313212369</c:v>
                </c:pt>
                <c:pt idx="206">
                  <c:v>141.78537847192948</c:v>
                </c:pt>
                <c:pt idx="207">
                  <c:v>142.02696293794881</c:v>
                </c:pt>
                <c:pt idx="208">
                  <c:v>142.27637653018184</c:v>
                </c:pt>
                <c:pt idx="209">
                  <c:v>142.53361924862841</c:v>
                </c:pt>
                <c:pt idx="210">
                  <c:v>142.79869109328865</c:v>
                </c:pt>
                <c:pt idx="211">
                  <c:v>143.07159206416245</c:v>
                </c:pt>
                <c:pt idx="212">
                  <c:v>143.35232216124976</c:v>
                </c:pt>
                <c:pt idx="213">
                  <c:v>143.64088138455077</c:v>
                </c:pt>
                <c:pt idx="214">
                  <c:v>143.9372697340653</c:v>
                </c:pt>
                <c:pt idx="215">
                  <c:v>144.24148720979341</c:v>
                </c:pt>
                <c:pt idx="216">
                  <c:v>144.55353381173518</c:v>
                </c:pt>
                <c:pt idx="217">
                  <c:v>144.87340953989047</c:v>
                </c:pt>
                <c:pt idx="218">
                  <c:v>145.20111439425935</c:v>
                </c:pt>
                <c:pt idx="219">
                  <c:v>145.53664837484186</c:v>
                </c:pt>
                <c:pt idx="220">
                  <c:v>145.88001148163792</c:v>
                </c:pt>
                <c:pt idx="221">
                  <c:v>146.23120371464771</c:v>
                </c:pt>
                <c:pt idx="222">
                  <c:v>146.59022507387101</c:v>
                </c:pt>
                <c:pt idx="223">
                  <c:v>146.95707555930784</c:v>
                </c:pt>
                <c:pt idx="224">
                  <c:v>147.33175517095836</c:v>
                </c:pt>
                <c:pt idx="225">
                  <c:v>147.71426390882243</c:v>
                </c:pt>
                <c:pt idx="226">
                  <c:v>148.10460177290003</c:v>
                </c:pt>
                <c:pt idx="227">
                  <c:v>148.50276876319131</c:v>
                </c:pt>
                <c:pt idx="228">
                  <c:v>148.90876487969612</c:v>
                </c:pt>
                <c:pt idx="229">
                  <c:v>149.32259012241448</c:v>
                </c:pt>
                <c:pt idx="230">
                  <c:v>149.74424449134654</c:v>
                </c:pt>
                <c:pt idx="231">
                  <c:v>150.17372798649211</c:v>
                </c:pt>
                <c:pt idx="232">
                  <c:v>150.61104060785138</c:v>
                </c:pt>
                <c:pt idx="233">
                  <c:v>151.0561823554242</c:v>
                </c:pt>
                <c:pt idx="234">
                  <c:v>151.50915322921054</c:v>
                </c:pt>
                <c:pt idx="235">
                  <c:v>151.96995322921057</c:v>
                </c:pt>
                <c:pt idx="236">
                  <c:v>152.43858235542416</c:v>
                </c:pt>
                <c:pt idx="237">
                  <c:v>152.91504060785127</c:v>
                </c:pt>
                <c:pt idx="238">
                  <c:v>153.39932798649207</c:v>
                </c:pt>
                <c:pt idx="239">
                  <c:v>153.89144449134639</c:v>
                </c:pt>
                <c:pt idx="240">
                  <c:v>154.39139012241441</c:v>
                </c:pt>
                <c:pt idx="241">
                  <c:v>154.899164879696</c:v>
                </c:pt>
                <c:pt idx="242">
                  <c:v>155.41476876319109</c:v>
                </c:pt>
                <c:pt idx="243">
                  <c:v>155.93820177289987</c:v>
                </c:pt>
                <c:pt idx="244">
                  <c:v>156.46946390882221</c:v>
                </c:pt>
                <c:pt idx="245">
                  <c:v>156.99345614183198</c:v>
                </c:pt>
                <c:pt idx="246">
                  <c:v>157.51017847192921</c:v>
                </c:pt>
                <c:pt idx="247">
                  <c:v>158.01963089911374</c:v>
                </c:pt>
                <c:pt idx="248">
                  <c:v>158.52181342338557</c:v>
                </c:pt>
                <c:pt idx="249">
                  <c:v>159.0167260447447</c:v>
                </c:pt>
                <c:pt idx="250">
                  <c:v>159.50436876319128</c:v>
                </c:pt>
                <c:pt idx="251">
                  <c:v>159.98474157872516</c:v>
                </c:pt>
                <c:pt idx="252">
                  <c:v>160.45784449134663</c:v>
                </c:pt>
                <c:pt idx="253">
                  <c:v>160.92367750105541</c:v>
                </c:pt>
                <c:pt idx="254">
                  <c:v>161.38224060785149</c:v>
                </c:pt>
                <c:pt idx="255">
                  <c:v>161.83353381173518</c:v>
                </c:pt>
                <c:pt idx="256">
                  <c:v>162.27755711270603</c:v>
                </c:pt>
                <c:pt idx="257">
                  <c:v>162.71431051076416</c:v>
                </c:pt>
                <c:pt idx="258">
                  <c:v>163.14379400590991</c:v>
                </c:pt>
                <c:pt idx="259">
                  <c:v>163.56600759814293</c:v>
                </c:pt>
                <c:pt idx="260">
                  <c:v>163.98095128746328</c:v>
                </c:pt>
                <c:pt idx="261">
                  <c:v>164.38862507387122</c:v>
                </c:pt>
                <c:pt idx="262">
                  <c:v>164.78902895736647</c:v>
                </c:pt>
                <c:pt idx="263">
                  <c:v>165.18216293794887</c:v>
                </c:pt>
                <c:pt idx="264">
                  <c:v>165.56802701561884</c:v>
                </c:pt>
                <c:pt idx="265">
                  <c:v>165.94662119037613</c:v>
                </c:pt>
                <c:pt idx="266">
                  <c:v>166.31794546222073</c:v>
                </c:pt>
                <c:pt idx="267">
                  <c:v>166.68199983115292</c:v>
                </c:pt>
                <c:pt idx="268">
                  <c:v>167.03878429717244</c:v>
                </c:pt>
                <c:pt idx="269">
                  <c:v>167.38829886027924</c:v>
                </c:pt>
                <c:pt idx="270">
                  <c:v>167.73054352047365</c:v>
                </c:pt>
                <c:pt idx="271">
                  <c:v>168.06551827775519</c:v>
                </c:pt>
                <c:pt idx="272">
                  <c:v>168.39322313212404</c:v>
                </c:pt>
                <c:pt idx="273">
                  <c:v>168.71365808358064</c:v>
                </c:pt>
                <c:pt idx="274">
                  <c:v>169.02682313212426</c:v>
                </c:pt>
                <c:pt idx="275">
                  <c:v>169.33271827775513</c:v>
                </c:pt>
                <c:pt idx="276">
                  <c:v>169.63134352047365</c:v>
                </c:pt>
                <c:pt idx="277">
                  <c:v>169.92269886027947</c:v>
                </c:pt>
                <c:pt idx="278">
                  <c:v>170.20678429717253</c:v>
                </c:pt>
                <c:pt idx="279">
                  <c:v>170.48359983115293</c:v>
                </c:pt>
                <c:pt idx="280">
                  <c:v>170.75314546222094</c:v>
                </c:pt>
                <c:pt idx="281">
                  <c:v>171.01542119037626</c:v>
                </c:pt>
                <c:pt idx="282">
                  <c:v>171.27042701561885</c:v>
                </c:pt>
                <c:pt idx="283">
                  <c:v>171.51816293794906</c:v>
                </c:pt>
                <c:pt idx="284">
                  <c:v>171.75862895736657</c:v>
                </c:pt>
                <c:pt idx="285">
                  <c:v>171.99182507387138</c:v>
                </c:pt>
                <c:pt idx="286">
                  <c:v>172.21775128746378</c:v>
                </c:pt>
                <c:pt idx="287">
                  <c:v>172.43640759814355</c:v>
                </c:pt>
                <c:pt idx="288">
                  <c:v>172.64779400591053</c:v>
                </c:pt>
                <c:pt idx="289">
                  <c:v>172.85191051076484</c:v>
                </c:pt>
                <c:pt idx="290">
                  <c:v>173.04875711270645</c:v>
                </c:pt>
                <c:pt idx="291">
                  <c:v>173.23833381173534</c:v>
                </c:pt>
                <c:pt idx="292">
                  <c:v>173.42064060785188</c:v>
                </c:pt>
                <c:pt idx="293">
                  <c:v>173.59567750105569</c:v>
                </c:pt>
                <c:pt idx="294">
                  <c:v>173.76344449134677</c:v>
                </c:pt>
              </c:numCache>
            </c:numRef>
          </c:val>
        </c:ser>
        <c:ser>
          <c:idx val="1"/>
          <c:order val="1"/>
          <c:tx>
            <c:v>CTM</c:v>
          </c:tx>
          <c:marker>
            <c:symbol val="none"/>
          </c:marker>
          <c:val>
            <c:numRef>
              <c:f>'Travel Time'!$B$47:$KJ$47</c:f>
              <c:numCache>
                <c:formatCode>General</c:formatCode>
                <c:ptCount val="295"/>
                <c:pt idx="0">
                  <c:v>40.774579232912721</c:v>
                </c:pt>
                <c:pt idx="1">
                  <c:v>41.549350238808159</c:v>
                </c:pt>
                <c:pt idx="2">
                  <c:v>42.479461534546076</c:v>
                </c:pt>
                <c:pt idx="3">
                  <c:v>43.440901935649649</c:v>
                </c:pt>
                <c:pt idx="4">
                  <c:v>44.462755183905415</c:v>
                </c:pt>
                <c:pt idx="5">
                  <c:v>45.274355289862051</c:v>
                </c:pt>
                <c:pt idx="6">
                  <c:v>45.909609941471089</c:v>
                </c:pt>
                <c:pt idx="7">
                  <c:v>46.400296357284859</c:v>
                </c:pt>
                <c:pt idx="8">
                  <c:v>46.927323550712572</c:v>
                </c:pt>
                <c:pt idx="9">
                  <c:v>47.757274866746165</c:v>
                </c:pt>
                <c:pt idx="10">
                  <c:v>48.604190744196146</c:v>
                </c:pt>
                <c:pt idx="11">
                  <c:v>49.476821205034589</c:v>
                </c:pt>
                <c:pt idx="12">
                  <c:v>50.383728596379839</c:v>
                </c:pt>
                <c:pt idx="13">
                  <c:v>51.381379250557451</c:v>
                </c:pt>
                <c:pt idx="14">
                  <c:v>52.361421674162521</c:v>
                </c:pt>
                <c:pt idx="15">
                  <c:v>53.208482833157639</c:v>
                </c:pt>
                <c:pt idx="16">
                  <c:v>53.882074725467646</c:v>
                </c:pt>
                <c:pt idx="17">
                  <c:v>54.409619778129809</c:v>
                </c:pt>
                <c:pt idx="18">
                  <c:v>54.909180324726435</c:v>
                </c:pt>
                <c:pt idx="19">
                  <c:v>55.741552693032247</c:v>
                </c:pt>
                <c:pt idx="20">
                  <c:v>56.591447248013679</c:v>
                </c:pt>
                <c:pt idx="21">
                  <c:v>57.467428302808308</c:v>
                </c:pt>
                <c:pt idx="22">
                  <c:v>58.378356185359692</c:v>
                </c:pt>
                <c:pt idx="23">
                  <c:v>59.374356000759974</c:v>
                </c:pt>
                <c:pt idx="24">
                  <c:v>60.351759666785831</c:v>
                </c:pt>
                <c:pt idx="25">
                  <c:v>61.138744319178521</c:v>
                </c:pt>
                <c:pt idx="26">
                  <c:v>61.761829375494521</c:v>
                </c:pt>
                <c:pt idx="27">
                  <c:v>62.246392010505318</c:v>
                </c:pt>
                <c:pt idx="28">
                  <c:v>62.903074076915857</c:v>
                </c:pt>
                <c:pt idx="29">
                  <c:v>63.745337871958668</c:v>
                </c:pt>
                <c:pt idx="30">
                  <c:v>64.610661246480817</c:v>
                </c:pt>
                <c:pt idx="31">
                  <c:v>65.508052953264922</c:v>
                </c:pt>
                <c:pt idx="32">
                  <c:v>66.446951462347798</c:v>
                </c:pt>
                <c:pt idx="33">
                  <c:v>67.449747311881197</c:v>
                </c:pt>
                <c:pt idx="34">
                  <c:v>68.266131911135574</c:v>
                </c:pt>
                <c:pt idx="35">
                  <c:v>68.914406785396267</c:v>
                </c:pt>
                <c:pt idx="36">
                  <c:v>69.418991918174271</c:v>
                </c:pt>
                <c:pt idx="37">
                  <c:v>70.069985914283933</c:v>
                </c:pt>
                <c:pt idx="38">
                  <c:v>70.914705491894679</c:v>
                </c:pt>
                <c:pt idx="39">
                  <c:v>71.784169656837989</c:v>
                </c:pt>
                <c:pt idx="40">
                  <c:v>72.687572693454996</c:v>
                </c:pt>
                <c:pt idx="41">
                  <c:v>73.634868512668376</c:v>
                </c:pt>
                <c:pt idx="42">
                  <c:v>74.609762610171487</c:v>
                </c:pt>
                <c:pt idx="43">
                  <c:v>75.368085535994766</c:v>
                </c:pt>
                <c:pt idx="44">
                  <c:v>75.970169466409232</c:v>
                </c:pt>
                <c:pt idx="45">
                  <c:v>76.445648431095606</c:v>
                </c:pt>
                <c:pt idx="46">
                  <c:v>77.294318408694295</c:v>
                </c:pt>
                <c:pt idx="47">
                  <c:v>78.167478740767308</c:v>
                </c:pt>
                <c:pt idx="48">
                  <c:v>79.073590673448194</c:v>
                </c:pt>
                <c:pt idx="49">
                  <c:v>80.022526321448851</c:v>
                </c:pt>
                <c:pt idx="50">
                  <c:v>81.052919976194289</c:v>
                </c:pt>
                <c:pt idx="51">
                  <c:v>81.859604855226507</c:v>
                </c:pt>
                <c:pt idx="52">
                  <c:v>82.507470671760402</c:v>
                </c:pt>
                <c:pt idx="53">
                  <c:v>83.017747625328028</c:v>
                </c:pt>
                <c:pt idx="54">
                  <c:v>83.797991323266075</c:v>
                </c:pt>
                <c:pt idx="55">
                  <c:v>84.661883619649501</c:v>
                </c:pt>
                <c:pt idx="56">
                  <c:v>85.552083457795931</c:v>
                </c:pt>
                <c:pt idx="57">
                  <c:v>86.477153054510907</c:v>
                </c:pt>
                <c:pt idx="58">
                  <c:v>87.446585831652641</c:v>
                </c:pt>
                <c:pt idx="59">
                  <c:v>88.308997658942232</c:v>
                </c:pt>
                <c:pt idx="60">
                  <c:v>88.972667368203503</c:v>
                </c:pt>
                <c:pt idx="61">
                  <c:v>89.498243555782324</c:v>
                </c:pt>
                <c:pt idx="62">
                  <c:v>89.905046484367915</c:v>
                </c:pt>
                <c:pt idx="63">
                  <c:v>90.210895929094903</c:v>
                </c:pt>
                <c:pt idx="64">
                  <c:v>90.431815038220762</c:v>
                </c:pt>
                <c:pt idx="65">
                  <c:v>90.581920506135958</c:v>
                </c:pt>
                <c:pt idx="66">
                  <c:v>90.67344520642871</c:v>
                </c:pt>
                <c:pt idx="67">
                  <c:v>90.716846742515983</c:v>
                </c:pt>
                <c:pt idx="68">
                  <c:v>90.72096527086363</c:v>
                </c:pt>
                <c:pt idx="69">
                  <c:v>90.693203806198369</c:v>
                </c:pt>
                <c:pt idx="70">
                  <c:v>90.639712719134636</c:v>
                </c:pt>
                <c:pt idx="71">
                  <c:v>90.56556683917394</c:v>
                </c:pt>
                <c:pt idx="72">
                  <c:v>90.474928519300846</c:v>
                </c:pt>
                <c:pt idx="73">
                  <c:v>90.371193463179623</c:v>
                </c:pt>
                <c:pt idx="74">
                  <c:v>90.257118387387521</c:v>
                </c:pt>
                <c:pt idx="75">
                  <c:v>90.134930997432008</c:v>
                </c:pt>
                <c:pt idx="76">
                  <c:v>90.00642355504516</c:v>
                </c:pt>
                <c:pt idx="77">
                  <c:v>89.873031704817734</c:v>
                </c:pt>
                <c:pt idx="78">
                  <c:v>89.735900356913618</c:v>
                </c:pt>
                <c:pt idx="79">
                  <c:v>89.595938392280019</c:v>
                </c:pt>
                <c:pt idx="80">
                  <c:v>89.453863837170374</c:v>
                </c:pt>
                <c:pt idx="81">
                  <c:v>89.31024099051703</c:v>
                </c:pt>
                <c:pt idx="82">
                  <c:v>89.165510809356817</c:v>
                </c:pt>
                <c:pt idx="83">
                  <c:v>89.020015681234085</c:v>
                </c:pt>
                <c:pt idx="84">
                  <c:v>88.87401954776287</c:v>
                </c:pt>
                <c:pt idx="85">
                  <c:v>88.727724194934268</c:v>
                </c:pt>
                <c:pt idx="86">
                  <c:v>88.581282394902871</c:v>
                </c:pt>
                <c:pt idx="87">
                  <c:v>88.434808470701967</c:v>
                </c:pt>
                <c:pt idx="88">
                  <c:v>88.288386758473919</c:v>
                </c:pt>
                <c:pt idx="89">
                  <c:v>88.145956987440101</c:v>
                </c:pt>
                <c:pt idx="90">
                  <c:v>88.006628291260412</c:v>
                </c:pt>
                <c:pt idx="91">
                  <c:v>87.869720657331669</c:v>
                </c:pt>
                <c:pt idx="92">
                  <c:v>87.735641577455937</c:v>
                </c:pt>
                <c:pt idx="93">
                  <c:v>87.604474607113502</c:v>
                </c:pt>
                <c:pt idx="94">
                  <c:v>87.476110676902536</c:v>
                </c:pt>
                <c:pt idx="95">
                  <c:v>87.350557024612797</c:v>
                </c:pt>
                <c:pt idx="96">
                  <c:v>87.227834017102182</c:v>
                </c:pt>
                <c:pt idx="97">
                  <c:v>87.107927517165564</c:v>
                </c:pt>
                <c:pt idx="98">
                  <c:v>86.99082613634647</c:v>
                </c:pt>
                <c:pt idx="99">
                  <c:v>86.876524608882136</c:v>
                </c:pt>
                <c:pt idx="100">
                  <c:v>86.765014737113532</c:v>
                </c:pt>
                <c:pt idx="101">
                  <c:v>86.656287229799105</c:v>
                </c:pt>
                <c:pt idx="102">
                  <c:v>86.550333765873404</c:v>
                </c:pt>
                <c:pt idx="103">
                  <c:v>86.447146291713722</c:v>
                </c:pt>
                <c:pt idx="104">
                  <c:v>86.346716845977141</c:v>
                </c:pt>
                <c:pt idx="105">
                  <c:v>86.249037860285824</c:v>
                </c:pt>
                <c:pt idx="106">
                  <c:v>86.154102176060974</c:v>
                </c:pt>
                <c:pt idx="107">
                  <c:v>86.061902983881581</c:v>
                </c:pt>
                <c:pt idx="108">
                  <c:v>85.972433827215255</c:v>
                </c:pt>
                <c:pt idx="109">
                  <c:v>85.885688594456184</c:v>
                </c:pt>
                <c:pt idx="110">
                  <c:v>85.801661315325447</c:v>
                </c:pt>
                <c:pt idx="111">
                  <c:v>85.72034559802438</c:v>
                </c:pt>
                <c:pt idx="112">
                  <c:v>85.641733636966009</c:v>
                </c:pt>
                <c:pt idx="113">
                  <c:v>85.565814829948806</c:v>
                </c:pt>
                <c:pt idx="114">
                  <c:v>85.492574130721664</c:v>
                </c:pt>
                <c:pt idx="115">
                  <c:v>85.421990311786615</c:v>
                </c:pt>
                <c:pt idx="116">
                  <c:v>85.354034322257206</c:v>
                </c:pt>
                <c:pt idx="117">
                  <c:v>85.288667904613249</c:v>
                </c:pt>
                <c:pt idx="118">
                  <c:v>85.225842593508276</c:v>
                </c:pt>
                <c:pt idx="119">
                  <c:v>85.165499170397993</c:v>
                </c:pt>
                <c:pt idx="120">
                  <c:v>85.107567598542744</c:v>
                </c:pt>
                <c:pt idx="121">
                  <c:v>85.05196741999498</c:v>
                </c:pt>
                <c:pt idx="122">
                  <c:v>84.998608562919117</c:v>
                </c:pt>
                <c:pt idx="123">
                  <c:v>84.947392485185631</c:v>
                </c:pt>
                <c:pt idx="124">
                  <c:v>84.898213568210821</c:v>
                </c:pt>
                <c:pt idx="125">
                  <c:v>84.850960672040799</c:v>
                </c:pt>
                <c:pt idx="126">
                  <c:v>84.805518766768287</c:v>
                </c:pt>
                <c:pt idx="127">
                  <c:v>84.761770564460349</c:v>
                </c:pt>
                <c:pt idx="128">
                  <c:v>84.719598087934159</c:v>
                </c:pt>
                <c:pt idx="129">
                  <c:v>84.678884126303217</c:v>
                </c:pt>
                <c:pt idx="130">
                  <c:v>84.639513540919978</c:v>
                </c:pt>
                <c:pt idx="131">
                  <c:v>84.601374398225261</c:v>
                </c:pt>
                <c:pt idx="132">
                  <c:v>84.564358917451287</c:v>
                </c:pt>
                <c:pt idx="133">
                  <c:v>84.528364230773917</c:v>
                </c:pt>
                <c:pt idx="134">
                  <c:v>84.49329296123797</c:v>
                </c:pt>
                <c:pt idx="135">
                  <c:v>84.459053629623597</c:v>
                </c:pt>
                <c:pt idx="136">
                  <c:v>84.425560905519916</c:v>
                </c:pt>
                <c:pt idx="137">
                  <c:v>84.392735720439774</c:v>
                </c:pt>
                <c:pt idx="138">
                  <c:v>84.360505262081347</c:v>
                </c:pt>
                <c:pt idx="139">
                  <c:v>84.320189440323844</c:v>
                </c:pt>
                <c:pt idx="140">
                  <c:v>84.273795279439668</c:v>
                </c:pt>
                <c:pt idx="141">
                  <c:v>84.222847606469458</c:v>
                </c:pt>
                <c:pt idx="142">
                  <c:v>84.16644768083053</c:v>
                </c:pt>
                <c:pt idx="143">
                  <c:v>84.104397266325819</c:v>
                </c:pt>
                <c:pt idx="144">
                  <c:v>84.036915775450439</c:v>
                </c:pt>
                <c:pt idx="145">
                  <c:v>83.963962522565225</c:v>
                </c:pt>
                <c:pt idx="146">
                  <c:v>83.885465512233424</c:v>
                </c:pt>
                <c:pt idx="147">
                  <c:v>83.801427957132034</c:v>
                </c:pt>
                <c:pt idx="148">
                  <c:v>83.711847720250319</c:v>
                </c:pt>
                <c:pt idx="149">
                  <c:v>83.616710604667617</c:v>
                </c:pt>
                <c:pt idx="150">
                  <c:v>83.516010704465913</c:v>
                </c:pt>
                <c:pt idx="151">
                  <c:v>83.40974671763226</c:v>
                </c:pt>
                <c:pt idx="152">
                  <c:v>83.297917561155643</c:v>
                </c:pt>
                <c:pt idx="153">
                  <c:v>83.180523914886408</c:v>
                </c:pt>
                <c:pt idx="154">
                  <c:v>83.057568551054345</c:v>
                </c:pt>
                <c:pt idx="155">
                  <c:v>82.929055572245375</c:v>
                </c:pt>
                <c:pt idx="156">
                  <c:v>82.794990230082121</c:v>
                </c:pt>
                <c:pt idx="157">
                  <c:v>82.655378894528425</c:v>
                </c:pt>
                <c:pt idx="158">
                  <c:v>82.510228875916965</c:v>
                </c:pt>
                <c:pt idx="159">
                  <c:v>82.359548271578689</c:v>
                </c:pt>
                <c:pt idx="160">
                  <c:v>82.203346243344782</c:v>
                </c:pt>
                <c:pt idx="161">
                  <c:v>82.041634088966703</c:v>
                </c:pt>
                <c:pt idx="162">
                  <c:v>81.874427267471177</c:v>
                </c:pt>
                <c:pt idx="163">
                  <c:v>81.701748299970149</c:v>
                </c:pt>
                <c:pt idx="164">
                  <c:v>81.52363027537973</c:v>
                </c:pt>
                <c:pt idx="165">
                  <c:v>81.34012058077036</c:v>
                </c:pt>
                <c:pt idx="166">
                  <c:v>81.151284450882045</c:v>
                </c:pt>
                <c:pt idx="167">
                  <c:v>80.957207973884124</c:v>
                </c:pt>
                <c:pt idx="168">
                  <c:v>80.758000276685195</c:v>
                </c:pt>
                <c:pt idx="169">
                  <c:v>80.553794719377706</c:v>
                </c:pt>
                <c:pt idx="170">
                  <c:v>80.34474903556027</c:v>
                </c:pt>
                <c:pt idx="171">
                  <c:v>80.131044450005703</c:v>
                </c:pt>
                <c:pt idx="172">
                  <c:v>79.912883879815553</c:v>
                </c:pt>
                <c:pt idx="173">
                  <c:v>79.690489376885608</c:v>
                </c:pt>
                <c:pt idx="174">
                  <c:v>79.464098998702838</c:v>
                </c:pt>
                <c:pt idx="175">
                  <c:v>79.233963303903664</c:v>
                </c:pt>
                <c:pt idx="176">
                  <c:v>79.000341662521691</c:v>
                </c:pt>
                <c:pt idx="177">
                  <c:v>78.763498552709109</c:v>
                </c:pt>
                <c:pt idx="178">
                  <c:v>78.523699990039901</c:v>
                </c:pt>
                <c:pt idx="179">
                  <c:v>78.281210205921951</c:v>
                </c:pt>
                <c:pt idx="180">
                  <c:v>78.036288661116146</c:v>
                </c:pt>
                <c:pt idx="181">
                  <c:v>77.789187451128896</c:v>
                </c:pt>
                <c:pt idx="182">
                  <c:v>77.540149133864674</c:v>
                </c:pt>
                <c:pt idx="183">
                  <c:v>77.289404987342351</c:v>
                </c:pt>
                <c:pt idx="184">
                  <c:v>77.037173686933144</c:v>
                </c:pt>
                <c:pt idx="185">
                  <c:v>76.78366037751637</c:v>
                </c:pt>
                <c:pt idx="186">
                  <c:v>76.529056105934529</c:v>
                </c:pt>
                <c:pt idx="187">
                  <c:v>76.27353757273994</c:v>
                </c:pt>
                <c:pt idx="188">
                  <c:v>76.017267158930011</c:v>
                </c:pt>
                <c:pt idx="189">
                  <c:v>75.781167527324797</c:v>
                </c:pt>
                <c:pt idx="190">
                  <c:v>75.560363694264822</c:v>
                </c:pt>
                <c:pt idx="191">
                  <c:v>75.351201807923928</c:v>
                </c:pt>
                <c:pt idx="192">
                  <c:v>75.155918539424846</c:v>
                </c:pt>
                <c:pt idx="193">
                  <c:v>74.975025707703793</c:v>
                </c:pt>
                <c:pt idx="194">
                  <c:v>74.808016604533776</c:v>
                </c:pt>
                <c:pt idx="195">
                  <c:v>74.655027206480852</c:v>
                </c:pt>
                <c:pt idx="196">
                  <c:v>74.516270636283963</c:v>
                </c:pt>
                <c:pt idx="197">
                  <c:v>74.391775279586255</c:v>
                </c:pt>
                <c:pt idx="198">
                  <c:v>74.281584037453868</c:v>
                </c:pt>
                <c:pt idx="199">
                  <c:v>74.185770351146715</c:v>
                </c:pt>
                <c:pt idx="200">
                  <c:v>74.104387675135399</c:v>
                </c:pt>
                <c:pt idx="201">
                  <c:v>74.037478802204149</c:v>
                </c:pt>
                <c:pt idx="202">
                  <c:v>73.985086674763053</c:v>
                </c:pt>
                <c:pt idx="203">
                  <c:v>73.947250392150238</c:v>
                </c:pt>
                <c:pt idx="204">
                  <c:v>73.924004349123294</c:v>
                </c:pt>
                <c:pt idx="205">
                  <c:v>73.915380110762456</c:v>
                </c:pt>
                <c:pt idx="206">
                  <c:v>73.921406810576414</c:v>
                </c:pt>
                <c:pt idx="207">
                  <c:v>73.942111178271773</c:v>
                </c:pt>
                <c:pt idx="208">
                  <c:v>73.97751794782944</c:v>
                </c:pt>
                <c:pt idx="209">
                  <c:v>74.027650205963553</c:v>
                </c:pt>
                <c:pt idx="210">
                  <c:v>74.092528661189675</c:v>
                </c:pt>
                <c:pt idx="211">
                  <c:v>74.172168937499038</c:v>
                </c:pt>
                <c:pt idx="212">
                  <c:v>74.266576516542131</c:v>
                </c:pt>
                <c:pt idx="213">
                  <c:v>74.375739551455396</c:v>
                </c:pt>
                <c:pt idx="214">
                  <c:v>74.499620249130032</c:v>
                </c:pt>
                <c:pt idx="215">
                  <c:v>74.638145778788257</c:v>
                </c:pt>
                <c:pt idx="216">
                  <c:v>74.791199711157518</c:v>
                </c:pt>
                <c:pt idx="217">
                  <c:v>74.958614869722908</c:v>
                </c:pt>
                <c:pt idx="218">
                  <c:v>75.140168246595209</c:v>
                </c:pt>
                <c:pt idx="219">
                  <c:v>75.335578361851205</c:v>
                </c:pt>
                <c:pt idx="220">
                  <c:v>75.544505176089942</c:v>
                </c:pt>
                <c:pt idx="221">
                  <c:v>75.766552434845792</c:v>
                </c:pt>
                <c:pt idx="222">
                  <c:v>76.001272148435248</c:v>
                </c:pt>
                <c:pt idx="223">
                  <c:v>76.248170797139721</c:v>
                </c:pt>
                <c:pt idx="224">
                  <c:v>76.506716795641324</c:v>
                </c:pt>
                <c:pt idx="225">
                  <c:v>76.776348743141625</c:v>
                </c:pt>
                <c:pt idx="226">
                  <c:v>77.05648401493039</c:v>
                </c:pt>
                <c:pt idx="227">
                  <c:v>77.346527305392101</c:v>
                </c:pt>
                <c:pt idx="228">
                  <c:v>77.645878800767122</c:v>
                </c:pt>
                <c:pt idx="229">
                  <c:v>77.953941733579015</c:v>
                </c:pt>
                <c:pt idx="230">
                  <c:v>78.270129142833625</c:v>
                </c:pt>
                <c:pt idx="231">
                  <c:v>78.593869730327953</c:v>
                </c:pt>
                <c:pt idx="232">
                  <c:v>78.924612760927289</c:v>
                </c:pt>
                <c:pt idx="233">
                  <c:v>79.261832002186992</c:v>
                </c:pt>
                <c:pt idx="234">
                  <c:v>79.60502873599863</c:v>
                </c:pt>
                <c:pt idx="235">
                  <c:v>79.953733902558085</c:v>
                </c:pt>
                <c:pt idx="236">
                  <c:v>80.307509455878744</c:v>
                </c:pt>
                <c:pt idx="237">
                  <c:v>80.665949021535596</c:v>
                </c:pt>
                <c:pt idx="238">
                  <c:v>81.02867795263748</c:v>
                </c:pt>
                <c:pt idx="239">
                  <c:v>81.365591822423255</c:v>
                </c:pt>
                <c:pt idx="240">
                  <c:v>81.683331101167738</c:v>
                </c:pt>
                <c:pt idx="241">
                  <c:v>81.98698618000023</c:v>
                </c:pt>
                <c:pt idx="242">
                  <c:v>82.273408338947306</c:v>
                </c:pt>
                <c:pt idx="243">
                  <c:v>82.541796490901362</c:v>
                </c:pt>
                <c:pt idx="244">
                  <c:v>82.792771059667487</c:v>
                </c:pt>
                <c:pt idx="245">
                  <c:v>83.026095895848172</c:v>
                </c:pt>
                <c:pt idx="246">
                  <c:v>83.241434560107933</c:v>
                </c:pt>
                <c:pt idx="247">
                  <c:v>83.438706601920259</c:v>
                </c:pt>
                <c:pt idx="248">
                  <c:v>83.617821522163041</c:v>
                </c:pt>
                <c:pt idx="249">
                  <c:v>83.778654669800005</c:v>
                </c:pt>
                <c:pt idx="250">
                  <c:v>83.921113412455426</c:v>
                </c:pt>
                <c:pt idx="251">
                  <c:v>84.045125044763864</c:v>
                </c:pt>
                <c:pt idx="252">
                  <c:v>84.150621930754554</c:v>
                </c:pt>
                <c:pt idx="253">
                  <c:v>84.237545894444651</c:v>
                </c:pt>
                <c:pt idx="254">
                  <c:v>84.305848884237164</c:v>
                </c:pt>
                <c:pt idx="255">
                  <c:v>84.355490143070654</c:v>
                </c:pt>
                <c:pt idx="256">
                  <c:v>84.386435239679997</c:v>
                </c:pt>
                <c:pt idx="257">
                  <c:v>84.39865562914089</c:v>
                </c:pt>
                <c:pt idx="258">
                  <c:v>84.392127785197403</c:v>
                </c:pt>
                <c:pt idx="259">
                  <c:v>84.366832437613326</c:v>
                </c:pt>
                <c:pt idx="260">
                  <c:v>84.322755221798843</c:v>
                </c:pt>
                <c:pt idx="261">
                  <c:v>84.259889941877589</c:v>
                </c:pt>
                <c:pt idx="262">
                  <c:v>84.178245017718893</c:v>
                </c:pt>
                <c:pt idx="263">
                  <c:v>84.077852921567029</c:v>
                </c:pt>
                <c:pt idx="264">
                  <c:v>83.958781775498679</c:v>
                </c:pt>
                <c:pt idx="265">
                  <c:v>83.821147899158703</c:v>
                </c:pt>
                <c:pt idx="266">
                  <c:v>83.665127982959433</c:v>
                </c:pt>
                <c:pt idx="267">
                  <c:v>83.490969667861606</c:v>
                </c:pt>
                <c:pt idx="268">
                  <c:v>83.298999566556731</c:v>
                </c:pt>
                <c:pt idx="269">
                  <c:v>83.089628089331725</c:v>
                </c:pt>
                <c:pt idx="270">
                  <c:v>82.863350780534603</c:v>
                </c:pt>
                <c:pt idx="271">
                  <c:v>82.620746184984554</c:v>
                </c:pt>
                <c:pt idx="272">
                  <c:v>82.362470521379009</c:v>
                </c:pt>
                <c:pt idx="273">
                  <c:v>82.089249629393578</c:v>
                </c:pt>
                <c:pt idx="274">
                  <c:v>81.801868777002696</c:v>
                </c:pt>
                <c:pt idx="275">
                  <c:v>81.501160970008982</c:v>
                </c:pt>
                <c:pt idx="276">
                  <c:v>81.187994406628093</c:v>
                </c:pt>
                <c:pt idx="277">
                  <c:v>80.863259678071444</c:v>
                </c:pt>
                <c:pt idx="278">
                  <c:v>80.527857243703849</c:v>
                </c:pt>
                <c:pt idx="279">
                  <c:v>80.182685618129881</c:v>
                </c:pt>
                <c:pt idx="280">
                  <c:v>79.828630607681291</c:v>
                </c:pt>
                <c:pt idx="281">
                  <c:v>79.466555833604644</c:v>
                </c:pt>
                <c:pt idx="282">
                  <c:v>79.097294685182504</c:v>
                </c:pt>
                <c:pt idx="283">
                  <c:v>78.721643762504314</c:v>
                </c:pt>
                <c:pt idx="284">
                  <c:v>78.340357798309611</c:v>
                </c:pt>
                <c:pt idx="285">
                  <c:v>77.954145992409593</c:v>
                </c:pt>
                <c:pt idx="286">
                  <c:v>77.563669650601412</c:v>
                </c:pt>
                <c:pt idx="287">
                  <c:v>77.169540991775179</c:v>
                </c:pt>
                <c:pt idx="288">
                  <c:v>66.892075837085656</c:v>
                </c:pt>
                <c:pt idx="289">
                  <c:v>66.549428799714619</c:v>
                </c:pt>
                <c:pt idx="290">
                  <c:v>56.082426030462997</c:v>
                </c:pt>
                <c:pt idx="291">
                  <c:v>55.793548966969276</c:v>
                </c:pt>
                <c:pt idx="292">
                  <c:v>45.135809139605065</c:v>
                </c:pt>
                <c:pt idx="293">
                  <c:v>44.90263985802612</c:v>
                </c:pt>
                <c:pt idx="294">
                  <c:v>34.052791355532378</c:v>
                </c:pt>
              </c:numCache>
            </c:numRef>
          </c:val>
        </c:ser>
        <c:marker val="1"/>
        <c:axId val="293423360"/>
        <c:axId val="293433344"/>
      </c:lineChart>
      <c:catAx>
        <c:axId val="29342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Entering Vehicle (Time Step)</a:t>
                </a:r>
              </a:p>
            </c:rich>
          </c:tx>
          <c:layout/>
        </c:title>
        <c:tickLblPos val="nextTo"/>
        <c:crossAx val="293433344"/>
        <c:crosses val="autoZero"/>
        <c:auto val="1"/>
        <c:lblAlgn val="ctr"/>
        <c:lblOffset val="100"/>
      </c:catAx>
      <c:valAx>
        <c:axId val="29343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29342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3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22</xdr:row>
      <xdr:rowOff>47625</xdr:rowOff>
    </xdr:from>
    <xdr:to>
      <xdr:col>25</xdr:col>
      <xdr:colOff>342900</xdr:colOff>
      <xdr:row>57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46</xdr:row>
      <xdr:rowOff>114300</xdr:rowOff>
    </xdr:from>
    <xdr:to>
      <xdr:col>5</xdr:col>
      <xdr:colOff>0</xdr:colOff>
      <xdr:row>60</xdr:row>
      <xdr:rowOff>133350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1200150</xdr:colOff>
      <xdr:row>41</xdr:row>
      <xdr:rowOff>9525</xdr:rowOff>
    </xdr:from>
    <xdr:to>
      <xdr:col>1</xdr:col>
      <xdr:colOff>1504950</xdr:colOff>
      <xdr:row>43</xdr:row>
      <xdr:rowOff>104775</xdr:rowOff>
    </xdr:to>
    <xdr:cxnSp macro="">
      <xdr:nvCxnSpPr>
        <xdr:cNvPr id="5" name="Straight Arrow Connector 4"/>
        <xdr:cNvCxnSpPr/>
      </xdr:nvCxnSpPr>
      <xdr:spPr>
        <a:xfrm>
          <a:off x="1200150" y="6686550"/>
          <a:ext cx="1619250" cy="419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76</xdr:row>
      <xdr:rowOff>142875</xdr:rowOff>
    </xdr:from>
    <xdr:to>
      <xdr:col>10</xdr:col>
      <xdr:colOff>466725</xdr:colOff>
      <xdr:row>93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418234</xdr:colOff>
      <xdr:row>19</xdr:row>
      <xdr:rowOff>148937</xdr:rowOff>
    </xdr:from>
    <xdr:to>
      <xdr:col>27</xdr:col>
      <xdr:colOff>116897</xdr:colOff>
      <xdr:row>55</xdr:row>
      <xdr:rowOff>32039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130753</xdr:colOff>
      <xdr:row>39</xdr:row>
      <xdr:rowOff>114300</xdr:rowOff>
    </xdr:from>
    <xdr:to>
      <xdr:col>8</xdr:col>
      <xdr:colOff>580160</xdr:colOff>
      <xdr:row>53</xdr:row>
      <xdr:rowOff>133350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1200150</xdr:colOff>
      <xdr:row>37</xdr:row>
      <xdr:rowOff>9525</xdr:rowOff>
    </xdr:from>
    <xdr:to>
      <xdr:col>1</xdr:col>
      <xdr:colOff>1504950</xdr:colOff>
      <xdr:row>39</xdr:row>
      <xdr:rowOff>104775</xdr:rowOff>
    </xdr:to>
    <xdr:cxnSp macro="">
      <xdr:nvCxnSpPr>
        <xdr:cNvPr id="4" name="Straight Arrow Connector 3"/>
        <xdr:cNvCxnSpPr/>
      </xdr:nvCxnSpPr>
      <xdr:spPr>
        <a:xfrm>
          <a:off x="1200150" y="6686550"/>
          <a:ext cx="1685925" cy="419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72</xdr:row>
      <xdr:rowOff>142875</xdr:rowOff>
    </xdr:from>
    <xdr:to>
      <xdr:col>10</xdr:col>
      <xdr:colOff>466725</xdr:colOff>
      <xdr:row>89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133350</xdr:rowOff>
    </xdr:from>
    <xdr:to>
      <xdr:col>13</xdr:col>
      <xdr:colOff>361950</xdr:colOff>
      <xdr:row>62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G99"/>
  <sheetViews>
    <sheetView zoomScaleNormal="100" workbookViewId="0">
      <selection activeCell="C4" sqref="C4"/>
    </sheetView>
  </sheetViews>
  <sheetFormatPr defaultRowHeight="12.75"/>
  <cols>
    <col min="1" max="1" width="20.7109375" customWidth="1"/>
    <col min="2" max="2" width="23.42578125" customWidth="1"/>
    <col min="16" max="23" width="9.140625" style="2"/>
    <col min="28" max="28" width="20.7109375" customWidth="1"/>
  </cols>
  <sheetData>
    <row r="1" spans="1:126" s="2" customFormat="1">
      <c r="A1" s="27" t="s">
        <v>14</v>
      </c>
      <c r="B1" s="2" t="s">
        <v>11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</row>
    <row r="2" spans="1:126" s="2" customFormat="1">
      <c r="A2" s="5" t="s">
        <v>10</v>
      </c>
      <c r="B2" s="7">
        <v>1800</v>
      </c>
      <c r="C2" s="7">
        <v>1800</v>
      </c>
      <c r="D2" s="7">
        <v>1800</v>
      </c>
      <c r="E2" s="7">
        <v>1800</v>
      </c>
      <c r="F2" s="7">
        <v>1800</v>
      </c>
      <c r="G2" s="7">
        <v>1800</v>
      </c>
      <c r="H2" s="7">
        <v>1800</v>
      </c>
      <c r="I2" s="7">
        <v>1800</v>
      </c>
      <c r="J2" s="7">
        <v>1800</v>
      </c>
      <c r="K2" s="7">
        <v>1800</v>
      </c>
      <c r="L2" s="7">
        <v>1800</v>
      </c>
      <c r="M2" s="7">
        <v>1800</v>
      </c>
      <c r="N2" s="7">
        <v>1800</v>
      </c>
      <c r="O2" s="7">
        <v>1800</v>
      </c>
      <c r="P2" s="7">
        <v>1800</v>
      </c>
      <c r="Q2" s="7">
        <v>1800</v>
      </c>
      <c r="R2" s="7">
        <v>1800</v>
      </c>
      <c r="S2" s="7">
        <v>1800</v>
      </c>
      <c r="T2" s="7">
        <v>1800</v>
      </c>
      <c r="U2" s="7">
        <v>1800</v>
      </c>
      <c r="V2" s="7">
        <v>1800</v>
      </c>
      <c r="W2" s="7">
        <v>1800</v>
      </c>
      <c r="X2" s="7">
        <v>1800</v>
      </c>
      <c r="Y2" s="7">
        <v>1800</v>
      </c>
      <c r="Z2" s="7">
        <v>1800</v>
      </c>
      <c r="AA2" s="7">
        <v>1800</v>
      </c>
      <c r="AB2" s="7">
        <v>1800</v>
      </c>
      <c r="AC2" s="7">
        <v>1800</v>
      </c>
      <c r="AD2" s="7">
        <v>1800</v>
      </c>
      <c r="AE2" s="7">
        <v>1800</v>
      </c>
      <c r="AF2" s="7">
        <v>1800</v>
      </c>
      <c r="AG2" s="7">
        <v>1800</v>
      </c>
      <c r="AH2" s="7">
        <v>1800</v>
      </c>
      <c r="AI2" s="7">
        <v>1800</v>
      </c>
      <c r="AJ2" s="7">
        <v>1800</v>
      </c>
      <c r="AK2" s="7">
        <v>1800</v>
      </c>
      <c r="AL2" s="7">
        <v>1800</v>
      </c>
      <c r="AM2" s="7">
        <v>1800</v>
      </c>
      <c r="AN2" s="7">
        <v>1800</v>
      </c>
      <c r="AO2" s="7">
        <v>1800</v>
      </c>
      <c r="AP2" s="7">
        <v>1800</v>
      </c>
      <c r="AQ2" s="7">
        <v>1800</v>
      </c>
      <c r="AR2" s="7">
        <v>1800</v>
      </c>
      <c r="AS2" s="7">
        <v>1800</v>
      </c>
      <c r="AT2" s="7">
        <v>1800</v>
      </c>
      <c r="AU2" s="7">
        <v>1800</v>
      </c>
      <c r="AV2" s="7">
        <v>1800</v>
      </c>
      <c r="AW2" s="7">
        <v>1800</v>
      </c>
      <c r="AX2" s="7">
        <v>1800</v>
      </c>
      <c r="AY2" s="7">
        <v>1800</v>
      </c>
      <c r="AZ2" s="7">
        <v>1800</v>
      </c>
      <c r="BA2" s="7">
        <v>1800</v>
      </c>
      <c r="BB2" s="7">
        <v>1800</v>
      </c>
      <c r="BC2" s="7">
        <v>1800</v>
      </c>
      <c r="BD2" s="7">
        <v>1800</v>
      </c>
      <c r="BE2" s="7">
        <v>1800</v>
      </c>
      <c r="BF2" s="7">
        <v>1800</v>
      </c>
      <c r="BG2" s="7">
        <v>1800</v>
      </c>
      <c r="BH2" s="7">
        <v>1800</v>
      </c>
      <c r="BI2" s="7">
        <v>1800</v>
      </c>
      <c r="BJ2" s="7">
        <v>1800</v>
      </c>
      <c r="BK2" s="7">
        <v>1800</v>
      </c>
      <c r="BL2" s="7">
        <v>1800</v>
      </c>
      <c r="BM2" s="7">
        <v>1800</v>
      </c>
      <c r="BN2" s="7">
        <v>1800</v>
      </c>
      <c r="BO2" s="7">
        <v>1800</v>
      </c>
      <c r="BP2" s="7">
        <v>1800</v>
      </c>
      <c r="BQ2" s="7">
        <v>1800</v>
      </c>
      <c r="BR2" s="7">
        <v>1800</v>
      </c>
      <c r="BS2" s="7">
        <v>1800</v>
      </c>
      <c r="BT2" s="7">
        <v>1800</v>
      </c>
      <c r="BU2" s="7">
        <v>1800</v>
      </c>
      <c r="BV2" s="7">
        <v>1800</v>
      </c>
      <c r="BW2" s="7">
        <v>1800</v>
      </c>
      <c r="BX2" s="7">
        <v>1800</v>
      </c>
      <c r="BY2" s="7">
        <v>1800</v>
      </c>
      <c r="BZ2" s="7">
        <v>1800</v>
      </c>
      <c r="CA2" s="7">
        <v>1800</v>
      </c>
      <c r="CB2" s="7">
        <v>1800</v>
      </c>
      <c r="CC2" s="7">
        <v>1800</v>
      </c>
      <c r="CD2" s="7">
        <v>1800</v>
      </c>
      <c r="CE2" s="7">
        <v>1800</v>
      </c>
      <c r="CF2" s="7">
        <v>1800</v>
      </c>
      <c r="CG2" s="7">
        <v>1800</v>
      </c>
      <c r="CH2" s="7">
        <v>1800</v>
      </c>
      <c r="CI2" s="7">
        <v>1800</v>
      </c>
      <c r="CJ2" s="7">
        <v>1800</v>
      </c>
      <c r="CK2" s="7">
        <v>1800</v>
      </c>
      <c r="CL2" s="7">
        <v>1800</v>
      </c>
      <c r="CM2" s="7">
        <v>1800</v>
      </c>
      <c r="CN2" s="7">
        <v>1800</v>
      </c>
      <c r="CO2" s="7">
        <v>1800</v>
      </c>
      <c r="CP2" s="7">
        <v>1800</v>
      </c>
      <c r="CQ2" s="7">
        <v>1800</v>
      </c>
      <c r="CR2" s="7">
        <v>1800</v>
      </c>
      <c r="CS2" s="7">
        <v>1800</v>
      </c>
      <c r="CT2" s="7">
        <v>1800</v>
      </c>
      <c r="CU2" s="7">
        <v>1800</v>
      </c>
      <c r="CV2" s="7">
        <v>1800</v>
      </c>
      <c r="CW2" s="7">
        <v>1800</v>
      </c>
      <c r="CX2" s="7">
        <v>1800</v>
      </c>
      <c r="CY2" s="7">
        <v>1800</v>
      </c>
      <c r="CZ2" s="7">
        <v>1800</v>
      </c>
      <c r="DA2" s="7">
        <v>1800</v>
      </c>
      <c r="DB2" s="7">
        <v>1800</v>
      </c>
      <c r="DC2" s="7">
        <v>1800</v>
      </c>
      <c r="DD2" s="7">
        <v>1800</v>
      </c>
      <c r="DE2" s="7">
        <v>1800</v>
      </c>
      <c r="DF2" s="7">
        <v>1800</v>
      </c>
      <c r="DG2" s="7">
        <v>1800</v>
      </c>
      <c r="DH2" s="7">
        <v>1800</v>
      </c>
      <c r="DI2" s="7">
        <v>1800</v>
      </c>
      <c r="DJ2" s="7">
        <v>1800</v>
      </c>
      <c r="DK2" s="7">
        <v>1800</v>
      </c>
      <c r="DL2" s="7">
        <v>1800</v>
      </c>
      <c r="DM2" s="7">
        <v>1800</v>
      </c>
      <c r="DN2" s="7">
        <v>1800</v>
      </c>
      <c r="DO2" s="7">
        <v>1800</v>
      </c>
      <c r="DP2" s="7">
        <v>1800</v>
      </c>
      <c r="DQ2" s="7">
        <v>1800</v>
      </c>
      <c r="DR2" s="7">
        <v>1800</v>
      </c>
      <c r="DS2" s="7">
        <v>1800</v>
      </c>
      <c r="DT2" s="7">
        <v>1800</v>
      </c>
      <c r="DU2" s="7">
        <v>1800</v>
      </c>
      <c r="DV2" s="7">
        <v>1800</v>
      </c>
    </row>
    <row r="3" spans="1:126" s="2" customFormat="1">
      <c r="A3" s="2" t="s">
        <v>12</v>
      </c>
      <c r="B3" s="6">
        <v>0</v>
      </c>
      <c r="C3">
        <f>B3+(MIN(B2,$F$23,$C$17*($C$18-B3))-MIN($C$16*B3,$F$23,$C$17*($C$18-B4)))*$E$19/$C$20</f>
        <v>30</v>
      </c>
      <c r="D3">
        <f t="shared" ref="D3:O3" si="0">C3+(MIN(C2,$F$23,$C$17*($C$18-C3))-MIN($C$16*C3,$F$23,$C$17*($C$18-C4)))*$E$19/$C$20</f>
        <v>30</v>
      </c>
      <c r="E3">
        <f t="shared" si="0"/>
        <v>30</v>
      </c>
      <c r="F3">
        <f t="shared" si="0"/>
        <v>30</v>
      </c>
      <c r="G3">
        <f t="shared" si="0"/>
        <v>30</v>
      </c>
      <c r="H3">
        <f t="shared" si="0"/>
        <v>30</v>
      </c>
      <c r="I3">
        <f t="shared" si="0"/>
        <v>30</v>
      </c>
      <c r="J3">
        <f t="shared" si="0"/>
        <v>30</v>
      </c>
      <c r="K3">
        <f t="shared" si="0"/>
        <v>30</v>
      </c>
      <c r="L3">
        <f t="shared" si="0"/>
        <v>30</v>
      </c>
      <c r="M3">
        <f t="shared" si="0"/>
        <v>30</v>
      </c>
      <c r="N3">
        <f t="shared" si="0"/>
        <v>30</v>
      </c>
      <c r="O3">
        <f t="shared" si="0"/>
        <v>30</v>
      </c>
      <c r="P3">
        <f t="shared" ref="P3:BA3" si="1">O3+(MIN(O2,$F$23,$C$17*($C$18-O3))-MIN($C$16*O3,$F$23,$C$17*($C$18-O4)))*$E$19/$C$20</f>
        <v>30</v>
      </c>
      <c r="Q3">
        <f t="shared" si="1"/>
        <v>30</v>
      </c>
      <c r="R3">
        <f t="shared" si="1"/>
        <v>30</v>
      </c>
      <c r="S3">
        <f t="shared" si="1"/>
        <v>30</v>
      </c>
      <c r="T3">
        <f t="shared" si="1"/>
        <v>30</v>
      </c>
      <c r="U3">
        <f t="shared" si="1"/>
        <v>30</v>
      </c>
      <c r="V3">
        <f t="shared" si="1"/>
        <v>30</v>
      </c>
      <c r="W3">
        <f t="shared" si="1"/>
        <v>30</v>
      </c>
      <c r="X3">
        <f t="shared" si="1"/>
        <v>30</v>
      </c>
      <c r="Y3">
        <f t="shared" si="1"/>
        <v>30</v>
      </c>
      <c r="Z3">
        <f t="shared" si="1"/>
        <v>30</v>
      </c>
      <c r="AA3">
        <f t="shared" si="1"/>
        <v>30</v>
      </c>
      <c r="AB3">
        <f t="shared" si="1"/>
        <v>30</v>
      </c>
      <c r="AC3">
        <f t="shared" si="1"/>
        <v>30</v>
      </c>
      <c r="AD3">
        <f t="shared" si="1"/>
        <v>30</v>
      </c>
      <c r="AE3">
        <f t="shared" si="1"/>
        <v>30</v>
      </c>
      <c r="AF3">
        <f t="shared" si="1"/>
        <v>30</v>
      </c>
      <c r="AG3">
        <f t="shared" si="1"/>
        <v>30</v>
      </c>
      <c r="AH3">
        <f t="shared" si="1"/>
        <v>30</v>
      </c>
      <c r="AI3">
        <f t="shared" si="1"/>
        <v>30</v>
      </c>
      <c r="AJ3">
        <f t="shared" si="1"/>
        <v>30</v>
      </c>
      <c r="AK3">
        <f t="shared" si="1"/>
        <v>30</v>
      </c>
      <c r="AL3">
        <f t="shared" si="1"/>
        <v>30</v>
      </c>
      <c r="AM3">
        <f t="shared" si="1"/>
        <v>30</v>
      </c>
      <c r="AN3">
        <f t="shared" si="1"/>
        <v>30</v>
      </c>
      <c r="AO3">
        <f t="shared" si="1"/>
        <v>30</v>
      </c>
      <c r="AP3">
        <f t="shared" si="1"/>
        <v>30</v>
      </c>
      <c r="AQ3">
        <f t="shared" si="1"/>
        <v>30</v>
      </c>
      <c r="AR3">
        <f t="shared" si="1"/>
        <v>30</v>
      </c>
      <c r="AS3">
        <f t="shared" si="1"/>
        <v>30</v>
      </c>
      <c r="AT3">
        <f t="shared" si="1"/>
        <v>30</v>
      </c>
      <c r="AU3">
        <f t="shared" si="1"/>
        <v>30</v>
      </c>
      <c r="AV3">
        <f t="shared" si="1"/>
        <v>30</v>
      </c>
      <c r="AW3">
        <f t="shared" si="1"/>
        <v>30</v>
      </c>
      <c r="AX3">
        <f t="shared" si="1"/>
        <v>30</v>
      </c>
      <c r="AY3">
        <f t="shared" si="1"/>
        <v>30</v>
      </c>
      <c r="AZ3">
        <f t="shared" si="1"/>
        <v>30</v>
      </c>
      <c r="BA3">
        <f t="shared" si="1"/>
        <v>30</v>
      </c>
      <c r="BB3">
        <f t="shared" ref="BB3:CG3" si="2">BA3+(MIN(BA2,$F$23,$C$17*($C$18-BA3))-MIN($C$16*BA3,$F$23,$C$17*($C$18-BA4)))*$E$19/$C$20</f>
        <v>30</v>
      </c>
      <c r="BC3">
        <f t="shared" si="2"/>
        <v>30</v>
      </c>
      <c r="BD3">
        <f t="shared" si="2"/>
        <v>30</v>
      </c>
      <c r="BE3">
        <f t="shared" si="2"/>
        <v>30</v>
      </c>
      <c r="BF3">
        <f t="shared" si="2"/>
        <v>30</v>
      </c>
      <c r="BG3">
        <f t="shared" si="2"/>
        <v>30</v>
      </c>
      <c r="BH3">
        <f t="shared" si="2"/>
        <v>30</v>
      </c>
      <c r="BI3">
        <f t="shared" si="2"/>
        <v>30</v>
      </c>
      <c r="BJ3">
        <f t="shared" si="2"/>
        <v>30</v>
      </c>
      <c r="BK3">
        <f t="shared" si="2"/>
        <v>30</v>
      </c>
      <c r="BL3">
        <f t="shared" si="2"/>
        <v>30</v>
      </c>
      <c r="BM3">
        <f t="shared" si="2"/>
        <v>30</v>
      </c>
      <c r="BN3">
        <f t="shared" si="2"/>
        <v>30</v>
      </c>
      <c r="BO3">
        <f t="shared" si="2"/>
        <v>30</v>
      </c>
      <c r="BP3">
        <f t="shared" si="2"/>
        <v>30</v>
      </c>
      <c r="BQ3">
        <f t="shared" si="2"/>
        <v>30</v>
      </c>
      <c r="BR3">
        <f t="shared" si="2"/>
        <v>30</v>
      </c>
      <c r="BS3">
        <f t="shared" si="2"/>
        <v>30</v>
      </c>
      <c r="BT3">
        <f t="shared" si="2"/>
        <v>30</v>
      </c>
      <c r="BU3">
        <f t="shared" si="2"/>
        <v>30</v>
      </c>
      <c r="BV3">
        <f t="shared" si="2"/>
        <v>30</v>
      </c>
      <c r="BW3">
        <f t="shared" si="2"/>
        <v>30</v>
      </c>
      <c r="BX3">
        <f t="shared" si="2"/>
        <v>30</v>
      </c>
      <c r="BY3">
        <f t="shared" si="2"/>
        <v>30</v>
      </c>
      <c r="BZ3">
        <f t="shared" si="2"/>
        <v>30</v>
      </c>
      <c r="CA3">
        <f t="shared" si="2"/>
        <v>30</v>
      </c>
      <c r="CB3">
        <f t="shared" si="2"/>
        <v>30</v>
      </c>
      <c r="CC3">
        <f t="shared" si="2"/>
        <v>30</v>
      </c>
      <c r="CD3">
        <f t="shared" si="2"/>
        <v>30</v>
      </c>
      <c r="CE3">
        <f t="shared" si="2"/>
        <v>30</v>
      </c>
      <c r="CF3">
        <f t="shared" si="2"/>
        <v>31.487773862629147</v>
      </c>
      <c r="CG3">
        <f t="shared" si="2"/>
        <v>34.784174866922378</v>
      </c>
      <c r="CH3">
        <f t="shared" ref="CH3:DM3" si="3">CG3+(MIN(CG2,$F$23,$C$17*($C$18-CG3))-MIN($C$16*CG3,$F$23,$C$17*($C$18-CG4)))*$E$19/$C$20</f>
        <v>39.648987417063388</v>
      </c>
      <c r="CI3">
        <f t="shared" si="3"/>
        <v>45.873723504119987</v>
      </c>
      <c r="CJ3">
        <f t="shared" si="3"/>
        <v>53.277445263157489</v>
      </c>
      <c r="CK3">
        <f t="shared" si="3"/>
        <v>61.703136940258361</v>
      </c>
      <c r="CL3">
        <f t="shared" si="3"/>
        <v>71.01455406024894</v>
      </c>
      <c r="CM3">
        <f t="shared" si="3"/>
        <v>80.890576230963575</v>
      </c>
      <c r="CN3">
        <f t="shared" si="3"/>
        <v>89.456358691699265</v>
      </c>
      <c r="CO3">
        <f t="shared" si="3"/>
        <v>96.884992809049976</v>
      </c>
      <c r="CP3">
        <f t="shared" si="3"/>
        <v>103.32675381053271</v>
      </c>
      <c r="CQ3">
        <f t="shared" si="3"/>
        <v>108.91210732054974</v>
      </c>
      <c r="CR3">
        <f t="shared" si="3"/>
        <v>113.75431931738387</v>
      </c>
      <c r="CS3">
        <f t="shared" si="3"/>
        <v>117.95172190304922</v>
      </c>
      <c r="CT3">
        <f t="shared" si="3"/>
        <v>121.58968034642911</v>
      </c>
      <c r="CU3">
        <f t="shared" si="3"/>
        <v>124.74230084738281</v>
      </c>
      <c r="CV3">
        <f t="shared" si="3"/>
        <v>127.47391325299826</v>
      </c>
      <c r="CW3">
        <f t="shared" si="3"/>
        <v>129.84035843110658</v>
      </c>
      <c r="CX3">
        <f t="shared" si="3"/>
        <v>131.8901060789876</v>
      </c>
      <c r="CY3">
        <f t="shared" si="3"/>
        <v>133.66522533756779</v>
      </c>
      <c r="CZ3">
        <f t="shared" si="3"/>
        <v>135.20222762459289</v>
      </c>
      <c r="DA3">
        <f t="shared" si="3"/>
        <v>136.53279853462266</v>
      </c>
      <c r="DB3">
        <f t="shared" si="3"/>
        <v>137.68443342751613</v>
      </c>
      <c r="DC3">
        <f t="shared" si="3"/>
        <v>138.68098939546513</v>
      </c>
      <c r="DD3">
        <f t="shared" si="3"/>
        <v>139.54316462263009</v>
      </c>
      <c r="DE3">
        <f t="shared" si="3"/>
        <v>140.28891469721987</v>
      </c>
      <c r="DF3">
        <f t="shared" si="3"/>
        <v>140.93381417408287</v>
      </c>
      <c r="DG3">
        <f t="shared" si="3"/>
        <v>141.49137059106272</v>
      </c>
      <c r="DH3">
        <f t="shared" si="3"/>
        <v>141.97329719240594</v>
      </c>
      <c r="DI3">
        <f t="shared" si="3"/>
        <v>142.38974978820238</v>
      </c>
      <c r="DJ3">
        <f t="shared" si="3"/>
        <v>142.74953246353863</v>
      </c>
      <c r="DK3">
        <f t="shared" si="3"/>
        <v>143.06027623030366</v>
      </c>
      <c r="DL3">
        <f t="shared" si="3"/>
        <v>143.32859417587036</v>
      </c>
      <c r="DM3">
        <f t="shared" si="3"/>
        <v>143.56021619531256</v>
      </c>
      <c r="DN3">
        <f t="shared" ref="DN3:DV3" si="4">DM3+(MIN(DM2,$F$23,$C$17*($C$18-DM3))-MIN($C$16*DM3,$F$23,$C$17*($C$18-DM4)))*$E$19/$C$20</f>
        <v>143.76010598797578</v>
      </c>
      <c r="DO3">
        <f t="shared" si="4"/>
        <v>143.93256264692164</v>
      </c>
      <c r="DP3">
        <f t="shared" si="4"/>
        <v>144.08130886391595</v>
      </c>
      <c r="DQ3">
        <f t="shared" si="4"/>
        <v>144.20956750708129</v>
      </c>
      <c r="DR3">
        <f t="shared" si="4"/>
        <v>144.32012809774872</v>
      </c>
      <c r="DS3">
        <f t="shared" si="4"/>
        <v>144.41540451279837</v>
      </c>
      <c r="DT3">
        <f t="shared" si="4"/>
        <v>144.49748506486151</v>
      </c>
      <c r="DU3">
        <f t="shared" si="4"/>
        <v>144.56817596169105</v>
      </c>
      <c r="DV3">
        <f t="shared" si="4"/>
        <v>144.62903901477634</v>
      </c>
    </row>
    <row r="4" spans="1:126" s="2" customFormat="1" ht="12.75" customHeight="1">
      <c r="A4" s="1">
        <v>1</v>
      </c>
      <c r="B4" s="6">
        <v>0</v>
      </c>
      <c r="C4">
        <f t="shared" ref="C4:O4" si="5">B4+(MIN($C$16*B3,$F$23,$C$17*($C$18-B4))-MIN($C$16*B4,$F$23,$C$17*($C$18-B5)))*$E$19/$C$20</f>
        <v>0</v>
      </c>
      <c r="D4">
        <f t="shared" si="5"/>
        <v>30</v>
      </c>
      <c r="E4">
        <f t="shared" si="5"/>
        <v>30</v>
      </c>
      <c r="F4">
        <f t="shared" si="5"/>
        <v>30</v>
      </c>
      <c r="G4">
        <f t="shared" si="5"/>
        <v>30</v>
      </c>
      <c r="H4">
        <f t="shared" si="5"/>
        <v>30</v>
      </c>
      <c r="I4">
        <f t="shared" si="5"/>
        <v>30</v>
      </c>
      <c r="J4">
        <f t="shared" si="5"/>
        <v>30</v>
      </c>
      <c r="K4">
        <f t="shared" si="5"/>
        <v>30</v>
      </c>
      <c r="L4">
        <f t="shared" si="5"/>
        <v>30</v>
      </c>
      <c r="M4">
        <f t="shared" si="5"/>
        <v>30</v>
      </c>
      <c r="N4">
        <f t="shared" si="5"/>
        <v>30</v>
      </c>
      <c r="O4">
        <f t="shared" si="5"/>
        <v>30</v>
      </c>
      <c r="P4">
        <f t="shared" ref="P4:BA4" si="6">O4+(MIN($C$16*O3,$F$23,$C$17*($C$18-O4))-MIN($C$16*O4,$F$23,$C$17*($C$18-O5)))*$E$19/$C$20</f>
        <v>30</v>
      </c>
      <c r="Q4">
        <f t="shared" si="6"/>
        <v>30</v>
      </c>
      <c r="R4">
        <f t="shared" si="6"/>
        <v>30</v>
      </c>
      <c r="S4">
        <f t="shared" si="6"/>
        <v>30</v>
      </c>
      <c r="T4">
        <f t="shared" si="6"/>
        <v>30</v>
      </c>
      <c r="U4">
        <f t="shared" si="6"/>
        <v>30</v>
      </c>
      <c r="V4">
        <f t="shared" si="6"/>
        <v>30</v>
      </c>
      <c r="W4">
        <f t="shared" si="6"/>
        <v>30</v>
      </c>
      <c r="X4">
        <f t="shared" si="6"/>
        <v>30</v>
      </c>
      <c r="Y4">
        <f t="shared" si="6"/>
        <v>30</v>
      </c>
      <c r="Z4">
        <f t="shared" si="6"/>
        <v>30</v>
      </c>
      <c r="AA4">
        <f t="shared" si="6"/>
        <v>30</v>
      </c>
      <c r="AB4">
        <f t="shared" si="6"/>
        <v>30</v>
      </c>
      <c r="AC4">
        <f t="shared" si="6"/>
        <v>30</v>
      </c>
      <c r="AD4">
        <f t="shared" si="6"/>
        <v>30</v>
      </c>
      <c r="AE4">
        <f t="shared" si="6"/>
        <v>30</v>
      </c>
      <c r="AF4">
        <f t="shared" si="6"/>
        <v>30</v>
      </c>
      <c r="AG4">
        <f t="shared" si="6"/>
        <v>30</v>
      </c>
      <c r="AH4">
        <f t="shared" si="6"/>
        <v>30</v>
      </c>
      <c r="AI4">
        <f t="shared" si="6"/>
        <v>30</v>
      </c>
      <c r="AJ4">
        <f t="shared" si="6"/>
        <v>30</v>
      </c>
      <c r="AK4">
        <f t="shared" si="6"/>
        <v>30</v>
      </c>
      <c r="AL4">
        <f t="shared" si="6"/>
        <v>30</v>
      </c>
      <c r="AM4">
        <f t="shared" si="6"/>
        <v>30</v>
      </c>
      <c r="AN4">
        <f t="shared" si="6"/>
        <v>30</v>
      </c>
      <c r="AO4">
        <f t="shared" si="6"/>
        <v>30</v>
      </c>
      <c r="AP4">
        <f t="shared" si="6"/>
        <v>30</v>
      </c>
      <c r="AQ4">
        <f t="shared" si="6"/>
        <v>30</v>
      </c>
      <c r="AR4">
        <f t="shared" si="6"/>
        <v>30</v>
      </c>
      <c r="AS4">
        <f t="shared" si="6"/>
        <v>30</v>
      </c>
      <c r="AT4">
        <f t="shared" si="6"/>
        <v>30</v>
      </c>
      <c r="AU4">
        <f t="shared" si="6"/>
        <v>30</v>
      </c>
      <c r="AV4">
        <f t="shared" si="6"/>
        <v>30</v>
      </c>
      <c r="AW4">
        <f t="shared" si="6"/>
        <v>30</v>
      </c>
      <c r="AX4">
        <f t="shared" si="6"/>
        <v>30</v>
      </c>
      <c r="AY4">
        <f t="shared" si="6"/>
        <v>30</v>
      </c>
      <c r="AZ4">
        <f t="shared" si="6"/>
        <v>30</v>
      </c>
      <c r="BA4">
        <f t="shared" si="6"/>
        <v>30</v>
      </c>
      <c r="BB4">
        <f t="shared" ref="BB4:CG4" si="7">BA4+(MIN($C$16*BA3,$F$23,$C$17*($C$18-BA4))-MIN($C$16*BA4,$F$23,$C$17*($C$18-BA5)))*$E$19/$C$20</f>
        <v>30</v>
      </c>
      <c r="BC4">
        <f t="shared" si="7"/>
        <v>30</v>
      </c>
      <c r="BD4">
        <f t="shared" si="7"/>
        <v>30</v>
      </c>
      <c r="BE4">
        <f t="shared" si="7"/>
        <v>30</v>
      </c>
      <c r="BF4">
        <f t="shared" si="7"/>
        <v>30</v>
      </c>
      <c r="BG4">
        <f t="shared" si="7"/>
        <v>30</v>
      </c>
      <c r="BH4">
        <f t="shared" si="7"/>
        <v>30</v>
      </c>
      <c r="BI4">
        <f t="shared" si="7"/>
        <v>30</v>
      </c>
      <c r="BJ4">
        <f t="shared" si="7"/>
        <v>30</v>
      </c>
      <c r="BK4">
        <f t="shared" si="7"/>
        <v>30</v>
      </c>
      <c r="BL4">
        <f t="shared" si="7"/>
        <v>30</v>
      </c>
      <c r="BM4">
        <f t="shared" si="7"/>
        <v>30</v>
      </c>
      <c r="BN4">
        <f t="shared" si="7"/>
        <v>30</v>
      </c>
      <c r="BO4">
        <f t="shared" si="7"/>
        <v>30</v>
      </c>
      <c r="BP4">
        <f t="shared" si="7"/>
        <v>30</v>
      </c>
      <c r="BQ4">
        <f t="shared" si="7"/>
        <v>30</v>
      </c>
      <c r="BR4">
        <f t="shared" si="7"/>
        <v>30</v>
      </c>
      <c r="BS4">
        <f t="shared" si="7"/>
        <v>30</v>
      </c>
      <c r="BT4">
        <f t="shared" si="7"/>
        <v>30</v>
      </c>
      <c r="BU4">
        <f t="shared" si="7"/>
        <v>30</v>
      </c>
      <c r="BV4">
        <f t="shared" si="7"/>
        <v>30</v>
      </c>
      <c r="BW4">
        <f t="shared" si="7"/>
        <v>30</v>
      </c>
      <c r="BX4">
        <f t="shared" si="7"/>
        <v>30.753517771028054</v>
      </c>
      <c r="BY4">
        <f t="shared" si="7"/>
        <v>33.418860296676925</v>
      </c>
      <c r="BZ4">
        <f t="shared" si="7"/>
        <v>37.74167389762674</v>
      </c>
      <c r="CA4">
        <f t="shared" si="7"/>
        <v>43.501278469041324</v>
      </c>
      <c r="CB4">
        <f t="shared" si="7"/>
        <v>50.506208018559988</v>
      </c>
      <c r="CC4">
        <f t="shared" si="7"/>
        <v>58.590345931460128</v>
      </c>
      <c r="CD4">
        <f t="shared" si="7"/>
        <v>67.60957449157921</v>
      </c>
      <c r="CE4">
        <f t="shared" si="7"/>
        <v>77.438869313145759</v>
      </c>
      <c r="CF4">
        <f t="shared" si="7"/>
        <v>86.482005021466122</v>
      </c>
      <c r="CG4">
        <f t="shared" si="7"/>
        <v>94.324062750705068</v>
      </c>
      <c r="CH4">
        <f t="shared" ref="CH4:DM4" si="8">CG4+(MIN($C$16*CG3,$F$23,$C$17*($C$18-CG4))-MIN($C$16*CG4,$F$23,$C$17*($C$18-CG5)))*$E$19/$C$20</f>
        <v>101.12368043528301</v>
      </c>
      <c r="CI4">
        <f t="shared" si="8"/>
        <v>107.01860879518752</v>
      </c>
      <c r="CJ4">
        <f t="shared" si="8"/>
        <v>112.12845838550435</v>
      </c>
      <c r="CK4">
        <f t="shared" si="8"/>
        <v>116.55708559995291</v>
      </c>
      <c r="CL4">
        <f t="shared" si="8"/>
        <v>120.39466491382211</v>
      </c>
      <c r="CM4">
        <f t="shared" si="8"/>
        <v>123.71948853464201</v>
      </c>
      <c r="CN4">
        <f t="shared" si="8"/>
        <v>126.59952927845283</v>
      </c>
      <c r="CO4">
        <f t="shared" si="8"/>
        <v>129.09379781646365</v>
      </c>
      <c r="CP4">
        <f t="shared" si="8"/>
        <v>131.25352136061784</v>
      </c>
      <c r="CQ4">
        <f t="shared" si="8"/>
        <v>133.12316730472045</v>
      </c>
      <c r="CR4">
        <f t="shared" si="8"/>
        <v>134.74133224571057</v>
      </c>
      <c r="CS4">
        <f t="shared" si="8"/>
        <v>136.14151411994862</v>
      </c>
      <c r="CT4">
        <f t="shared" si="8"/>
        <v>137.35278285119762</v>
      </c>
      <c r="CU4">
        <f t="shared" si="8"/>
        <v>138.40036287546005</v>
      </c>
      <c r="CV4">
        <f t="shared" si="8"/>
        <v>139.30613914353989</v>
      </c>
      <c r="CW4">
        <f t="shared" si="8"/>
        <v>140.08909667051174</v>
      </c>
      <c r="CX4">
        <f t="shared" si="8"/>
        <v>140.76570237188852</v>
      </c>
      <c r="CY4">
        <f t="shared" si="8"/>
        <v>141.35023677269325</v>
      </c>
      <c r="CZ4">
        <f t="shared" si="8"/>
        <v>141.85508217474168</v>
      </c>
      <c r="DA4">
        <f t="shared" si="8"/>
        <v>142.29097299909003</v>
      </c>
      <c r="DB4">
        <f t="shared" si="8"/>
        <v>142.66721326726119</v>
      </c>
      <c r="DC4">
        <f t="shared" si="8"/>
        <v>142.99186553128993</v>
      </c>
      <c r="DD4">
        <f t="shared" si="8"/>
        <v>143.27191499557892</v>
      </c>
      <c r="DE4">
        <f t="shared" si="8"/>
        <v>143.51341208153485</v>
      </c>
      <c r="DF4">
        <f t="shared" si="8"/>
        <v>143.72159625898209</v>
      </c>
      <c r="DG4">
        <f t="shared" si="8"/>
        <v>143.90100359777884</v>
      </c>
      <c r="DH4">
        <f t="shared" si="8"/>
        <v>144.05556017138821</v>
      </c>
      <c r="DI4">
        <f t="shared" si="8"/>
        <v>144.18866316488359</v>
      </c>
      <c r="DJ4">
        <f t="shared" si="8"/>
        <v>144.3032512973638</v>
      </c>
      <c r="DK4">
        <f t="shared" si="8"/>
        <v>144.40186595813725</v>
      </c>
      <c r="DL4">
        <f t="shared" si="8"/>
        <v>144.4867042730813</v>
      </c>
      <c r="DM4">
        <f t="shared" si="8"/>
        <v>144.55966515862863</v>
      </c>
      <c r="DN4">
        <f t="shared" ref="DN4:DV4" si="9">DM4+(MIN($C$16*DM3,$F$23,$C$17*($C$18-DM4))-MIN($C$16*DM4,$F$23,$C$17*($C$18-DM5)))*$E$19/$C$20</f>
        <v>144.62238928270503</v>
      </c>
      <c r="DO4">
        <f t="shared" si="9"/>
        <v>144.67629373189325</v>
      </c>
      <c r="DP4">
        <f t="shared" si="9"/>
        <v>144.7226020797427</v>
      </c>
      <c r="DQ4">
        <f t="shared" si="9"/>
        <v>144.76237046041845</v>
      </c>
      <c r="DR4">
        <f t="shared" si="9"/>
        <v>144.79651017299693</v>
      </c>
      <c r="DS4">
        <f t="shared" si="9"/>
        <v>144.82580727311401</v>
      </c>
      <c r="DT4">
        <f t="shared" si="9"/>
        <v>144.8509395490093</v>
      </c>
      <c r="DU4">
        <f t="shared" si="9"/>
        <v>144.87249122711745</v>
      </c>
      <c r="DV4">
        <f t="shared" si="9"/>
        <v>144.89096570722072</v>
      </c>
    </row>
    <row r="5" spans="1:126" s="2" customFormat="1" ht="9.75" customHeight="1">
      <c r="A5" s="1">
        <v>2</v>
      </c>
      <c r="B5" s="6">
        <v>0</v>
      </c>
      <c r="C5">
        <f t="shared" ref="C5:AH5" si="10">B5+(MIN($C$16*B4,$F$23,$C$17*($C$18-B5))-MIN($C$16*B5,$F$23,$C$17*($C$18-B6)))*$E$19/$C$20</f>
        <v>0</v>
      </c>
      <c r="D5">
        <f t="shared" si="10"/>
        <v>0</v>
      </c>
      <c r="E5">
        <f t="shared" si="10"/>
        <v>30</v>
      </c>
      <c r="F5">
        <f t="shared" si="10"/>
        <v>30</v>
      </c>
      <c r="G5">
        <f t="shared" si="10"/>
        <v>30</v>
      </c>
      <c r="H5">
        <f t="shared" si="10"/>
        <v>30</v>
      </c>
      <c r="I5">
        <f t="shared" si="10"/>
        <v>30</v>
      </c>
      <c r="J5">
        <f t="shared" si="10"/>
        <v>30</v>
      </c>
      <c r="K5">
        <f t="shared" si="10"/>
        <v>30</v>
      </c>
      <c r="L5">
        <f t="shared" si="10"/>
        <v>30</v>
      </c>
      <c r="M5">
        <f t="shared" si="10"/>
        <v>30</v>
      </c>
      <c r="N5">
        <f t="shared" si="10"/>
        <v>30</v>
      </c>
      <c r="O5">
        <f t="shared" si="10"/>
        <v>30</v>
      </c>
      <c r="P5">
        <f t="shared" si="10"/>
        <v>30</v>
      </c>
      <c r="Q5">
        <f t="shared" si="10"/>
        <v>30</v>
      </c>
      <c r="R5">
        <f t="shared" si="10"/>
        <v>30</v>
      </c>
      <c r="S5">
        <f t="shared" si="10"/>
        <v>30</v>
      </c>
      <c r="T5">
        <f t="shared" si="10"/>
        <v>30</v>
      </c>
      <c r="U5">
        <f t="shared" si="10"/>
        <v>30</v>
      </c>
      <c r="V5">
        <f t="shared" si="10"/>
        <v>30</v>
      </c>
      <c r="W5">
        <f t="shared" si="10"/>
        <v>30</v>
      </c>
      <c r="X5">
        <f t="shared" si="10"/>
        <v>30</v>
      </c>
      <c r="Y5">
        <f t="shared" si="10"/>
        <v>30</v>
      </c>
      <c r="Z5">
        <f t="shared" si="10"/>
        <v>30</v>
      </c>
      <c r="AA5">
        <f t="shared" si="10"/>
        <v>30</v>
      </c>
      <c r="AB5">
        <f t="shared" si="10"/>
        <v>30</v>
      </c>
      <c r="AC5">
        <f t="shared" si="10"/>
        <v>30</v>
      </c>
      <c r="AD5">
        <f t="shared" si="10"/>
        <v>30</v>
      </c>
      <c r="AE5">
        <f t="shared" si="10"/>
        <v>30</v>
      </c>
      <c r="AF5">
        <f t="shared" si="10"/>
        <v>30</v>
      </c>
      <c r="AG5">
        <f t="shared" si="10"/>
        <v>30</v>
      </c>
      <c r="AH5">
        <f t="shared" si="10"/>
        <v>30</v>
      </c>
      <c r="AI5">
        <f t="shared" ref="AI5:BA5" si="11">AH5+(MIN($C$16*AH4,$F$23,$C$17*($C$18-AH5))-MIN($C$16*AH5,$F$23,$C$17*($C$18-AH6)))*$E$19/$C$20</f>
        <v>30</v>
      </c>
      <c r="AJ5">
        <f t="shared" si="11"/>
        <v>30</v>
      </c>
      <c r="AK5">
        <f t="shared" si="11"/>
        <v>30</v>
      </c>
      <c r="AL5">
        <f t="shared" si="11"/>
        <v>30</v>
      </c>
      <c r="AM5">
        <f t="shared" si="11"/>
        <v>30</v>
      </c>
      <c r="AN5">
        <f t="shared" si="11"/>
        <v>30</v>
      </c>
      <c r="AO5">
        <f t="shared" si="11"/>
        <v>30</v>
      </c>
      <c r="AP5">
        <f t="shared" si="11"/>
        <v>30</v>
      </c>
      <c r="AQ5">
        <f t="shared" si="11"/>
        <v>30</v>
      </c>
      <c r="AR5">
        <f t="shared" si="11"/>
        <v>30</v>
      </c>
      <c r="AS5">
        <f t="shared" si="11"/>
        <v>30</v>
      </c>
      <c r="AT5">
        <f t="shared" si="11"/>
        <v>30</v>
      </c>
      <c r="AU5">
        <f t="shared" si="11"/>
        <v>30</v>
      </c>
      <c r="AV5">
        <f t="shared" si="11"/>
        <v>30</v>
      </c>
      <c r="AW5">
        <f t="shared" si="11"/>
        <v>30</v>
      </c>
      <c r="AX5">
        <f t="shared" si="11"/>
        <v>30</v>
      </c>
      <c r="AY5">
        <f t="shared" si="11"/>
        <v>30</v>
      </c>
      <c r="AZ5">
        <f t="shared" si="11"/>
        <v>30</v>
      </c>
      <c r="BA5">
        <f t="shared" si="11"/>
        <v>30</v>
      </c>
      <c r="BB5">
        <f t="shared" ref="BB5:CG5" si="12">BA5+(MIN($C$16*BA4,$F$23,$C$17*($C$18-BA5))-MIN($C$16*BA5,$F$23,$C$17*($C$18-BA6)))*$E$19/$C$20</f>
        <v>30</v>
      </c>
      <c r="BC5">
        <f t="shared" si="12"/>
        <v>30</v>
      </c>
      <c r="BD5">
        <f t="shared" si="12"/>
        <v>30</v>
      </c>
      <c r="BE5">
        <f t="shared" si="12"/>
        <v>30</v>
      </c>
      <c r="BF5">
        <f t="shared" si="12"/>
        <v>30</v>
      </c>
      <c r="BG5">
        <f t="shared" si="12"/>
        <v>30</v>
      </c>
      <c r="BH5">
        <f t="shared" si="12"/>
        <v>30</v>
      </c>
      <c r="BI5">
        <f t="shared" si="12"/>
        <v>30</v>
      </c>
      <c r="BJ5">
        <f t="shared" si="12"/>
        <v>30</v>
      </c>
      <c r="BK5">
        <f t="shared" si="12"/>
        <v>30</v>
      </c>
      <c r="BL5">
        <f t="shared" si="12"/>
        <v>30</v>
      </c>
      <c r="BM5">
        <f t="shared" si="12"/>
        <v>30</v>
      </c>
      <c r="BN5">
        <f t="shared" si="12"/>
        <v>30</v>
      </c>
      <c r="BO5">
        <f t="shared" si="12"/>
        <v>30</v>
      </c>
      <c r="BP5">
        <f t="shared" si="12"/>
        <v>30.031664146704095</v>
      </c>
      <c r="BQ5">
        <f t="shared" si="12"/>
        <v>32.069708497291423</v>
      </c>
      <c r="BR5">
        <f t="shared" si="12"/>
        <v>35.848840385378217</v>
      </c>
      <c r="BS5">
        <f t="shared" si="12"/>
        <v>41.138460940599295</v>
      </c>
      <c r="BT5">
        <f t="shared" si="12"/>
        <v>47.738159785470572</v>
      </c>
      <c r="BU5">
        <f t="shared" si="12"/>
        <v>55.473793566409405</v>
      </c>
      <c r="BV5">
        <f t="shared" si="12"/>
        <v>64.194072481882245</v>
      </c>
      <c r="BW5">
        <f t="shared" si="12"/>
        <v>73.767588855140289</v>
      </c>
      <c r="BX5">
        <f t="shared" si="12"/>
        <v>83.326712628244366</v>
      </c>
      <c r="BY5">
        <f t="shared" si="12"/>
        <v>91.614068004749058</v>
      </c>
      <c r="BZ5">
        <f t="shared" si="12"/>
        <v>98.798022857072937</v>
      </c>
      <c r="CA5">
        <f t="shared" si="12"/>
        <v>105.02464774759332</v>
      </c>
      <c r="CB5">
        <f t="shared" si="12"/>
        <v>110.42068956450071</v>
      </c>
      <c r="CC5">
        <f t="shared" si="12"/>
        <v>115.0961428005954</v>
      </c>
      <c r="CD5">
        <f t="shared" si="12"/>
        <v>119.14647410783276</v>
      </c>
      <c r="CE5">
        <f t="shared" si="12"/>
        <v>122.65454785474753</v>
      </c>
      <c r="CF5">
        <f t="shared" si="12"/>
        <v>125.69229366766083</v>
      </c>
      <c r="CG5">
        <f t="shared" si="12"/>
        <v>128.32215117359476</v>
      </c>
      <c r="CH5">
        <f t="shared" ref="CH5:DM5" si="13">CG5+(MIN($C$16*CG4,$F$23,$C$17*($C$18-CG5))-MIN($C$16*CG5,$F$23,$C$17*($C$18-CG6)))*$E$19/$C$20</f>
        <v>130.59832223480555</v>
      </c>
      <c r="CI5">
        <f t="shared" si="13"/>
        <v>132.56785674677167</v>
      </c>
      <c r="CJ5">
        <f t="shared" si="13"/>
        <v>134.2715944577472</v>
      </c>
      <c r="CK5">
        <f t="shared" si="13"/>
        <v>135.74498216929891</v>
      </c>
      <c r="CL5">
        <f t="shared" si="13"/>
        <v>137.01878301792163</v>
      </c>
      <c r="CM5">
        <f t="shared" si="13"/>
        <v>138.11969225369612</v>
      </c>
      <c r="CN5">
        <f t="shared" si="13"/>
        <v>139.07087196850691</v>
      </c>
      <c r="CO5">
        <f t="shared" si="13"/>
        <v>139.89241553723463</v>
      </c>
      <c r="CP5">
        <f t="shared" si="13"/>
        <v>140.60175108113091</v>
      </c>
      <c r="CQ5">
        <f t="shared" si="13"/>
        <v>141.21399200967099</v>
      </c>
      <c r="CR5">
        <f t="shared" si="13"/>
        <v>141.74224161690086</v>
      </c>
      <c r="CS5">
        <f t="shared" si="13"/>
        <v>142.19785777619353</v>
      </c>
      <c r="CT5">
        <f t="shared" si="13"/>
        <v>142.59068297250971</v>
      </c>
      <c r="CU5">
        <f t="shared" si="13"/>
        <v>142.92924421585926</v>
      </c>
      <c r="CV5">
        <f t="shared" si="13"/>
        <v>143.22092677839905</v>
      </c>
      <c r="CW5">
        <f t="shared" si="13"/>
        <v>143.47212517739561</v>
      </c>
      <c r="CX5">
        <f t="shared" si="13"/>
        <v>143.68837437591222</v>
      </c>
      <c r="CY5">
        <f t="shared" si="13"/>
        <v>143.87446378293546</v>
      </c>
      <c r="CZ5">
        <f t="shared" si="13"/>
        <v>144.03453629648348</v>
      </c>
      <c r="DA5">
        <f t="shared" si="13"/>
        <v>144.17217433994583</v>
      </c>
      <c r="DB5">
        <f t="shared" si="13"/>
        <v>144.29047458740487</v>
      </c>
      <c r="DC5">
        <f t="shared" si="13"/>
        <v>144.3921128527349</v>
      </c>
      <c r="DD5">
        <f t="shared" si="13"/>
        <v>144.47940042535862</v>
      </c>
      <c r="DE5">
        <f t="shared" si="13"/>
        <v>144.55433296877106</v>
      </c>
      <c r="DF5">
        <f t="shared" si="13"/>
        <v>144.61863295296587</v>
      </c>
      <c r="DG5">
        <f t="shared" si="13"/>
        <v>144.67378646582566</v>
      </c>
      <c r="DH5">
        <f t="shared" si="13"/>
        <v>144.72107513886519</v>
      </c>
      <c r="DI5">
        <f t="shared" si="13"/>
        <v>144.76160382728469</v>
      </c>
      <c r="DJ5">
        <f t="shared" si="13"/>
        <v>144.79632460123102</v>
      </c>
      <c r="DK5">
        <f t="shared" si="13"/>
        <v>144.82605753285745</v>
      </c>
      <c r="DL5">
        <f t="shared" si="13"/>
        <v>144.8515087008179</v>
      </c>
      <c r="DM5">
        <f t="shared" si="13"/>
        <v>144.87328577901056</v>
      </c>
      <c r="DN5">
        <f t="shared" ref="DN5:DV5" si="14">DM5+(MIN($C$16*DM4,$F$23,$C$17*($C$18-DM5))-MIN($C$16*DM5,$F$23,$C$17*($C$18-DM6)))*$E$19/$C$20</f>
        <v>144.8919115286462</v>
      </c>
      <c r="DO5">
        <f t="shared" si="14"/>
        <v>144.90783547114054</v>
      </c>
      <c r="DP5">
        <f t="shared" si="14"/>
        <v>144.92144398312146</v>
      </c>
      <c r="DQ5">
        <f t="shared" si="14"/>
        <v>144.93306902331079</v>
      </c>
      <c r="DR5">
        <f t="shared" si="14"/>
        <v>144.94299567358235</v>
      </c>
      <c r="DS5">
        <f t="shared" si="14"/>
        <v>144.95146865259042</v>
      </c>
      <c r="DT5">
        <f t="shared" si="14"/>
        <v>144.95869793955009</v>
      </c>
      <c r="DU5">
        <f t="shared" si="14"/>
        <v>144.9648636276338</v>
      </c>
      <c r="DV5">
        <f t="shared" si="14"/>
        <v>144.97012011068284</v>
      </c>
    </row>
    <row r="6" spans="1:126" s="2" customFormat="1" ht="13.5" customHeight="1">
      <c r="A6" s="1">
        <v>3</v>
      </c>
      <c r="B6" s="6">
        <v>0</v>
      </c>
      <c r="C6">
        <f t="shared" ref="C6:O6" si="15">B6+(MIN($C$16*B5,$F$23,$C$17*($C$18-B6))-MIN($C$16*B6,$F$23,$C$17*($C$18-B7)))*$E$19/$C$20</f>
        <v>0</v>
      </c>
      <c r="D6">
        <f t="shared" si="15"/>
        <v>0</v>
      </c>
      <c r="E6">
        <f t="shared" si="15"/>
        <v>0</v>
      </c>
      <c r="F6">
        <f t="shared" si="15"/>
        <v>30</v>
      </c>
      <c r="G6">
        <f t="shared" si="15"/>
        <v>30</v>
      </c>
      <c r="H6">
        <f t="shared" si="15"/>
        <v>30</v>
      </c>
      <c r="I6">
        <f t="shared" si="15"/>
        <v>30</v>
      </c>
      <c r="J6">
        <f t="shared" si="15"/>
        <v>30</v>
      </c>
      <c r="K6">
        <f t="shared" si="15"/>
        <v>30</v>
      </c>
      <c r="L6">
        <f t="shared" si="15"/>
        <v>30</v>
      </c>
      <c r="M6">
        <f t="shared" si="15"/>
        <v>30</v>
      </c>
      <c r="N6">
        <f t="shared" si="15"/>
        <v>30</v>
      </c>
      <c r="O6">
        <f t="shared" si="15"/>
        <v>30</v>
      </c>
      <c r="P6">
        <f t="shared" ref="P6:BA6" si="16">O6+(MIN($C$16*O5,$F$23,$C$17*($C$18-O6))-MIN($C$16*O6,$F$23,$C$17*($C$18-O7)))*$E$19/$C$20</f>
        <v>30</v>
      </c>
      <c r="Q6">
        <f t="shared" si="16"/>
        <v>30</v>
      </c>
      <c r="R6">
        <f t="shared" si="16"/>
        <v>30</v>
      </c>
      <c r="S6">
        <f t="shared" si="16"/>
        <v>30</v>
      </c>
      <c r="T6">
        <f t="shared" si="16"/>
        <v>30</v>
      </c>
      <c r="U6">
        <f t="shared" si="16"/>
        <v>30</v>
      </c>
      <c r="V6">
        <f t="shared" si="16"/>
        <v>30</v>
      </c>
      <c r="W6">
        <f t="shared" si="16"/>
        <v>30</v>
      </c>
      <c r="X6">
        <f t="shared" si="16"/>
        <v>30</v>
      </c>
      <c r="Y6">
        <f t="shared" si="16"/>
        <v>30</v>
      </c>
      <c r="Z6">
        <f t="shared" si="16"/>
        <v>30</v>
      </c>
      <c r="AA6">
        <f t="shared" si="16"/>
        <v>30</v>
      </c>
      <c r="AB6">
        <f t="shared" si="16"/>
        <v>30</v>
      </c>
      <c r="AC6">
        <f t="shared" si="16"/>
        <v>30</v>
      </c>
      <c r="AD6">
        <f t="shared" si="16"/>
        <v>30</v>
      </c>
      <c r="AE6">
        <f t="shared" si="16"/>
        <v>30</v>
      </c>
      <c r="AF6">
        <f t="shared" si="16"/>
        <v>30</v>
      </c>
      <c r="AG6">
        <f t="shared" si="16"/>
        <v>30</v>
      </c>
      <c r="AH6">
        <f t="shared" si="16"/>
        <v>30</v>
      </c>
      <c r="AI6">
        <f t="shared" si="16"/>
        <v>30</v>
      </c>
      <c r="AJ6">
        <f t="shared" si="16"/>
        <v>30</v>
      </c>
      <c r="AK6">
        <f t="shared" si="16"/>
        <v>30</v>
      </c>
      <c r="AL6">
        <f t="shared" si="16"/>
        <v>30</v>
      </c>
      <c r="AM6">
        <f t="shared" si="16"/>
        <v>30</v>
      </c>
      <c r="AN6">
        <f t="shared" si="16"/>
        <v>30</v>
      </c>
      <c r="AO6">
        <f t="shared" si="16"/>
        <v>30</v>
      </c>
      <c r="AP6">
        <f t="shared" si="16"/>
        <v>30</v>
      </c>
      <c r="AQ6">
        <f t="shared" si="16"/>
        <v>30</v>
      </c>
      <c r="AR6">
        <f t="shared" si="16"/>
        <v>30</v>
      </c>
      <c r="AS6">
        <f t="shared" si="16"/>
        <v>30</v>
      </c>
      <c r="AT6">
        <f t="shared" si="16"/>
        <v>30</v>
      </c>
      <c r="AU6">
        <f t="shared" si="16"/>
        <v>30</v>
      </c>
      <c r="AV6">
        <f t="shared" si="16"/>
        <v>30</v>
      </c>
      <c r="AW6">
        <f t="shared" si="16"/>
        <v>30</v>
      </c>
      <c r="AX6">
        <f t="shared" si="16"/>
        <v>30</v>
      </c>
      <c r="AY6">
        <f t="shared" si="16"/>
        <v>30</v>
      </c>
      <c r="AZ6">
        <f t="shared" si="16"/>
        <v>30</v>
      </c>
      <c r="BA6">
        <f t="shared" si="16"/>
        <v>30</v>
      </c>
      <c r="BB6">
        <f t="shared" ref="BB6:CG6" si="17">BA6+(MIN($C$16*BA5,$F$23,$C$17*($C$18-BA6))-MIN($C$16*BA6,$F$23,$C$17*($C$18-BA7)))*$E$19/$C$20</f>
        <v>30</v>
      </c>
      <c r="BC6">
        <f t="shared" si="17"/>
        <v>30</v>
      </c>
      <c r="BD6">
        <f t="shared" si="17"/>
        <v>30</v>
      </c>
      <c r="BE6">
        <f t="shared" si="17"/>
        <v>30</v>
      </c>
      <c r="BF6">
        <f t="shared" si="17"/>
        <v>30</v>
      </c>
      <c r="BG6">
        <f t="shared" si="17"/>
        <v>30</v>
      </c>
      <c r="BH6">
        <f t="shared" si="17"/>
        <v>30</v>
      </c>
      <c r="BI6">
        <f t="shared" si="17"/>
        <v>31.251208640600513</v>
      </c>
      <c r="BJ6">
        <f t="shared" si="17"/>
        <v>34.358464429731271</v>
      </c>
      <c r="BK6">
        <f t="shared" si="17"/>
        <v>39.075438786203108</v>
      </c>
      <c r="BL6">
        <f t="shared" si="17"/>
        <v>45.188049315228454</v>
      </c>
      <c r="BM6">
        <f t="shared" si="17"/>
        <v>52.510269540669185</v>
      </c>
      <c r="BN6">
        <f t="shared" si="17"/>
        <v>60.880484611496072</v>
      </c>
      <c r="BO6">
        <f t="shared" si="17"/>
        <v>70.158320733520469</v>
      </c>
      <c r="BP6">
        <f t="shared" si="17"/>
        <v>80.190221752936623</v>
      </c>
      <c r="BQ6">
        <f t="shared" si="17"/>
        <v>88.89565944043396</v>
      </c>
      <c r="BR6">
        <f t="shared" si="17"/>
        <v>96.448102776105372</v>
      </c>
      <c r="BS6">
        <f t="shared" si="17"/>
        <v>102.99849422435639</v>
      </c>
      <c r="BT6">
        <f t="shared" si="17"/>
        <v>108.67816890469416</v>
      </c>
      <c r="BU6">
        <f t="shared" si="17"/>
        <v>113.60139457736418</v>
      </c>
      <c r="BV6">
        <f t="shared" si="17"/>
        <v>117.86758186629024</v>
      </c>
      <c r="BW6">
        <f t="shared" si="17"/>
        <v>121.56320772066064</v>
      </c>
      <c r="BX6">
        <f t="shared" si="17"/>
        <v>124.7634895107678</v>
      </c>
      <c r="BY6">
        <f t="shared" si="17"/>
        <v>127.53384226636845</v>
      </c>
      <c r="BZ6">
        <f t="shared" si="17"/>
        <v>129.93114730967483</v>
      </c>
      <c r="CA6">
        <f t="shared" si="17"/>
        <v>132.00485683213023</v>
      </c>
      <c r="CB6">
        <f t="shared" si="17"/>
        <v>133.79795574497419</v>
      </c>
      <c r="CC6">
        <f t="shared" si="17"/>
        <v>135.34779933678215</v>
      </c>
      <c r="CD6">
        <f t="shared" si="17"/>
        <v>136.68684284240663</v>
      </c>
      <c r="CE6">
        <f t="shared" si="17"/>
        <v>137.84327691931406</v>
      </c>
      <c r="CF6">
        <f t="shared" si="17"/>
        <v>138.84158119733041</v>
      </c>
      <c r="CG6">
        <f t="shared" si="17"/>
        <v>139.70300647964876</v>
      </c>
      <c r="CH6">
        <f t="shared" ref="CH6:DM6" si="18">CG6+(MIN($C$16*CG5,$F$23,$C$17*($C$18-CG6))-MIN($C$16*CG6,$F$23,$C$17*($C$18-CG7)))*$E$19/$C$20</f>
        <v>140.44599479463614</v>
      </c>
      <c r="CI6">
        <f t="shared" si="18"/>
        <v>141.08654530164938</v>
      </c>
      <c r="CJ6">
        <f t="shared" si="18"/>
        <v>141.63853301550577</v>
      </c>
      <c r="CK6">
        <f t="shared" si="18"/>
        <v>142.11398641241257</v>
      </c>
      <c r="CL6">
        <f t="shared" si="18"/>
        <v>142.52332919679409</v>
      </c>
      <c r="CM6">
        <f t="shared" si="18"/>
        <v>142.87559082775013</v>
      </c>
      <c r="CN6">
        <f t="shared" si="18"/>
        <v>143.17858981214556</v>
      </c>
      <c r="CO6">
        <f t="shared" si="18"/>
        <v>143.43909325671603</v>
      </c>
      <c r="CP6">
        <f t="shared" si="18"/>
        <v>143.66295572383129</v>
      </c>
      <c r="CQ6">
        <f t="shared" si="18"/>
        <v>143.85524004582027</v>
      </c>
      <c r="CR6">
        <f t="shared" si="18"/>
        <v>144.02032241336417</v>
      </c>
      <c r="CS6">
        <f t="shared" si="18"/>
        <v>144.16198375777449</v>
      </c>
      <c r="CT6">
        <f t="shared" si="18"/>
        <v>144.28348918925741</v>
      </c>
      <c r="CU6">
        <f t="shared" si="18"/>
        <v>144.38765702855815</v>
      </c>
      <c r="CV6">
        <f t="shared" si="18"/>
        <v>144.4769187733819</v>
      </c>
      <c r="CW6">
        <f t="shared" si="18"/>
        <v>144.55337116997859</v>
      </c>
      <c r="CX6">
        <f t="shared" si="18"/>
        <v>144.61882141102851</v>
      </c>
      <c r="CY6">
        <f t="shared" si="18"/>
        <v>144.67482635067557</v>
      </c>
      <c r="CZ6">
        <f t="shared" si="18"/>
        <v>144.72272651379527</v>
      </c>
      <c r="DA6">
        <f t="shared" si="18"/>
        <v>144.76367557724103</v>
      </c>
      <c r="DB6">
        <f t="shared" si="18"/>
        <v>144.79866591405496</v>
      </c>
      <c r="DC6">
        <f t="shared" si="18"/>
        <v>144.82855071585354</v>
      </c>
      <c r="DD6">
        <f t="shared" si="18"/>
        <v>144.85406314242078</v>
      </c>
      <c r="DE6">
        <f t="shared" si="18"/>
        <v>144.87583288974506</v>
      </c>
      <c r="DF6">
        <f t="shared" si="18"/>
        <v>144.89440051726484</v>
      </c>
      <c r="DG6">
        <f t="shared" si="18"/>
        <v>144.91022983102334</v>
      </c>
      <c r="DH6">
        <f t="shared" si="18"/>
        <v>144.92371858096274</v>
      </c>
      <c r="DI6">
        <f t="shared" si="18"/>
        <v>144.9352076970163</v>
      </c>
      <c r="DJ6">
        <f t="shared" si="18"/>
        <v>144.94498925936318</v>
      </c>
      <c r="DK6">
        <f t="shared" si="18"/>
        <v>144.95331337265972</v>
      </c>
      <c r="DL6">
        <f t="shared" si="18"/>
        <v>144.96039409178113</v>
      </c>
      <c r="DM6">
        <f t="shared" si="18"/>
        <v>144.96641452718879</v>
      </c>
      <c r="DN6">
        <f t="shared" ref="DN6:DV6" si="19">DM6+(MIN($C$16*DM5,$F$23,$C$17*($C$18-DM6))-MIN($C$16*DM6,$F$23,$C$17*($C$18-DM7)))*$E$19/$C$20</f>
        <v>144.97153124111793</v>
      </c>
      <c r="DO6">
        <f t="shared" si="19"/>
        <v>144.97587803104517</v>
      </c>
      <c r="DP6">
        <f t="shared" si="19"/>
        <v>144.97956918406817</v>
      </c>
      <c r="DQ6">
        <f t="shared" si="19"/>
        <v>144.98270227466855</v>
      </c>
      <c r="DR6">
        <f t="shared" si="19"/>
        <v>144.9853605686227</v>
      </c>
      <c r="DS6">
        <f t="shared" si="19"/>
        <v>144.98761508738878</v>
      </c>
      <c r="DT6">
        <f t="shared" si="19"/>
        <v>144.98952637996859</v>
      </c>
      <c r="DU6">
        <f t="shared" si="19"/>
        <v>144.99114604287897</v>
      </c>
      <c r="DV6">
        <f t="shared" si="19"/>
        <v>144.99251802334493</v>
      </c>
    </row>
    <row r="7" spans="1:126" s="2" customFormat="1" ht="9.75" customHeight="1">
      <c r="A7" s="1">
        <v>4</v>
      </c>
      <c r="B7" s="6">
        <v>0</v>
      </c>
      <c r="C7">
        <f t="shared" ref="C7:AH7" si="20">B7+(MIN($C$16*B6,$F$23,$C$17*($C$18-B7))-MIN($C$16*B7,$F$23,$C$17*($C$18-B8)))*$E$19/$C$20</f>
        <v>0</v>
      </c>
      <c r="D7">
        <f t="shared" si="20"/>
        <v>0</v>
      </c>
      <c r="E7">
        <f t="shared" si="20"/>
        <v>0</v>
      </c>
      <c r="F7">
        <f t="shared" si="20"/>
        <v>0</v>
      </c>
      <c r="G7">
        <f t="shared" si="20"/>
        <v>30</v>
      </c>
      <c r="H7">
        <f t="shared" si="20"/>
        <v>30</v>
      </c>
      <c r="I7">
        <f t="shared" si="20"/>
        <v>30</v>
      </c>
      <c r="J7">
        <f t="shared" si="20"/>
        <v>30</v>
      </c>
      <c r="K7">
        <f t="shared" si="20"/>
        <v>30</v>
      </c>
      <c r="L7">
        <f t="shared" si="20"/>
        <v>30</v>
      </c>
      <c r="M7">
        <f t="shared" si="20"/>
        <v>30</v>
      </c>
      <c r="N7">
        <f t="shared" si="20"/>
        <v>30</v>
      </c>
      <c r="O7">
        <f t="shared" si="20"/>
        <v>30</v>
      </c>
      <c r="P7">
        <f t="shared" si="20"/>
        <v>30</v>
      </c>
      <c r="Q7">
        <f t="shared" si="20"/>
        <v>30</v>
      </c>
      <c r="R7">
        <f t="shared" si="20"/>
        <v>30</v>
      </c>
      <c r="S7">
        <f t="shared" si="20"/>
        <v>30</v>
      </c>
      <c r="T7">
        <f t="shared" si="20"/>
        <v>30</v>
      </c>
      <c r="U7">
        <f t="shared" si="20"/>
        <v>30</v>
      </c>
      <c r="V7">
        <f t="shared" si="20"/>
        <v>30</v>
      </c>
      <c r="W7">
        <f t="shared" si="20"/>
        <v>30</v>
      </c>
      <c r="X7">
        <f t="shared" si="20"/>
        <v>30</v>
      </c>
      <c r="Y7">
        <f t="shared" si="20"/>
        <v>30</v>
      </c>
      <c r="Z7">
        <f t="shared" si="20"/>
        <v>30</v>
      </c>
      <c r="AA7">
        <f t="shared" si="20"/>
        <v>30</v>
      </c>
      <c r="AB7">
        <f t="shared" si="20"/>
        <v>30</v>
      </c>
      <c r="AC7">
        <f t="shared" si="20"/>
        <v>30</v>
      </c>
      <c r="AD7">
        <f t="shared" si="20"/>
        <v>30</v>
      </c>
      <c r="AE7">
        <f t="shared" si="20"/>
        <v>30</v>
      </c>
      <c r="AF7">
        <f t="shared" si="20"/>
        <v>30</v>
      </c>
      <c r="AG7">
        <f t="shared" si="20"/>
        <v>30</v>
      </c>
      <c r="AH7">
        <f t="shared" si="20"/>
        <v>30</v>
      </c>
      <c r="AI7">
        <f t="shared" ref="AI7:BA7" si="21">AH7+(MIN($C$16*AH6,$F$23,$C$17*($C$18-AH7))-MIN($C$16*AH7,$F$23,$C$17*($C$18-AH8)))*$E$19/$C$20</f>
        <v>30</v>
      </c>
      <c r="AJ7">
        <f t="shared" si="21"/>
        <v>30</v>
      </c>
      <c r="AK7">
        <f t="shared" si="21"/>
        <v>30</v>
      </c>
      <c r="AL7">
        <f t="shared" si="21"/>
        <v>30</v>
      </c>
      <c r="AM7">
        <f t="shared" si="21"/>
        <v>30</v>
      </c>
      <c r="AN7">
        <f t="shared" si="21"/>
        <v>30</v>
      </c>
      <c r="AO7">
        <f t="shared" si="21"/>
        <v>30</v>
      </c>
      <c r="AP7">
        <f t="shared" si="21"/>
        <v>30</v>
      </c>
      <c r="AQ7">
        <f t="shared" si="21"/>
        <v>30</v>
      </c>
      <c r="AR7">
        <f t="shared" si="21"/>
        <v>30</v>
      </c>
      <c r="AS7">
        <f t="shared" si="21"/>
        <v>30</v>
      </c>
      <c r="AT7">
        <f t="shared" si="21"/>
        <v>30</v>
      </c>
      <c r="AU7">
        <f t="shared" si="21"/>
        <v>30</v>
      </c>
      <c r="AV7">
        <f t="shared" si="21"/>
        <v>30</v>
      </c>
      <c r="AW7">
        <f t="shared" si="21"/>
        <v>30</v>
      </c>
      <c r="AX7">
        <f t="shared" si="21"/>
        <v>30</v>
      </c>
      <c r="AY7">
        <f t="shared" si="21"/>
        <v>30</v>
      </c>
      <c r="AZ7">
        <f t="shared" si="21"/>
        <v>30</v>
      </c>
      <c r="BA7">
        <f t="shared" si="21"/>
        <v>30.435867446494285</v>
      </c>
      <c r="BB7">
        <f t="shared" ref="BB7:CG7" si="22">BA7+(MIN($C$16*BA6,$F$23,$C$17*($C$18-BA7))-MIN($C$16*BA7,$F$23,$C$17*($C$18-BA8)))*$E$19/$C$20</f>
        <v>32.844967790806301</v>
      </c>
      <c r="BC7">
        <f t="shared" si="22"/>
        <v>36.966189686642728</v>
      </c>
      <c r="BD7">
        <f t="shared" si="22"/>
        <v>42.572248790452683</v>
      </c>
      <c r="BE7">
        <f t="shared" si="22"/>
        <v>49.465366995020844</v>
      </c>
      <c r="BF7">
        <f t="shared" si="22"/>
        <v>57.473503741465393</v>
      </c>
      <c r="BG7">
        <f t="shared" si="22"/>
        <v>66.447067224590995</v>
      </c>
      <c r="BH7">
        <f t="shared" si="22"/>
        <v>76.256043203002577</v>
      </c>
      <c r="BI7">
        <f t="shared" si="22"/>
        <v>85.536278945653777</v>
      </c>
      <c r="BJ7">
        <f t="shared" si="22"/>
        <v>93.584871782359187</v>
      </c>
      <c r="BK7">
        <f t="shared" si="22"/>
        <v>100.56305264512673</v>
      </c>
      <c r="BL7">
        <f t="shared" si="22"/>
        <v>106.61110112720363</v>
      </c>
      <c r="BM7">
        <f t="shared" si="22"/>
        <v>111.85107535413444</v>
      </c>
      <c r="BN7">
        <f t="shared" si="22"/>
        <v>116.389180610122</v>
      </c>
      <c r="BO7">
        <f t="shared" si="22"/>
        <v>120.31782583060128</v>
      </c>
      <c r="BP7">
        <f t="shared" si="22"/>
        <v>123.71741019042329</v>
      </c>
      <c r="BQ7">
        <f t="shared" si="22"/>
        <v>126.65787611879101</v>
      </c>
      <c r="BR7">
        <f t="shared" si="22"/>
        <v>129.20006001736044</v>
      </c>
      <c r="BS7">
        <f t="shared" si="22"/>
        <v>131.39686762604526</v>
      </c>
      <c r="BT7">
        <f t="shared" si="22"/>
        <v>133.2942972680442</v>
      </c>
      <c r="BU7">
        <f t="shared" si="22"/>
        <v>134.93233102199449</v>
      </c>
      <c r="BV7">
        <f t="shared" si="22"/>
        <v>136.34571113814226</v>
      </c>
      <c r="BW7">
        <f t="shared" si="22"/>
        <v>137.5646166711964</v>
      </c>
      <c r="BX7">
        <f t="shared" si="22"/>
        <v>138.61525328877104</v>
      </c>
      <c r="BY7">
        <f t="shared" si="22"/>
        <v>139.52036748290033</v>
      </c>
      <c r="BZ7">
        <f t="shared" si="22"/>
        <v>140.29969492195184</v>
      </c>
      <c r="CA7">
        <f t="shared" si="22"/>
        <v>140.97035139635008</v>
      </c>
      <c r="CB7">
        <f t="shared" si="22"/>
        <v>141.54717370401403</v>
      </c>
      <c r="CC7">
        <f t="shared" si="22"/>
        <v>142.04301686490464</v>
      </c>
      <c r="CD7">
        <f t="shared" si="22"/>
        <v>142.46901322694384</v>
      </c>
      <c r="CE7">
        <f t="shared" si="22"/>
        <v>142.83479830939581</v>
      </c>
      <c r="CF7">
        <f t="shared" si="22"/>
        <v>143.14870760892222</v>
      </c>
      <c r="CG7">
        <f t="shared" si="22"/>
        <v>143.41794805458562</v>
      </c>
      <c r="CH7">
        <f t="shared" ref="CH7:DM7" si="23">CG7+(MIN($C$16*CG6,$F$23,$C$17*($C$18-CG7))-MIN($C$16*CG7,$F$23,$C$17*($C$18-CG8)))*$E$19/$C$20</f>
        <v>143.6487473297023</v>
      </c>
      <c r="CI7">
        <f t="shared" si="23"/>
        <v>143.84648387093128</v>
      </c>
      <c r="CJ7">
        <f t="shared" si="23"/>
        <v>144.01580000003983</v>
      </c>
      <c r="CK7">
        <f t="shared" si="23"/>
        <v>144.16070033432015</v>
      </c>
      <c r="CL7">
        <f t="shared" si="23"/>
        <v>144.28463735157422</v>
      </c>
      <c r="CM7">
        <f t="shared" si="23"/>
        <v>144.39058574972728</v>
      </c>
      <c r="CN7">
        <f t="shared" si="23"/>
        <v>144.48110703499793</v>
      </c>
      <c r="CO7">
        <f t="shared" si="23"/>
        <v>144.5584055922923</v>
      </c>
      <c r="CP7">
        <f t="shared" si="23"/>
        <v>144.62437733377624</v>
      </c>
      <c r="CQ7">
        <f t="shared" si="23"/>
        <v>144.68065188353975</v>
      </c>
      <c r="CR7">
        <f t="shared" si="23"/>
        <v>144.72862913541573</v>
      </c>
      <c r="CS7">
        <f t="shared" si="23"/>
        <v>144.76951091518913</v>
      </c>
      <c r="CT7">
        <f t="shared" si="23"/>
        <v>144.80432838576115</v>
      </c>
      <c r="CU7">
        <f t="shared" si="23"/>
        <v>144.83396575267693</v>
      </c>
      <c r="CV7">
        <f t="shared" si="23"/>
        <v>144.85918075636539</v>
      </c>
      <c r="CW7">
        <f t="shared" si="23"/>
        <v>144.88062237522811</v>
      </c>
      <c r="CX7">
        <f t="shared" si="23"/>
        <v>144.8988461092639</v>
      </c>
      <c r="CY7">
        <f t="shared" si="23"/>
        <v>144.91432716627401</v>
      </c>
      <c r="CZ7">
        <f t="shared" si="23"/>
        <v>144.92747183102412</v>
      </c>
      <c r="DA7">
        <f t="shared" si="23"/>
        <v>144.93862726131076</v>
      </c>
      <c r="DB7">
        <f t="shared" si="23"/>
        <v>144.94808992304786</v>
      </c>
      <c r="DC7">
        <f t="shared" si="23"/>
        <v>144.95611284868983</v>
      </c>
      <c r="DD7">
        <f t="shared" si="23"/>
        <v>144.96291187904208</v>
      </c>
      <c r="DE7">
        <f t="shared" si="23"/>
        <v>144.96867102734396</v>
      </c>
      <c r="DF7">
        <f t="shared" si="23"/>
        <v>144.97354708605738</v>
      </c>
      <c r="DG7">
        <f t="shared" si="23"/>
        <v>144.97767358072036</v>
      </c>
      <c r="DH7">
        <f t="shared" si="23"/>
        <v>144.98116416123054</v>
      </c>
      <c r="DI7">
        <f t="shared" si="23"/>
        <v>144.98411550875079</v>
      </c>
      <c r="DJ7">
        <f t="shared" si="23"/>
        <v>144.98660982584587</v>
      </c>
      <c r="DK7">
        <f t="shared" si="23"/>
        <v>144.98871696826674</v>
      </c>
      <c r="DL7">
        <f t="shared" si="23"/>
        <v>144.99049626881947</v>
      </c>
      <c r="DM7">
        <f t="shared" si="23"/>
        <v>144.99199809683449</v>
      </c>
      <c r="DN7">
        <f t="shared" ref="DN7:DV7" si="24">DM7+(MIN($C$16*DM6,$F$23,$C$17*($C$18-DM7))-MIN($C$16*DM7,$F$23,$C$17*($C$18-DM8)))*$E$19/$C$20</f>
        <v>144.99326519075407</v>
      </c>
      <c r="DO7">
        <f t="shared" si="24"/>
        <v>144.99433379616019</v>
      </c>
      <c r="DP7">
        <f t="shared" si="24"/>
        <v>144.99523463707007</v>
      </c>
      <c r="DQ7">
        <f t="shared" si="24"/>
        <v>144.99599374443926</v>
      </c>
      <c r="DR7">
        <f t="shared" si="24"/>
        <v>144.99663316245315</v>
      </c>
      <c r="DS7">
        <f t="shared" si="24"/>
        <v>144.99717155028793</v>
      </c>
      <c r="DT7">
        <f t="shared" si="24"/>
        <v>144.9976246945204</v>
      </c>
      <c r="DU7">
        <f t="shared" si="24"/>
        <v>144.99800594520883</v>
      </c>
      <c r="DV7">
        <f t="shared" si="24"/>
        <v>144.99832658680953</v>
      </c>
    </row>
    <row r="8" spans="1:126" s="2" customFormat="1" ht="9.75" customHeight="1">
      <c r="A8" s="1">
        <v>5</v>
      </c>
      <c r="B8" s="6">
        <v>0</v>
      </c>
      <c r="C8">
        <f t="shared" ref="C8:AH8" si="25">B8+(MIN($C$16*B7,$F$23,$C$17*($C$18-B8))-MIN($C$16*B8,$F$23,$C$17*($C$18-B9)))*$E$19/$C$20</f>
        <v>0</v>
      </c>
      <c r="D8">
        <f t="shared" si="25"/>
        <v>0</v>
      </c>
      <c r="E8">
        <f t="shared" si="25"/>
        <v>0</v>
      </c>
      <c r="F8">
        <f t="shared" si="25"/>
        <v>0</v>
      </c>
      <c r="G8">
        <f t="shared" si="25"/>
        <v>0</v>
      </c>
      <c r="H8">
        <f t="shared" si="25"/>
        <v>30</v>
      </c>
      <c r="I8">
        <f t="shared" si="25"/>
        <v>30</v>
      </c>
      <c r="J8">
        <f t="shared" si="25"/>
        <v>30</v>
      </c>
      <c r="K8">
        <f t="shared" si="25"/>
        <v>30</v>
      </c>
      <c r="L8">
        <f t="shared" si="25"/>
        <v>30</v>
      </c>
      <c r="M8">
        <f t="shared" si="25"/>
        <v>30</v>
      </c>
      <c r="N8">
        <f t="shared" si="25"/>
        <v>30</v>
      </c>
      <c r="O8">
        <f t="shared" si="25"/>
        <v>30</v>
      </c>
      <c r="P8">
        <f t="shared" si="25"/>
        <v>30</v>
      </c>
      <c r="Q8">
        <f t="shared" si="25"/>
        <v>30</v>
      </c>
      <c r="R8">
        <f t="shared" si="25"/>
        <v>30</v>
      </c>
      <c r="S8">
        <f t="shared" si="25"/>
        <v>30</v>
      </c>
      <c r="T8">
        <f t="shared" si="25"/>
        <v>30</v>
      </c>
      <c r="U8">
        <f t="shared" si="25"/>
        <v>30</v>
      </c>
      <c r="V8">
        <f t="shared" si="25"/>
        <v>30</v>
      </c>
      <c r="W8">
        <f t="shared" si="25"/>
        <v>30</v>
      </c>
      <c r="X8">
        <f t="shared" si="25"/>
        <v>30</v>
      </c>
      <c r="Y8">
        <f t="shared" si="25"/>
        <v>30</v>
      </c>
      <c r="Z8">
        <f t="shared" si="25"/>
        <v>30</v>
      </c>
      <c r="AA8">
        <f t="shared" si="25"/>
        <v>30</v>
      </c>
      <c r="AB8">
        <f t="shared" si="25"/>
        <v>30</v>
      </c>
      <c r="AC8">
        <f t="shared" si="25"/>
        <v>30</v>
      </c>
      <c r="AD8">
        <f t="shared" si="25"/>
        <v>30</v>
      </c>
      <c r="AE8">
        <f t="shared" si="25"/>
        <v>30</v>
      </c>
      <c r="AF8">
        <f t="shared" si="25"/>
        <v>30</v>
      </c>
      <c r="AG8">
        <f t="shared" si="25"/>
        <v>30</v>
      </c>
      <c r="AH8">
        <f t="shared" si="25"/>
        <v>30</v>
      </c>
      <c r="AI8">
        <f t="shared" ref="AI8:BA8" si="26">AH8+(MIN($C$16*AH7,$F$23,$C$17*($C$18-AH8))-MIN($C$16*AH8,$F$23,$C$17*($C$18-AH9)))*$E$19/$C$20</f>
        <v>30</v>
      </c>
      <c r="AJ8">
        <f t="shared" si="26"/>
        <v>30</v>
      </c>
      <c r="AK8">
        <f t="shared" si="26"/>
        <v>30</v>
      </c>
      <c r="AL8">
        <f t="shared" si="26"/>
        <v>30</v>
      </c>
      <c r="AM8">
        <f t="shared" si="26"/>
        <v>30</v>
      </c>
      <c r="AN8">
        <f t="shared" si="26"/>
        <v>30</v>
      </c>
      <c r="AO8">
        <f t="shared" si="26"/>
        <v>30</v>
      </c>
      <c r="AP8">
        <f t="shared" si="26"/>
        <v>30</v>
      </c>
      <c r="AQ8">
        <f t="shared" si="26"/>
        <v>30</v>
      </c>
      <c r="AR8">
        <f t="shared" si="26"/>
        <v>30</v>
      </c>
      <c r="AS8">
        <f t="shared" si="26"/>
        <v>30</v>
      </c>
      <c r="AT8">
        <f t="shared" si="26"/>
        <v>31.583098419402621</v>
      </c>
      <c r="AU8">
        <f t="shared" si="26"/>
        <v>35.005033452672471</v>
      </c>
      <c r="AV8">
        <f t="shared" si="26"/>
        <v>40.022019756795004</v>
      </c>
      <c r="AW8">
        <f t="shared" si="26"/>
        <v>46.421493638023811</v>
      </c>
      <c r="AX8">
        <f t="shared" si="26"/>
        <v>54.018233823353675</v>
      </c>
      <c r="AY8">
        <f t="shared" si="26"/>
        <v>62.650958343849375</v>
      </c>
      <c r="AZ8">
        <f t="shared" si="26"/>
        <v>72.179337232471426</v>
      </c>
      <c r="BA8">
        <f t="shared" si="26"/>
        <v>82.045501721560072</v>
      </c>
      <c r="BB8">
        <f t="shared" ref="BB8:CG8" si="27">BA8+(MIN($C$16*BA7,$F$23,$C$17*($C$18-BA8))-MIN($C$16*BA8,$F$23,$C$17*($C$18-BA9)))*$E$19/$C$20</f>
        <v>90.606109479182123</v>
      </c>
      <c r="BC8">
        <f t="shared" si="27"/>
        <v>98.030295519049773</v>
      </c>
      <c r="BD8">
        <f t="shared" si="27"/>
        <v>104.4655910228408</v>
      </c>
      <c r="BE8">
        <f t="shared" si="27"/>
        <v>110.04068373222275</v>
      </c>
      <c r="BF8">
        <f t="shared" si="27"/>
        <v>114.86781741562802</v>
      </c>
      <c r="BG8">
        <f t="shared" si="27"/>
        <v>119.04487989205791</v>
      </c>
      <c r="BH8">
        <f t="shared" si="27"/>
        <v>122.65722191625861</v>
      </c>
      <c r="BI8">
        <f t="shared" si="27"/>
        <v>125.77924312918087</v>
      </c>
      <c r="BJ8">
        <f t="shared" si="27"/>
        <v>128.47577609619691</v>
      </c>
      <c r="BK8">
        <f t="shared" si="27"/>
        <v>130.80329505551123</v>
      </c>
      <c r="BL8">
        <f t="shared" si="27"/>
        <v>132.8109722618577</v>
      </c>
      <c r="BM8">
        <f t="shared" si="27"/>
        <v>134.54160163407226</v>
      </c>
      <c r="BN8">
        <f t="shared" si="27"/>
        <v>136.03240671251842</v>
      </c>
      <c r="BO8">
        <f t="shared" si="27"/>
        <v>137.31574762971132</v>
      </c>
      <c r="BP8">
        <f t="shared" si="27"/>
        <v>138.41973983226188</v>
      </c>
      <c r="BQ8">
        <f t="shared" si="27"/>
        <v>139.36879561163821</v>
      </c>
      <c r="BR8">
        <f t="shared" si="27"/>
        <v>140.18409806078449</v>
      </c>
      <c r="BS8">
        <f t="shared" si="27"/>
        <v>140.88401583604002</v>
      </c>
      <c r="BT8">
        <f t="shared" si="27"/>
        <v>141.48446603779564</v>
      </c>
      <c r="BU8">
        <f t="shared" si="27"/>
        <v>141.99923160273337</v>
      </c>
      <c r="BV8">
        <f t="shared" si="27"/>
        <v>142.44023880341302</v>
      </c>
      <c r="BW8">
        <f t="shared" si="27"/>
        <v>142.81779975906957</v>
      </c>
      <c r="BX8">
        <f t="shared" si="27"/>
        <v>143.14082425941746</v>
      </c>
      <c r="BY8">
        <f t="shared" si="27"/>
        <v>143.41700467815789</v>
      </c>
      <c r="BZ8">
        <f t="shared" si="27"/>
        <v>143.65297729394311</v>
      </c>
      <c r="CA8">
        <f t="shared" si="27"/>
        <v>143.85446293466987</v>
      </c>
      <c r="CB8">
        <f t="shared" si="27"/>
        <v>144.0263895084671</v>
      </c>
      <c r="CC8">
        <f t="shared" si="27"/>
        <v>144.17299867510062</v>
      </c>
      <c r="CD8">
        <f t="shared" si="27"/>
        <v>144.29793863920366</v>
      </c>
      <c r="CE8">
        <f t="shared" si="27"/>
        <v>144.40434480702785</v>
      </c>
      <c r="CF8">
        <f t="shared" si="27"/>
        <v>144.49490983723919</v>
      </c>
      <c r="CG8">
        <f t="shared" si="27"/>
        <v>144.57194443016905</v>
      </c>
      <c r="CH8">
        <f t="shared" ref="CH8:DM8" si="28">CG8+(MIN($C$16*CG7,$F$23,$C$17*($C$18-CG8))-MIN($C$16*CG8,$F$23,$C$17*($C$18-CG9)))*$E$19/$C$20</f>
        <v>144.63743003584725</v>
      </c>
      <c r="CI8">
        <f t="shared" si="28"/>
        <v>144.69306451647407</v>
      </c>
      <c r="CJ8">
        <f t="shared" si="28"/>
        <v>144.74030167144139</v>
      </c>
      <c r="CK8">
        <f t="shared" si="28"/>
        <v>144.78038542059051</v>
      </c>
      <c r="CL8">
        <f t="shared" si="28"/>
        <v>144.81437934233955</v>
      </c>
      <c r="CM8">
        <f t="shared" si="28"/>
        <v>144.84319217608049</v>
      </c>
      <c r="CN8">
        <f t="shared" si="28"/>
        <v>144.86759982146975</v>
      </c>
      <c r="CO8">
        <f t="shared" si="28"/>
        <v>144.88826429971192</v>
      </c>
      <c r="CP8">
        <f t="shared" si="28"/>
        <v>144.90575008259387</v>
      </c>
      <c r="CQ8">
        <f t="shared" si="28"/>
        <v>144.92053814291958</v>
      </c>
      <c r="CR8">
        <f t="shared" si="28"/>
        <v>144.93303803428273</v>
      </c>
      <c r="CS8">
        <f t="shared" si="28"/>
        <v>144.94359826804921</v>
      </c>
      <c r="CT8">
        <f t="shared" si="28"/>
        <v>144.95251522033999</v>
      </c>
      <c r="CU8">
        <f t="shared" si="28"/>
        <v>144.9600407711192</v>
      </c>
      <c r="CV8">
        <f t="shared" si="28"/>
        <v>144.96638885067901</v>
      </c>
      <c r="CW8">
        <f t="shared" si="28"/>
        <v>144.9717410454071</v>
      </c>
      <c r="CX8">
        <f t="shared" si="28"/>
        <v>144.97625139431449</v>
      </c>
      <c r="CY8">
        <f t="shared" si="28"/>
        <v>144.98005049002464</v>
      </c>
      <c r="CZ8">
        <f t="shared" si="28"/>
        <v>144.98324898245727</v>
      </c>
      <c r="DA8">
        <f t="shared" si="28"/>
        <v>144.98594056999622</v>
      </c>
      <c r="DB8">
        <f t="shared" si="28"/>
        <v>144.98820455125772</v>
      </c>
      <c r="DC8">
        <f t="shared" si="28"/>
        <v>144.99010800045113</v>
      </c>
      <c r="DD8">
        <f t="shared" si="28"/>
        <v>144.99170762055144</v>
      </c>
      <c r="DE8">
        <f t="shared" si="28"/>
        <v>144.99305132091106</v>
      </c>
      <c r="DF8">
        <f t="shared" si="28"/>
        <v>144.99417955937224</v>
      </c>
      <c r="DG8">
        <f t="shared" si="28"/>
        <v>144.99512648327124</v>
      </c>
      <c r="DH8">
        <f t="shared" si="28"/>
        <v>144.99592089883174</v>
      </c>
      <c r="DI8">
        <f t="shared" si="28"/>
        <v>144.99658709422616</v>
      </c>
      <c r="DJ8">
        <f t="shared" si="28"/>
        <v>144.99714553795027</v>
      </c>
      <c r="DK8">
        <f t="shared" si="28"/>
        <v>144.99761347103035</v>
      </c>
      <c r="DL8">
        <f t="shared" si="28"/>
        <v>144.99800540889461</v>
      </c>
      <c r="DM8">
        <f t="shared" si="28"/>
        <v>144.99833356643245</v>
      </c>
      <c r="DN8">
        <f t="shared" ref="DN8:DV8" si="29">DM8+(MIN($C$16*DM7,$F$23,$C$17*($C$18-DM8))-MIN($C$16*DM8,$F$23,$C$17*($C$18-DM9)))*$E$19/$C$20</f>
        <v>144.99860821778464</v>
      </c>
      <c r="DO8">
        <f t="shared" si="29"/>
        <v>144.99883800070955</v>
      </c>
      <c r="DP8">
        <f t="shared" si="29"/>
        <v>144.99903017391603</v>
      </c>
      <c r="DQ8">
        <f t="shared" si="29"/>
        <v>144.99919083450865</v>
      </c>
      <c r="DR8">
        <f t="shared" si="29"/>
        <v>144.99932510162702</v>
      </c>
      <c r="DS8">
        <f t="shared" si="29"/>
        <v>144.99943727145026</v>
      </c>
      <c r="DT8">
        <f t="shared" si="29"/>
        <v>144.9995309479626</v>
      </c>
      <c r="DU8">
        <f t="shared" si="29"/>
        <v>144.9996091532123</v>
      </c>
      <c r="DV8">
        <f t="shared" si="29"/>
        <v>144.99967442023205</v>
      </c>
    </row>
    <row r="9" spans="1:126" s="2" customFormat="1">
      <c r="A9" s="1">
        <v>6</v>
      </c>
      <c r="B9" s="6">
        <v>0</v>
      </c>
      <c r="C9">
        <f t="shared" ref="C9:O9" si="30">B9+(MIN($C$16*B8,$F$23,$C$17*($C$18-B9))-MIN($C$16*B9,$F$23,$C$17*($C$18-B10)))*$E$19/$C$20</f>
        <v>0</v>
      </c>
      <c r="D9">
        <f t="shared" si="30"/>
        <v>0</v>
      </c>
      <c r="E9">
        <f t="shared" si="30"/>
        <v>0</v>
      </c>
      <c r="F9">
        <f t="shared" si="30"/>
        <v>0</v>
      </c>
      <c r="G9">
        <f t="shared" si="30"/>
        <v>0</v>
      </c>
      <c r="H9">
        <f t="shared" si="30"/>
        <v>0</v>
      </c>
      <c r="I9">
        <f t="shared" si="30"/>
        <v>30</v>
      </c>
      <c r="J9">
        <f t="shared" si="30"/>
        <v>30</v>
      </c>
      <c r="K9">
        <f t="shared" si="30"/>
        <v>30</v>
      </c>
      <c r="L9">
        <f t="shared" si="30"/>
        <v>30</v>
      </c>
      <c r="M9">
        <f t="shared" si="30"/>
        <v>30</v>
      </c>
      <c r="N9">
        <f t="shared" si="30"/>
        <v>30</v>
      </c>
      <c r="O9">
        <f t="shared" si="30"/>
        <v>30</v>
      </c>
      <c r="P9">
        <f t="shared" ref="P9:BA9" si="31">O9+(MIN($C$16*O8,$F$23,$C$17*($C$18-O9))-MIN($C$16*O9,$F$23,$C$17*($C$18-O10)))*$E$19/$C$20</f>
        <v>30</v>
      </c>
      <c r="Q9">
        <f t="shared" si="31"/>
        <v>30</v>
      </c>
      <c r="R9">
        <f t="shared" si="31"/>
        <v>30</v>
      </c>
      <c r="S9">
        <f t="shared" si="31"/>
        <v>30</v>
      </c>
      <c r="T9">
        <f t="shared" si="31"/>
        <v>30</v>
      </c>
      <c r="U9">
        <f t="shared" si="31"/>
        <v>30</v>
      </c>
      <c r="V9">
        <f t="shared" si="31"/>
        <v>30</v>
      </c>
      <c r="W9">
        <f t="shared" si="31"/>
        <v>30</v>
      </c>
      <c r="X9">
        <f t="shared" si="31"/>
        <v>30</v>
      </c>
      <c r="Y9">
        <f t="shared" si="31"/>
        <v>30</v>
      </c>
      <c r="Z9">
        <f t="shared" si="31"/>
        <v>30</v>
      </c>
      <c r="AA9">
        <f t="shared" si="31"/>
        <v>30</v>
      </c>
      <c r="AB9">
        <f t="shared" si="31"/>
        <v>30</v>
      </c>
      <c r="AC9">
        <f t="shared" si="31"/>
        <v>30</v>
      </c>
      <c r="AD9">
        <f t="shared" si="31"/>
        <v>30</v>
      </c>
      <c r="AE9">
        <f t="shared" si="31"/>
        <v>30</v>
      </c>
      <c r="AF9">
        <f t="shared" si="31"/>
        <v>30</v>
      </c>
      <c r="AG9">
        <f t="shared" si="31"/>
        <v>30</v>
      </c>
      <c r="AH9">
        <f t="shared" si="31"/>
        <v>30</v>
      </c>
      <c r="AI9">
        <f t="shared" si="31"/>
        <v>30</v>
      </c>
      <c r="AJ9">
        <f t="shared" si="31"/>
        <v>30</v>
      </c>
      <c r="AK9">
        <f t="shared" si="31"/>
        <v>30</v>
      </c>
      <c r="AL9">
        <f t="shared" si="31"/>
        <v>30.571258160366472</v>
      </c>
      <c r="AM9">
        <f t="shared" si="31"/>
        <v>33.145139590902858</v>
      </c>
      <c r="AN9">
        <f t="shared" si="31"/>
        <v>37.456684438603865</v>
      </c>
      <c r="AO9">
        <f t="shared" si="31"/>
        <v>43.273990886895945</v>
      </c>
      <c r="AP9">
        <f t="shared" si="31"/>
        <v>50.394361133511111</v>
      </c>
      <c r="AQ9">
        <f t="shared" si="31"/>
        <v>58.640871175382038</v>
      </c>
      <c r="AR9">
        <f t="shared" si="31"/>
        <v>67.859316398850609</v>
      </c>
      <c r="AS9">
        <f t="shared" si="31"/>
        <v>77.9154920970131</v>
      </c>
      <c r="AT9">
        <f t="shared" si="31"/>
        <v>87.10967516634922</v>
      </c>
      <c r="AU9">
        <f t="shared" si="31"/>
        <v>95.084931520612685</v>
      </c>
      <c r="AV9">
        <f t="shared" si="31"/>
        <v>101.99736940614403</v>
      </c>
      <c r="AW9">
        <f t="shared" si="31"/>
        <v>107.98370092664932</v>
      </c>
      <c r="AX9">
        <f t="shared" si="31"/>
        <v>113.1636226024785</v>
      </c>
      <c r="AY9">
        <f t="shared" si="31"/>
        <v>117.64189444311029</v>
      </c>
      <c r="AZ9">
        <f t="shared" si="31"/>
        <v>121.5101596779147</v>
      </c>
      <c r="BA9">
        <f t="shared" si="31"/>
        <v>124.84854050967031</v>
      </c>
      <c r="BB9">
        <f t="shared" ref="BB9:CG9" si="32">BA9+(MIN($C$16*BA8,$F$23,$C$17*($C$18-BA9))-MIN($C$16*BA9,$F$23,$C$17*($C$18-BA10)))*$E$19/$C$20</f>
        <v>127.72703967852034</v>
      </c>
      <c r="BC9">
        <f t="shared" si="32"/>
        <v>130.20677303800491</v>
      </c>
      <c r="BD9">
        <f t="shared" si="32"/>
        <v>132.34105456975055</v>
      </c>
      <c r="BE9">
        <f t="shared" si="32"/>
        <v>134.17635214924917</v>
      </c>
      <c r="BF9">
        <f t="shared" si="32"/>
        <v>135.75312979777743</v>
      </c>
      <c r="BG9">
        <f t="shared" si="32"/>
        <v>137.10659001306138</v>
      </c>
      <c r="BH9">
        <f t="shared" si="32"/>
        <v>138.26732798086994</v>
      </c>
      <c r="BI9">
        <f t="shared" si="32"/>
        <v>139.26190796426104</v>
      </c>
      <c r="BJ9">
        <f t="shared" si="32"/>
        <v>140.11337089276853</v>
      </c>
      <c r="BK9">
        <f t="shared" si="32"/>
        <v>140.84168108724359</v>
      </c>
      <c r="BL9">
        <f t="shared" si="32"/>
        <v>141.46411912293058</v>
      </c>
      <c r="BM9">
        <f t="shared" si="32"/>
        <v>141.99562702630311</v>
      </c>
      <c r="BN9">
        <f t="shared" si="32"/>
        <v>142.44911129848299</v>
      </c>
      <c r="BO9">
        <f t="shared" si="32"/>
        <v>142.83570864246414</v>
      </c>
      <c r="BP9">
        <f t="shared" si="32"/>
        <v>143.1650187291435</v>
      </c>
      <c r="BQ9">
        <f t="shared" si="32"/>
        <v>143.44530785736958</v>
      </c>
      <c r="BR9">
        <f t="shared" si="32"/>
        <v>143.68368693706211</v>
      </c>
      <c r="BS9">
        <f t="shared" si="32"/>
        <v>143.88626684481818</v>
      </c>
      <c r="BT9">
        <f t="shared" si="32"/>
        <v>144.05829386248428</v>
      </c>
      <c r="BU9">
        <f t="shared" si="32"/>
        <v>144.20426760613159</v>
      </c>
      <c r="BV9">
        <f t="shared" si="32"/>
        <v>144.32804358169571</v>
      </c>
      <c r="BW9">
        <f t="shared" si="32"/>
        <v>144.43292226080902</v>
      </c>
      <c r="BX9">
        <f t="shared" si="32"/>
        <v>144.52172635311959</v>
      </c>
      <c r="BY9">
        <f t="shared" si="32"/>
        <v>144.59686775708391</v>
      </c>
      <c r="BZ9">
        <f t="shared" si="32"/>
        <v>144.6604054975769</v>
      </c>
      <c r="CA9">
        <f t="shared" si="32"/>
        <v>144.71409580365605</v>
      </c>
      <c r="CB9">
        <f t="shared" si="32"/>
        <v>144.7594353416346</v>
      </c>
      <c r="CC9">
        <f t="shared" si="32"/>
        <v>144.7976984956158</v>
      </c>
      <c r="CD9">
        <f t="shared" si="32"/>
        <v>144.82996947832456</v>
      </c>
      <c r="CE9">
        <f t="shared" si="32"/>
        <v>144.8571699580846</v>
      </c>
      <c r="CF9">
        <f t="shared" si="32"/>
        <v>144.88008280188848</v>
      </c>
      <c r="CG9">
        <f t="shared" si="32"/>
        <v>144.89937245855995</v>
      </c>
      <c r="CH9">
        <f t="shared" ref="CH9:DM9" si="33">CG9+(MIN($C$16*CG8,$F$23,$C$17*($C$18-CG9))-MIN($C$16*CG9,$F$23,$C$17*($C$18-CG10)))*$E$19/$C$20</f>
        <v>144.9156024389813</v>
      </c>
      <c r="CI9">
        <f t="shared" si="33"/>
        <v>144.92925029131072</v>
      </c>
      <c r="CJ9">
        <f t="shared" si="33"/>
        <v>144.94072041718701</v>
      </c>
      <c r="CK9">
        <f t="shared" si="33"/>
        <v>144.95035502933578</v>
      </c>
      <c r="CL9">
        <f t="shared" si="33"/>
        <v>144.95844351104432</v>
      </c>
      <c r="CM9">
        <f t="shared" si="33"/>
        <v>144.96523040302685</v>
      </c>
      <c r="CN9">
        <f t="shared" si="33"/>
        <v>144.97092221268062</v>
      </c>
      <c r="CO9">
        <f t="shared" si="33"/>
        <v>144.97569321412172</v>
      </c>
      <c r="CP9">
        <f t="shared" si="33"/>
        <v>144.97969038422241</v>
      </c>
      <c r="CQ9">
        <f t="shared" si="33"/>
        <v>144.98303759973535</v>
      </c>
      <c r="CR9">
        <f t="shared" si="33"/>
        <v>144.98583920311518</v>
      </c>
      <c r="CS9">
        <f t="shared" si="33"/>
        <v>144.98818302950306</v>
      </c>
      <c r="CT9">
        <f t="shared" si="33"/>
        <v>144.99014297423605</v>
      </c>
      <c r="CU9">
        <f t="shared" si="33"/>
        <v>144.99178116891827</v>
      </c>
      <c r="CV9">
        <f t="shared" si="33"/>
        <v>144.99314982431949</v>
      </c>
      <c r="CW9">
        <f t="shared" si="33"/>
        <v>144.99429278994407</v>
      </c>
      <c r="CX9">
        <f t="shared" si="33"/>
        <v>144.99524687286527</v>
      </c>
      <c r="CY9">
        <f t="shared" si="33"/>
        <v>144.99604295218779</v>
      </c>
      <c r="CZ9">
        <f t="shared" si="33"/>
        <v>144.99670692015201</v>
      </c>
      <c r="DA9">
        <f t="shared" si="33"/>
        <v>144.99726047630381</v>
      </c>
      <c r="DB9">
        <f t="shared" si="33"/>
        <v>144.99772179722473</v>
      </c>
      <c r="DC9">
        <f t="shared" si="33"/>
        <v>144.99810610095267</v>
      </c>
      <c r="DD9">
        <f t="shared" si="33"/>
        <v>144.99842612234957</v>
      </c>
      <c r="DE9">
        <f t="shared" si="33"/>
        <v>144.99869251321695</v>
      </c>
      <c r="DF9">
        <f t="shared" si="33"/>
        <v>144.99891417886724</v>
      </c>
      <c r="DG9">
        <f t="shared" si="33"/>
        <v>144.99909856107379</v>
      </c>
      <c r="DH9">
        <f t="shared" si="33"/>
        <v>144.99925187580388</v>
      </c>
      <c r="DI9">
        <f t="shared" si="33"/>
        <v>144.99937931284671</v>
      </c>
      <c r="DJ9">
        <f t="shared" si="33"/>
        <v>144.99948520335067</v>
      </c>
      <c r="DK9">
        <f t="shared" si="33"/>
        <v>144.99957316035164</v>
      </c>
      <c r="DL9">
        <f t="shared" si="33"/>
        <v>144.99964619658377</v>
      </c>
      <c r="DM9">
        <f t="shared" si="33"/>
        <v>144.99970682319338</v>
      </c>
      <c r="DN9">
        <f t="shared" ref="DN9:DV9" si="34">DM9+(MIN($C$16*DM8,$F$23,$C$17*($C$18-DM9))-MIN($C$16*DM9,$F$23,$C$17*($C$18-DM10)))*$E$19/$C$20</f>
        <v>144.9997571324092</v>
      </c>
      <c r="DO9">
        <f t="shared" si="34"/>
        <v>144.99979886674188</v>
      </c>
      <c r="DP9">
        <f t="shared" si="34"/>
        <v>144.99983347687922</v>
      </c>
      <c r="DQ9">
        <f t="shared" si="34"/>
        <v>144.99986217010044</v>
      </c>
      <c r="DR9">
        <f t="shared" si="34"/>
        <v>144.99988595074319</v>
      </c>
      <c r="DS9">
        <f t="shared" si="34"/>
        <v>144.99990565401197</v>
      </c>
      <c r="DT9">
        <f t="shared" si="34"/>
        <v>144.99992197421111</v>
      </c>
      <c r="DU9">
        <f t="shared" si="34"/>
        <v>144.99993548831102</v>
      </c>
      <c r="DV9">
        <f t="shared" si="34"/>
        <v>144.99994667561072</v>
      </c>
    </row>
    <row r="10" spans="1:126" s="2" customFormat="1">
      <c r="A10" s="1">
        <v>7</v>
      </c>
      <c r="B10" s="6">
        <v>0</v>
      </c>
      <c r="C10">
        <f t="shared" ref="C10:O10" si="35">B10+(MIN($C$16*B9,$F$23,$C$17*($C$18-B10))-MIN($C$16*B10,$F$23,$C$17*($C$18-B11)))*$E$19/$C$20</f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30</v>
      </c>
      <c r="K10">
        <f t="shared" si="35"/>
        <v>30</v>
      </c>
      <c r="L10">
        <f t="shared" si="35"/>
        <v>30</v>
      </c>
      <c r="M10">
        <f t="shared" si="35"/>
        <v>30</v>
      </c>
      <c r="N10">
        <f t="shared" si="35"/>
        <v>30</v>
      </c>
      <c r="O10">
        <f t="shared" si="35"/>
        <v>30</v>
      </c>
      <c r="P10">
        <f t="shared" ref="P10:BA10" si="36">O10+(MIN($C$16*O9,$F$23,$C$17*($C$18-O10))-MIN($C$16*O10,$F$23,$C$17*($C$18-O11)))*$E$19/$C$20</f>
        <v>30</v>
      </c>
      <c r="Q10">
        <f t="shared" si="36"/>
        <v>30</v>
      </c>
      <c r="R10">
        <f t="shared" si="36"/>
        <v>30</v>
      </c>
      <c r="S10">
        <f t="shared" si="36"/>
        <v>30</v>
      </c>
      <c r="T10">
        <f t="shared" si="36"/>
        <v>30</v>
      </c>
      <c r="U10">
        <f t="shared" si="36"/>
        <v>30</v>
      </c>
      <c r="V10">
        <f t="shared" si="36"/>
        <v>30</v>
      </c>
      <c r="W10">
        <f t="shared" si="36"/>
        <v>30</v>
      </c>
      <c r="X10">
        <f t="shared" si="36"/>
        <v>30</v>
      </c>
      <c r="Y10">
        <f t="shared" si="36"/>
        <v>30</v>
      </c>
      <c r="Z10">
        <f t="shared" si="36"/>
        <v>30</v>
      </c>
      <c r="AA10">
        <f t="shared" si="36"/>
        <v>30</v>
      </c>
      <c r="AB10">
        <f t="shared" si="36"/>
        <v>30</v>
      </c>
      <c r="AC10">
        <f t="shared" si="36"/>
        <v>30</v>
      </c>
      <c r="AD10">
        <f t="shared" si="36"/>
        <v>30</v>
      </c>
      <c r="AE10">
        <f t="shared" si="36"/>
        <v>31.432964595220476</v>
      </c>
      <c r="AF10">
        <f t="shared" si="36"/>
        <v>34.815888654663674</v>
      </c>
      <c r="AG10">
        <f t="shared" si="36"/>
        <v>39.886840748369501</v>
      </c>
      <c r="AH10">
        <f t="shared" si="36"/>
        <v>46.415589451885438</v>
      </c>
      <c r="AI10">
        <f t="shared" si="36"/>
        <v>54.200415438843407</v>
      </c>
      <c r="AJ10">
        <f t="shared" si="36"/>
        <v>63.065127768769315</v>
      </c>
      <c r="AK10">
        <f t="shared" si="36"/>
        <v>72.856290801832358</v>
      </c>
      <c r="AL10">
        <f t="shared" si="36"/>
        <v>82.86940715268193</v>
      </c>
      <c r="AM10">
        <f t="shared" si="36"/>
        <v>91.55772423850506</v>
      </c>
      <c r="AN10">
        <f t="shared" si="36"/>
        <v>99.086532241460375</v>
      </c>
      <c r="AO10">
        <f t="shared" si="36"/>
        <v>105.60185123307582</v>
      </c>
      <c r="AP10">
        <f t="shared" si="36"/>
        <v>111.23255020935463</v>
      </c>
      <c r="AQ10">
        <f t="shared" si="36"/>
        <v>116.09222611734285</v>
      </c>
      <c r="AR10">
        <f t="shared" si="36"/>
        <v>120.28087849081244</v>
      </c>
      <c r="AS10">
        <f t="shared" si="36"/>
        <v>123.88640744369368</v>
      </c>
      <c r="AT10">
        <f t="shared" si="36"/>
        <v>126.98595693766653</v>
      </c>
      <c r="AU10">
        <f t="shared" si="36"/>
        <v>129.64712094826939</v>
      </c>
      <c r="AV10">
        <f t="shared" si="36"/>
        <v>131.92902700867049</v>
      </c>
      <c r="AW10">
        <f t="shared" si="36"/>
        <v>133.88330930579519</v>
      </c>
      <c r="AX10">
        <f t="shared" si="36"/>
        <v>135.55498180563745</v>
      </c>
      <c r="AY10">
        <f t="shared" si="36"/>
        <v>136.98322061713233</v>
      </c>
      <c r="AZ10">
        <f t="shared" si="36"/>
        <v>138.20206383669276</v>
      </c>
      <c r="BA10">
        <f t="shared" si="36"/>
        <v>139.24103635392046</v>
      </c>
      <c r="BB10">
        <f t="shared" ref="BB10:CG10" si="37">BA10+(MIN($C$16*BA9,$F$23,$C$17*($C$18-BA10))-MIN($C$16*BA10,$F$23,$C$17*($C$18-BA11)))*$E$19/$C$20</f>
        <v>140.12570647594322</v>
      </c>
      <c r="BC10">
        <f t="shared" si="37"/>
        <v>140.87818069673307</v>
      </c>
      <c r="BD10">
        <f t="shared" si="37"/>
        <v>141.51754246724363</v>
      </c>
      <c r="BE10">
        <f t="shared" si="37"/>
        <v>142.06024039189052</v>
      </c>
      <c r="BF10">
        <f t="shared" si="37"/>
        <v>142.5204308741971</v>
      </c>
      <c r="BG10">
        <f t="shared" si="37"/>
        <v>142.91027985210422</v>
      </c>
      <c r="BH10">
        <f t="shared" si="37"/>
        <v>143.24022789782543</v>
      </c>
      <c r="BI10">
        <f t="shared" si="37"/>
        <v>143.51922260679848</v>
      </c>
      <c r="BJ10">
        <f t="shared" si="37"/>
        <v>143.75492186514379</v>
      </c>
      <c r="BK10">
        <f t="shared" si="37"/>
        <v>143.95387126567854</v>
      </c>
      <c r="BL10">
        <f t="shared" si="37"/>
        <v>144.1216586397932</v>
      </c>
      <c r="BM10">
        <f t="shared" si="37"/>
        <v>144.26304838720245</v>
      </c>
      <c r="BN10">
        <f t="shared" si="37"/>
        <v>144.38209801838869</v>
      </c>
      <c r="BO10">
        <f t="shared" si="37"/>
        <v>144.48225907586098</v>
      </c>
      <c r="BP10">
        <f t="shared" si="37"/>
        <v>144.56646437027388</v>
      </c>
      <c r="BQ10">
        <f t="shared" si="37"/>
        <v>144.63720325583213</v>
      </c>
      <c r="BR10">
        <f t="shared" si="37"/>
        <v>144.69658647584245</v>
      </c>
      <c r="BS10">
        <f t="shared" si="37"/>
        <v>144.74640193314869</v>
      </c>
      <c r="BT10">
        <f t="shared" si="37"/>
        <v>144.78816258072081</v>
      </c>
      <c r="BU10">
        <f t="shared" si="37"/>
        <v>144.82314748395211</v>
      </c>
      <c r="BV10">
        <f t="shared" si="37"/>
        <v>144.85243697726233</v>
      </c>
      <c r="BW10">
        <f t="shared" si="37"/>
        <v>144.87694272236183</v>
      </c>
      <c r="BX10">
        <f t="shared" si="37"/>
        <v>144.89743337294121</v>
      </c>
      <c r="BY10">
        <f t="shared" si="37"/>
        <v>144.91455645954889</v>
      </c>
      <c r="BZ10">
        <f t="shared" si="37"/>
        <v>144.92885702797261</v>
      </c>
      <c r="CA10">
        <f t="shared" si="37"/>
        <v>144.94079349354877</v>
      </c>
      <c r="CB10">
        <f t="shared" si="37"/>
        <v>144.95075111154068</v>
      </c>
      <c r="CC10">
        <f t="shared" si="37"/>
        <v>144.95905340915957</v>
      </c>
      <c r="CD10">
        <f t="shared" si="37"/>
        <v>144.9659718771247</v>
      </c>
      <c r="CE10">
        <f t="shared" si="37"/>
        <v>144.97173417710405</v>
      </c>
      <c r="CF10">
        <f t="shared" si="37"/>
        <v>144.97653108524582</v>
      </c>
      <c r="CG10">
        <f t="shared" si="37"/>
        <v>144.98052236066673</v>
      </c>
      <c r="CH10">
        <f t="shared" ref="CH10:DM10" si="38">CG10+(MIN($C$16*CG9,$F$23,$C$17*($C$18-CG10))-MIN($C$16*CG10,$F$23,$C$17*($C$18-CG11)))*$E$19/$C$20</f>
        <v>144.98384170062837</v>
      </c>
      <c r="CI10">
        <f t="shared" si="38"/>
        <v>144.98660092069221</v>
      </c>
      <c r="CJ10">
        <f t="shared" si="38"/>
        <v>144.98889347793084</v>
      </c>
      <c r="CK10">
        <f t="shared" si="38"/>
        <v>144.99079743787848</v>
      </c>
      <c r="CL10">
        <f t="shared" si="38"/>
        <v>144.99237797095694</v>
      </c>
      <c r="CM10">
        <f t="shared" si="38"/>
        <v>144.99368945129567</v>
      </c>
      <c r="CN10">
        <f t="shared" si="38"/>
        <v>144.99477721988615</v>
      </c>
      <c r="CO10">
        <f t="shared" si="38"/>
        <v>144.99567906462511</v>
      </c>
      <c r="CP10">
        <f t="shared" si="38"/>
        <v>144.99642646178711</v>
      </c>
      <c r="CQ10">
        <f t="shared" si="38"/>
        <v>144.99704561663444</v>
      </c>
      <c r="CR10">
        <f t="shared" si="38"/>
        <v>144.99755833505458</v>
      </c>
      <c r="CS10">
        <f t="shared" si="38"/>
        <v>144.99798275316795</v>
      </c>
      <c r="CT10">
        <f t="shared" si="38"/>
        <v>144.99833394764718</v>
      </c>
      <c r="CU10">
        <f t="shared" si="38"/>
        <v>144.99862444592438</v>
      </c>
      <c r="CV10">
        <f t="shared" si="38"/>
        <v>144.99886465244245</v>
      </c>
      <c r="CW10">
        <f t="shared" si="38"/>
        <v>144.99906320455003</v>
      </c>
      <c r="CX10">
        <f t="shared" si="38"/>
        <v>144.99922726947796</v>
      </c>
      <c r="CY10">
        <f t="shared" si="38"/>
        <v>144.99936279200884</v>
      </c>
      <c r="CZ10">
        <f t="shared" si="38"/>
        <v>144.99947470091098</v>
      </c>
      <c r="DA10">
        <f t="shared" si="38"/>
        <v>144.99956708090835</v>
      </c>
      <c r="DB10">
        <f t="shared" si="38"/>
        <v>144.99964331586449</v>
      </c>
      <c r="DC10">
        <f t="shared" si="38"/>
        <v>144.99970620793718</v>
      </c>
      <c r="DD10">
        <f t="shared" si="38"/>
        <v>144.99975807668648</v>
      </c>
      <c r="DE10">
        <f t="shared" si="38"/>
        <v>144.99980084146839</v>
      </c>
      <c r="DF10">
        <f t="shared" si="38"/>
        <v>144.99983608990001</v>
      </c>
      <c r="DG10">
        <f t="shared" si="38"/>
        <v>144.99986513472427</v>
      </c>
      <c r="DH10">
        <f t="shared" si="38"/>
        <v>144.99988906101808</v>
      </c>
      <c r="DI10">
        <f t="shared" si="38"/>
        <v>144.99990876536646</v>
      </c>
      <c r="DJ10">
        <f t="shared" si="38"/>
        <v>144.99992498835547</v>
      </c>
      <c r="DK10">
        <f t="shared" si="38"/>
        <v>144.99993834151229</v>
      </c>
      <c r="DL10">
        <f t="shared" si="38"/>
        <v>144.99994932963182</v>
      </c>
      <c r="DM10">
        <f t="shared" si="38"/>
        <v>144.99995836927252</v>
      </c>
      <c r="DN10">
        <f t="shared" ref="DN10:DV10" si="39">DM10+(MIN($C$16*DM9,$F$23,$C$17*($C$18-DM10))-MIN($C$16*DM10,$F$23,$C$17*($C$18-DM11)))*$E$19/$C$20</f>
        <v>144.99996580407267</v>
      </c>
      <c r="DO10">
        <f t="shared" si="39"/>
        <v>144.99997191742858</v>
      </c>
      <c r="DP10">
        <f t="shared" si="39"/>
        <v>144.99997694298534</v>
      </c>
      <c r="DQ10">
        <f t="shared" si="39"/>
        <v>144.99998107331413</v>
      </c>
      <c r="DR10">
        <f t="shared" si="39"/>
        <v>144.9999844670871</v>
      </c>
      <c r="DS10">
        <f t="shared" si="39"/>
        <v>144.99998725500768</v>
      </c>
      <c r="DT10">
        <f t="shared" si="39"/>
        <v>144.99998954471064</v>
      </c>
      <c r="DU10">
        <f t="shared" si="39"/>
        <v>144.99999142480951</v>
      </c>
      <c r="DV10">
        <f t="shared" si="39"/>
        <v>144.99999296823839</v>
      </c>
    </row>
    <row r="11" spans="1:126" s="2" customFormat="1">
      <c r="A11" s="1">
        <v>8</v>
      </c>
      <c r="B11" s="6">
        <v>0</v>
      </c>
      <c r="C11">
        <f t="shared" ref="C11:O11" si="40">B11+(MIN($C$16*B10,$F$23,$C$17*($C$18-B11))-MIN($C$16*B11,$F$23,$C$17*($C$18-B12)))*$E$19/$C$20</f>
        <v>0</v>
      </c>
      <c r="D11">
        <f t="shared" si="40"/>
        <v>0</v>
      </c>
      <c r="E11">
        <f t="shared" si="40"/>
        <v>0</v>
      </c>
      <c r="F11">
        <f t="shared" si="40"/>
        <v>0</v>
      </c>
      <c r="G11">
        <f t="shared" si="40"/>
        <v>0</v>
      </c>
      <c r="H11">
        <f t="shared" si="40"/>
        <v>0</v>
      </c>
      <c r="I11">
        <f t="shared" si="40"/>
        <v>0</v>
      </c>
      <c r="J11">
        <f t="shared" si="40"/>
        <v>0</v>
      </c>
      <c r="K11">
        <f t="shared" si="40"/>
        <v>30</v>
      </c>
      <c r="L11">
        <f t="shared" si="40"/>
        <v>30</v>
      </c>
      <c r="M11">
        <f t="shared" si="40"/>
        <v>30</v>
      </c>
      <c r="N11">
        <f t="shared" si="40"/>
        <v>30</v>
      </c>
      <c r="O11">
        <f t="shared" si="40"/>
        <v>30</v>
      </c>
      <c r="P11">
        <f t="shared" ref="P11:BA11" si="41">O11+(MIN($C$16*O10,$F$23,$C$17*($C$18-O11))-MIN($C$16*O11,$F$23,$C$17*($C$18-O12)))*$E$19/$C$20</f>
        <v>30</v>
      </c>
      <c r="Q11">
        <f t="shared" si="41"/>
        <v>30</v>
      </c>
      <c r="R11">
        <f t="shared" si="41"/>
        <v>30</v>
      </c>
      <c r="S11">
        <f t="shared" si="41"/>
        <v>30</v>
      </c>
      <c r="T11">
        <f t="shared" si="41"/>
        <v>30</v>
      </c>
      <c r="U11">
        <f t="shared" si="41"/>
        <v>30</v>
      </c>
      <c r="V11">
        <f t="shared" si="41"/>
        <v>30</v>
      </c>
      <c r="W11">
        <f t="shared" si="41"/>
        <v>30</v>
      </c>
      <c r="X11">
        <f t="shared" si="41"/>
        <v>31.936012799999997</v>
      </c>
      <c r="Y11">
        <f t="shared" si="41"/>
        <v>35.897620479999993</v>
      </c>
      <c r="Z11">
        <f t="shared" si="41"/>
        <v>41.597144575999991</v>
      </c>
      <c r="AA11">
        <f t="shared" si="41"/>
        <v>48.780954214399991</v>
      </c>
      <c r="AB11">
        <f t="shared" si="41"/>
        <v>57.227354214399995</v>
      </c>
      <c r="AC11">
        <f t="shared" si="41"/>
        <v>66.743956045823992</v>
      </c>
      <c r="AD11">
        <f t="shared" si="41"/>
        <v>77.164822976102386</v>
      </c>
      <c r="AE11">
        <f t="shared" si="41"/>
        <v>86.91462029721599</v>
      </c>
      <c r="AF11">
        <f t="shared" si="41"/>
        <v>95.354760468529136</v>
      </c>
      <c r="AG11">
        <f t="shared" si="41"/>
        <v>102.64374351757967</v>
      </c>
      <c r="AH11">
        <f t="shared" si="41"/>
        <v>108.92412993478983</v>
      </c>
      <c r="AI11">
        <f t="shared" si="41"/>
        <v>114.32356164962955</v>
      </c>
      <c r="AJ11">
        <f t="shared" si="41"/>
        <v>118.95581516531524</v>
      </c>
      <c r="AK11">
        <f t="shared" si="41"/>
        <v>122.92187255608023</v>
      </c>
      <c r="AL11">
        <f t="shared" si="41"/>
        <v>126.31099258179762</v>
      </c>
      <c r="AM11">
        <f t="shared" si="41"/>
        <v>129.20176425328165</v>
      </c>
      <c r="AN11">
        <f t="shared" si="41"/>
        <v>131.66312719953763</v>
      </c>
      <c r="AO11">
        <f t="shared" si="41"/>
        <v>133.75534611446989</v>
      </c>
      <c r="AP11">
        <f t="shared" si="41"/>
        <v>135.53092974929569</v>
      </c>
      <c r="AQ11">
        <f t="shared" si="41"/>
        <v>137.03548798469077</v>
      </c>
      <c r="AR11">
        <f t="shared" si="41"/>
        <v>138.30852325521869</v>
      </c>
      <c r="AS11">
        <f t="shared" si="41"/>
        <v>139.38415491355795</v>
      </c>
      <c r="AT11">
        <f t="shared" si="41"/>
        <v>140.29177699068089</v>
      </c>
      <c r="AU11">
        <f t="shared" si="41"/>
        <v>141.05665125027483</v>
      </c>
      <c r="AV11">
        <f t="shared" si="41"/>
        <v>141.70043849429396</v>
      </c>
      <c r="AW11">
        <f t="shared" si="41"/>
        <v>142.24167180500646</v>
      </c>
      <c r="AX11">
        <f t="shared" si="41"/>
        <v>142.69617586311179</v>
      </c>
      <c r="AY11">
        <f t="shared" si="41"/>
        <v>143.07743671493441</v>
      </c>
      <c r="AZ11">
        <f t="shared" si="41"/>
        <v>143.39692642283126</v>
      </c>
      <c r="BA11">
        <f t="shared" si="41"/>
        <v>143.66438696403418</v>
      </c>
      <c r="BB11">
        <f t="shared" ref="BB11:CG11" si="42">BA11+(MIN($C$16*BA10,$F$23,$C$17*($C$18-BA11))-MIN($C$16*BA11,$F$23,$C$17*($C$18-BA12)))*$E$19/$C$20</f>
        <v>143.88807757989244</v>
      </c>
      <c r="BC11">
        <f t="shared" si="42"/>
        <v>144.07498954928585</v>
      </c>
      <c r="BD11">
        <f t="shared" si="42"/>
        <v>144.23103209047804</v>
      </c>
      <c r="BE11">
        <f t="shared" si="42"/>
        <v>144.36119280342339</v>
      </c>
      <c r="BF11">
        <f t="shared" si="42"/>
        <v>144.46967576373265</v>
      </c>
      <c r="BG11">
        <f t="shared" si="42"/>
        <v>144.56002008071022</v>
      </c>
      <c r="BH11">
        <f t="shared" si="42"/>
        <v>144.6352014426906</v>
      </c>
      <c r="BI11">
        <f t="shared" si="42"/>
        <v>144.69771889852495</v>
      </c>
      <c r="BJ11">
        <f t="shared" si="42"/>
        <v>144.74966886781755</v>
      </c>
      <c r="BK11">
        <f t="shared" si="42"/>
        <v>144.79280813625181</v>
      </c>
      <c r="BL11">
        <f t="shared" si="42"/>
        <v>144.82860737683941</v>
      </c>
      <c r="BM11">
        <f t="shared" si="42"/>
        <v>144.85829654313372</v>
      </c>
      <c r="BN11">
        <f t="shared" si="42"/>
        <v>144.88290330575018</v>
      </c>
      <c r="BO11">
        <f t="shared" si="42"/>
        <v>144.90328554792544</v>
      </c>
      <c r="BP11">
        <f t="shared" si="42"/>
        <v>144.92015879806519</v>
      </c>
      <c r="BQ11">
        <f t="shared" si="42"/>
        <v>144.93411935588372</v>
      </c>
      <c r="BR11">
        <f t="shared" si="42"/>
        <v>144.94566376237358</v>
      </c>
      <c r="BS11">
        <f t="shared" si="42"/>
        <v>144.95520517100923</v>
      </c>
      <c r="BT11">
        <f t="shared" si="42"/>
        <v>144.96308709687733</v>
      </c>
      <c r="BU11">
        <f t="shared" si="42"/>
        <v>144.96959495050316</v>
      </c>
      <c r="BV11">
        <f t="shared" si="42"/>
        <v>144.97496570275982</v>
      </c>
      <c r="BW11">
        <f t="shared" si="42"/>
        <v>144.97939597525871</v>
      </c>
      <c r="BX11">
        <f t="shared" si="42"/>
        <v>144.98304880597965</v>
      </c>
      <c r="BY11">
        <f t="shared" si="42"/>
        <v>144.98605930166747</v>
      </c>
      <c r="BZ11">
        <f t="shared" si="42"/>
        <v>144.98853935585345</v>
      </c>
      <c r="CA11">
        <f t="shared" si="42"/>
        <v>144.99058158350834</v>
      </c>
      <c r="CB11">
        <f t="shared" si="42"/>
        <v>144.99226259963513</v>
      </c>
      <c r="CC11">
        <f t="shared" si="42"/>
        <v>144.99364574898524</v>
      </c>
      <c r="CD11">
        <f t="shared" si="42"/>
        <v>144.99478337702143</v>
      </c>
      <c r="CE11">
        <f t="shared" si="42"/>
        <v>144.99571871781293</v>
      </c>
      <c r="CF11">
        <f t="shared" si="42"/>
        <v>144.99648746235036</v>
      </c>
      <c r="CG11">
        <f t="shared" si="42"/>
        <v>144.99711906047497</v>
      </c>
      <c r="CH11">
        <f t="shared" ref="CH11:DM11" si="43">CG11+(MIN($C$16*CG10,$F$23,$C$17*($C$18-CG11))-MIN($C$16*CG11,$F$23,$C$17*($C$18-CG12)))*$E$19/$C$20</f>
        <v>144.9976378009475</v>
      </c>
      <c r="CI11">
        <f t="shared" si="43"/>
        <v>144.9980637068854</v>
      </c>
      <c r="CJ11">
        <f t="shared" si="43"/>
        <v>144.99841327766899</v>
      </c>
      <c r="CK11">
        <f t="shared" si="43"/>
        <v>144.99870010327069</v>
      </c>
      <c r="CL11">
        <f t="shared" si="43"/>
        <v>144.99893537265055</v>
      </c>
      <c r="CM11">
        <f t="shared" si="43"/>
        <v>144.9991282942481</v>
      </c>
      <c r="CN11">
        <f t="shared" si="43"/>
        <v>144.99928644358098</v>
      </c>
      <c r="CO11">
        <f t="shared" si="43"/>
        <v>144.99941605043509</v>
      </c>
      <c r="CP11">
        <f t="shared" si="43"/>
        <v>144.99952223602375</v>
      </c>
      <c r="CQ11">
        <f t="shared" si="43"/>
        <v>144.99960920873511</v>
      </c>
      <c r="CR11">
        <f t="shared" si="43"/>
        <v>144.99968042562139</v>
      </c>
      <c r="CS11">
        <f t="shared" si="43"/>
        <v>144.99973872556413</v>
      </c>
      <c r="CT11">
        <f t="shared" si="43"/>
        <v>144.99978643903319</v>
      </c>
      <c r="CU11">
        <f t="shared" si="43"/>
        <v>144.99982547851468</v>
      </c>
      <c r="CV11">
        <f t="shared" si="43"/>
        <v>144.99985741298036</v>
      </c>
      <c r="CW11">
        <f t="shared" si="43"/>
        <v>144.99988352918965</v>
      </c>
      <c r="CX11">
        <f t="shared" si="43"/>
        <v>144.9999048821324</v>
      </c>
      <c r="CY11">
        <f t="shared" si="43"/>
        <v>144.99992233651957</v>
      </c>
      <c r="CZ11">
        <f t="shared" si="43"/>
        <v>144.99993660089785</v>
      </c>
      <c r="DA11">
        <f t="shared" si="43"/>
        <v>144.99994825568908</v>
      </c>
      <c r="DB11">
        <f t="shared" si="43"/>
        <v>144.99995777622792</v>
      </c>
      <c r="DC11">
        <f t="shared" si="43"/>
        <v>144.99996555168369</v>
      </c>
      <c r="DD11">
        <f t="shared" si="43"/>
        <v>144.99997190059605</v>
      </c>
      <c r="DE11">
        <f t="shared" si="43"/>
        <v>144.99997708362653</v>
      </c>
      <c r="DF11">
        <f t="shared" si="43"/>
        <v>144.99998131402131</v>
      </c>
      <c r="DG11">
        <f t="shared" si="43"/>
        <v>144.99998476619336</v>
      </c>
      <c r="DH11">
        <f t="shared" si="43"/>
        <v>144.99998758275996</v>
      </c>
      <c r="DI11">
        <f t="shared" si="43"/>
        <v>144.99998988031155</v>
      </c>
      <c r="DJ11">
        <f t="shared" si="43"/>
        <v>144.99999175413959</v>
      </c>
      <c r="DK11">
        <f t="shared" si="43"/>
        <v>144.99999328210995</v>
      </c>
      <c r="DL11">
        <f t="shared" si="43"/>
        <v>144.99999452783538</v>
      </c>
      <c r="DM11">
        <f t="shared" si="43"/>
        <v>144.99999554327329</v>
      </c>
      <c r="DN11">
        <f t="shared" ref="DN11:DV11" si="44">DM11+(MIN($C$16*DM10,$F$23,$C$17*($C$18-DM11))-MIN($C$16*DM11,$F$23,$C$17*($C$18-DM12)))*$E$19/$C$20</f>
        <v>144.99999637085224</v>
      </c>
      <c r="DO11">
        <f t="shared" si="44"/>
        <v>144.99999704521238</v>
      </c>
      <c r="DP11">
        <f t="shared" si="44"/>
        <v>144.99999759462935</v>
      </c>
      <c r="DQ11">
        <f t="shared" si="44"/>
        <v>144.99999804217902</v>
      </c>
      <c r="DR11">
        <f t="shared" si="44"/>
        <v>144.99999840669</v>
      </c>
      <c r="DS11">
        <f t="shared" si="44"/>
        <v>144.99999870352252</v>
      </c>
      <c r="DT11">
        <f t="shared" si="44"/>
        <v>144.99999894520494</v>
      </c>
      <c r="DU11">
        <f t="shared" si="44"/>
        <v>144.99999914195385</v>
      </c>
      <c r="DV11">
        <f t="shared" si="44"/>
        <v>144.99999930209933</v>
      </c>
    </row>
    <row r="12" spans="1:126" s="2" customFormat="1">
      <c r="A12" s="1">
        <v>9</v>
      </c>
      <c r="B12" s="6">
        <v>0</v>
      </c>
      <c r="C12">
        <f t="shared" ref="C12:O12" si="45">B12+(MIN($C$16*B11,$F$23,$C$17*($C$18-B12))-MIN($C$16*B12,$F$23,$C$17*($C$18-B13)))*$E$19/$C$20</f>
        <v>0</v>
      </c>
      <c r="D12">
        <f t="shared" si="45"/>
        <v>0</v>
      </c>
      <c r="E12">
        <f t="shared" si="45"/>
        <v>0</v>
      </c>
      <c r="F12">
        <f t="shared" si="45"/>
        <v>0</v>
      </c>
      <c r="G12">
        <f t="shared" si="45"/>
        <v>0</v>
      </c>
      <c r="H12">
        <f t="shared" si="45"/>
        <v>0</v>
      </c>
      <c r="I12">
        <f t="shared" si="45"/>
        <v>0</v>
      </c>
      <c r="J12">
        <f t="shared" si="45"/>
        <v>0</v>
      </c>
      <c r="K12">
        <f t="shared" si="45"/>
        <v>0</v>
      </c>
      <c r="L12">
        <f t="shared" si="45"/>
        <v>30</v>
      </c>
      <c r="M12">
        <f t="shared" si="45"/>
        <v>30</v>
      </c>
      <c r="N12">
        <f t="shared" si="45"/>
        <v>30</v>
      </c>
      <c r="O12">
        <f t="shared" si="45"/>
        <v>30</v>
      </c>
      <c r="P12">
        <f t="shared" ref="P12:BA12" si="46">O12+(MIN($C$16*O11,$F$23,$C$17*($C$18-O12))-MIN($C$16*O12,$F$23,$C$17*($C$18-O13)))*$E$19/$C$20</f>
        <v>30</v>
      </c>
      <c r="Q12">
        <f t="shared" si="46"/>
        <v>31</v>
      </c>
      <c r="R12">
        <f t="shared" si="46"/>
        <v>34.799999999999997</v>
      </c>
      <c r="S12">
        <f t="shared" si="46"/>
        <v>40.839999999999996</v>
      </c>
      <c r="T12">
        <f t="shared" si="46"/>
        <v>48.671999999999997</v>
      </c>
      <c r="U12">
        <f t="shared" si="46"/>
        <v>57.937599999999996</v>
      </c>
      <c r="V12">
        <f t="shared" si="46"/>
        <v>68.350079999999991</v>
      </c>
      <c r="W12">
        <f t="shared" si="46"/>
        <v>79.680063999999987</v>
      </c>
      <c r="X12">
        <f t="shared" si="46"/>
        <v>89.808038399999987</v>
      </c>
      <c r="Y12">
        <f t="shared" si="46"/>
        <v>98.497620479999995</v>
      </c>
      <c r="Z12">
        <f t="shared" si="46"/>
        <v>105.91904819199999</v>
      </c>
      <c r="AA12">
        <f t="shared" si="46"/>
        <v>112.232</v>
      </c>
      <c r="AB12">
        <f t="shared" si="46"/>
        <v>117.58300915712</v>
      </c>
      <c r="AC12">
        <f t="shared" si="46"/>
        <v>122.10433465139201</v>
      </c>
      <c r="AD12">
        <f t="shared" si="46"/>
        <v>125.91380958167041</v>
      </c>
      <c r="AE12">
        <f t="shared" si="46"/>
        <v>129.11532115378176</v>
      </c>
      <c r="AF12">
        <f t="shared" si="46"/>
        <v>131.79967571378177</v>
      </c>
      <c r="AG12">
        <f t="shared" si="46"/>
        <v>134.04567560363049</v>
      </c>
      <c r="AH12">
        <f t="shared" si="46"/>
        <v>135.92128850898845</v>
      </c>
      <c r="AI12">
        <f t="shared" si="46"/>
        <v>137.484829228058</v>
      </c>
      <c r="AJ12">
        <f t="shared" si="46"/>
        <v>138.7861021191402</v>
      </c>
      <c r="AK12">
        <f t="shared" si="46"/>
        <v>139.86747268466721</v>
      </c>
      <c r="AL12">
        <f t="shared" si="46"/>
        <v>140.76485093921781</v>
      </c>
      <c r="AM12">
        <f t="shared" si="46"/>
        <v>141.50857898456147</v>
      </c>
      <c r="AN12">
        <f t="shared" si="46"/>
        <v>142.12422177419896</v>
      </c>
      <c r="AO12">
        <f t="shared" si="46"/>
        <v>142.63326428859898</v>
      </c>
      <c r="AP12">
        <f t="shared" si="46"/>
        <v>143.05372092627104</v>
      </c>
      <c r="AQ12">
        <f t="shared" si="46"/>
        <v>143.40066433733031</v>
      </c>
      <c r="AR12">
        <f t="shared" si="46"/>
        <v>143.68668154691505</v>
      </c>
      <c r="AS12">
        <f t="shared" si="46"/>
        <v>143.92226529917266</v>
      </c>
      <c r="AT12">
        <f t="shared" si="46"/>
        <v>144.11614828865063</v>
      </c>
      <c r="AU12">
        <f t="shared" si="46"/>
        <v>144.27558747037051</v>
      </c>
      <c r="AV12">
        <f t="shared" si="46"/>
        <v>144.4066050478564</v>
      </c>
      <c r="AW12">
        <f t="shared" si="46"/>
        <v>144.51419209553313</v>
      </c>
      <c r="AX12">
        <f t="shared" si="46"/>
        <v>144.6024801222249</v>
      </c>
      <c r="AY12">
        <f t="shared" si="46"/>
        <v>144.67488525441865</v>
      </c>
      <c r="AZ12">
        <f t="shared" si="46"/>
        <v>144.7342291288459</v>
      </c>
      <c r="BA12">
        <f t="shared" si="46"/>
        <v>144.78284004332551</v>
      </c>
      <c r="BB12">
        <f t="shared" ref="BB12:CG12" si="47">BA12+(MIN($C$16*BA11,$F$23,$C$17*($C$18-BA12))-MIN($C$16*BA12,$F$23,$C$17*($C$18-BA13)))*$E$19/$C$20</f>
        <v>144.82263742685944</v>
      </c>
      <c r="BC12">
        <f t="shared" si="47"/>
        <v>144.85520225524678</v>
      </c>
      <c r="BD12">
        <f t="shared" si="47"/>
        <v>144.88183565520481</v>
      </c>
      <c r="BE12">
        <f t="shared" si="47"/>
        <v>144.90360760496975</v>
      </c>
      <c r="BF12">
        <f t="shared" si="47"/>
        <v>144.92139734862053</v>
      </c>
      <c r="BG12">
        <f t="shared" si="47"/>
        <v>144.93592689061219</v>
      </c>
      <c r="BH12">
        <f t="shared" si="47"/>
        <v>144.94778872186237</v>
      </c>
      <c r="BI12">
        <f t="shared" si="47"/>
        <v>144.95746874498798</v>
      </c>
      <c r="BJ12">
        <f t="shared" si="47"/>
        <v>144.96536520998885</v>
      </c>
      <c r="BK12">
        <f t="shared" si="47"/>
        <v>144.97180433918984</v>
      </c>
      <c r="BL12">
        <f t="shared" si="47"/>
        <v>144.97705320831091</v>
      </c>
      <c r="BM12">
        <f t="shared" si="47"/>
        <v>144.98133035621595</v>
      </c>
      <c r="BN12">
        <f t="shared" si="47"/>
        <v>144.98481451662653</v>
      </c>
      <c r="BO12">
        <f t="shared" si="47"/>
        <v>144.98765179862426</v>
      </c>
      <c r="BP12">
        <f t="shared" si="47"/>
        <v>144.98996158715784</v>
      </c>
      <c r="BQ12">
        <f t="shared" si="47"/>
        <v>144.991841388333</v>
      </c>
      <c r="BR12">
        <f t="shared" si="47"/>
        <v>144.99337080555179</v>
      </c>
      <c r="BS12">
        <f t="shared" si="47"/>
        <v>144.99461480034975</v>
      </c>
      <c r="BT12">
        <f t="shared" si="47"/>
        <v>144.99562636500644</v>
      </c>
      <c r="BU12">
        <f t="shared" si="47"/>
        <v>144.99644871178648</v>
      </c>
      <c r="BV12">
        <f t="shared" si="47"/>
        <v>144.99711706525423</v>
      </c>
      <c r="BW12">
        <f t="shared" si="47"/>
        <v>144.99766012886343</v>
      </c>
      <c r="BX12">
        <f t="shared" si="47"/>
        <v>144.99810128441877</v>
      </c>
      <c r="BY12">
        <f t="shared" si="47"/>
        <v>144.99845957259743</v>
      </c>
      <c r="BZ12">
        <f t="shared" si="47"/>
        <v>144.99875049412788</v>
      </c>
      <c r="CA12">
        <f t="shared" si="47"/>
        <v>144.99898666414225</v>
      </c>
      <c r="CB12">
        <f t="shared" si="47"/>
        <v>144.99917834638575</v>
      </c>
      <c r="CC12">
        <f t="shared" si="47"/>
        <v>144.99933388916617</v>
      </c>
      <c r="CD12">
        <f t="shared" si="47"/>
        <v>144.99946008097899</v>
      </c>
      <c r="CE12">
        <f t="shared" si="47"/>
        <v>144.99956244050003</v>
      </c>
      <c r="CF12">
        <f t="shared" si="47"/>
        <v>144.99964545297348</v>
      </c>
      <c r="CG12">
        <f t="shared" si="47"/>
        <v>144.99971276283756</v>
      </c>
      <c r="CH12">
        <f t="shared" ref="CH12:DM12" si="48">CG12+(MIN($C$16*CG11,$F$23,$C$17*($C$18-CG12))-MIN($C$16*CG12,$F$23,$C$17*($C$18-CG13)))*$E$19/$C$20</f>
        <v>144.99976733063707</v>
      </c>
      <c r="CI12">
        <f t="shared" si="48"/>
        <v>144.99981156080327</v>
      </c>
      <c r="CJ12">
        <f t="shared" si="48"/>
        <v>144.99984740567751</v>
      </c>
      <c r="CK12">
        <f t="shared" si="48"/>
        <v>144.99987645016992</v>
      </c>
      <c r="CL12">
        <f t="shared" si="48"/>
        <v>144.99989998063828</v>
      </c>
      <c r="CM12">
        <f t="shared" si="48"/>
        <v>144.99991904091249</v>
      </c>
      <c r="CN12">
        <f t="shared" si="48"/>
        <v>144.9999344778515</v>
      </c>
      <c r="CO12">
        <f t="shared" si="48"/>
        <v>144.9999469783784</v>
      </c>
      <c r="CP12">
        <f t="shared" si="48"/>
        <v>144.99995709958048</v>
      </c>
      <c r="CQ12">
        <f t="shared" si="48"/>
        <v>144.99996529316658</v>
      </c>
      <c r="CR12">
        <f t="shared" si="48"/>
        <v>144.99997192533502</v>
      </c>
      <c r="CS12">
        <f t="shared" si="48"/>
        <v>144.99997729290942</v>
      </c>
      <c r="CT12">
        <f t="shared" si="48"/>
        <v>144.99998163644068</v>
      </c>
      <c r="CU12">
        <f t="shared" si="48"/>
        <v>144.99998515084306</v>
      </c>
      <c r="CV12">
        <f t="shared" si="48"/>
        <v>144.99998799402684</v>
      </c>
      <c r="CW12">
        <f t="shared" si="48"/>
        <v>144.99999029390338</v>
      </c>
      <c r="CX12">
        <f t="shared" si="48"/>
        <v>144.99999215406825</v>
      </c>
      <c r="CY12">
        <f t="shared" si="48"/>
        <v>144.99999365841103</v>
      </c>
      <c r="CZ12">
        <f t="shared" si="48"/>
        <v>144.99999487485397</v>
      </c>
      <c r="DA12">
        <f t="shared" si="48"/>
        <v>144.99999585838327</v>
      </c>
      <c r="DB12">
        <f t="shared" si="48"/>
        <v>144.99999665350671</v>
      </c>
      <c r="DC12">
        <f t="shared" si="48"/>
        <v>144.99999729624545</v>
      </c>
      <c r="DD12">
        <f t="shared" si="48"/>
        <v>144.99999781574843</v>
      </c>
      <c r="DE12">
        <f t="shared" si="48"/>
        <v>144.9999982356004</v>
      </c>
      <c r="DF12">
        <f t="shared" si="48"/>
        <v>144.99999857488163</v>
      </c>
      <c r="DG12">
        <f t="shared" si="48"/>
        <v>144.99999884902635</v>
      </c>
      <c r="DH12">
        <f t="shared" si="48"/>
        <v>144.99999907051793</v>
      </c>
      <c r="DI12">
        <f t="shared" si="48"/>
        <v>144.9999992494518</v>
      </c>
      <c r="DJ12">
        <f t="shared" si="48"/>
        <v>144.99999939399143</v>
      </c>
      <c r="DK12">
        <f t="shared" si="48"/>
        <v>144.99999951073713</v>
      </c>
      <c r="DL12">
        <f t="shared" si="48"/>
        <v>144.9999996050249</v>
      </c>
      <c r="DM12">
        <f t="shared" si="48"/>
        <v>144.99999968116808</v>
      </c>
      <c r="DN12">
        <f t="shared" ref="DN12:DV12" si="49">DM12+(MIN($C$16*DM11,$F$23,$C$17*($C$18-DM12))-MIN($C$16*DM12,$F$23,$C$17*($C$18-DM13)))*$E$19/$C$20</f>
        <v>144.99999974265299</v>
      </c>
      <c r="DO12">
        <f t="shared" si="49"/>
        <v>144.99999979229722</v>
      </c>
      <c r="DP12">
        <f t="shared" si="49"/>
        <v>144.99999983237763</v>
      </c>
      <c r="DQ12">
        <f t="shared" si="49"/>
        <v>144.99999986473398</v>
      </c>
      <c r="DR12">
        <f t="shared" si="49"/>
        <v>144.99999989085268</v>
      </c>
      <c r="DS12">
        <f t="shared" si="49"/>
        <v>144.99999991193454</v>
      </c>
      <c r="DT12">
        <f t="shared" si="49"/>
        <v>144.99999992894956</v>
      </c>
      <c r="DU12">
        <f t="shared" si="49"/>
        <v>144.9999999426812</v>
      </c>
      <c r="DV12">
        <f t="shared" si="49"/>
        <v>144.9999999537622</v>
      </c>
    </row>
    <row r="13" spans="1:126" s="2" customFormat="1">
      <c r="A13" s="1">
        <v>10</v>
      </c>
      <c r="B13" s="6">
        <v>0</v>
      </c>
      <c r="C13">
        <f t="shared" ref="C13:AH13" si="50">B13+(MIN($C$16*B12,$F$23,$C$17*($C$18-B13))-MIN($C$16*B13,B14))*$E$19/$C$20</f>
        <v>0</v>
      </c>
      <c r="D13">
        <f t="shared" si="50"/>
        <v>0</v>
      </c>
      <c r="E13">
        <f t="shared" si="50"/>
        <v>0</v>
      </c>
      <c r="F13">
        <f t="shared" si="50"/>
        <v>0</v>
      </c>
      <c r="G13">
        <f t="shared" si="50"/>
        <v>0</v>
      </c>
      <c r="H13">
        <f t="shared" si="50"/>
        <v>0</v>
      </c>
      <c r="I13">
        <f t="shared" si="50"/>
        <v>0</v>
      </c>
      <c r="J13">
        <f t="shared" si="50"/>
        <v>0</v>
      </c>
      <c r="K13">
        <f t="shared" si="50"/>
        <v>0</v>
      </c>
      <c r="L13">
        <f t="shared" si="50"/>
        <v>0</v>
      </c>
      <c r="M13">
        <f t="shared" si="50"/>
        <v>30</v>
      </c>
      <c r="N13">
        <f t="shared" si="50"/>
        <v>45</v>
      </c>
      <c r="O13">
        <f t="shared" si="50"/>
        <v>60</v>
      </c>
      <c r="P13">
        <f t="shared" si="50"/>
        <v>75</v>
      </c>
      <c r="Q13">
        <f t="shared" si="50"/>
        <v>89</v>
      </c>
      <c r="R13">
        <f t="shared" si="50"/>
        <v>100.2</v>
      </c>
      <c r="S13">
        <f t="shared" si="50"/>
        <v>109.16</v>
      </c>
      <c r="T13">
        <f t="shared" si="50"/>
        <v>116.32799999999999</v>
      </c>
      <c r="U13">
        <f t="shared" si="50"/>
        <v>122.0624</v>
      </c>
      <c r="V13">
        <f t="shared" si="50"/>
        <v>126.64991999999999</v>
      </c>
      <c r="W13">
        <f t="shared" si="50"/>
        <v>130.31993599999998</v>
      </c>
      <c r="X13">
        <f t="shared" si="50"/>
        <v>133.2559488</v>
      </c>
      <c r="Y13">
        <f t="shared" si="50"/>
        <v>135.60475904</v>
      </c>
      <c r="Z13">
        <f t="shared" si="50"/>
        <v>137.483807232</v>
      </c>
      <c r="AA13">
        <f t="shared" si="50"/>
        <v>138.9870457856</v>
      </c>
      <c r="AB13">
        <f t="shared" si="50"/>
        <v>140.18963662848</v>
      </c>
      <c r="AC13">
        <f t="shared" si="50"/>
        <v>141.15170930278401</v>
      </c>
      <c r="AD13">
        <f t="shared" si="50"/>
        <v>141.92136744222722</v>
      </c>
      <c r="AE13">
        <f t="shared" si="50"/>
        <v>142.53709395378178</v>
      </c>
      <c r="AF13">
        <f t="shared" si="50"/>
        <v>143.02967516302542</v>
      </c>
      <c r="AG13">
        <f t="shared" si="50"/>
        <v>143.42374013042033</v>
      </c>
      <c r="AH13">
        <f t="shared" si="50"/>
        <v>143.73899210433626</v>
      </c>
      <c r="AI13">
        <f t="shared" ref="AI13:BN13" si="51">AH13+(MIN($C$16*AH12,$F$23,$C$17*($C$18-AH13))-MIN($C$16*AH13,AH14))*$E$19/$C$20</f>
        <v>143.99119368346902</v>
      </c>
      <c r="AJ13">
        <f t="shared" si="51"/>
        <v>144.19295494677522</v>
      </c>
      <c r="AK13">
        <f t="shared" si="51"/>
        <v>144.35436395742016</v>
      </c>
      <c r="AL13">
        <f t="shared" si="51"/>
        <v>144.48349116593613</v>
      </c>
      <c r="AM13">
        <f t="shared" si="51"/>
        <v>144.58679293274889</v>
      </c>
      <c r="AN13">
        <f t="shared" si="51"/>
        <v>144.66943434619913</v>
      </c>
      <c r="AO13">
        <f t="shared" si="51"/>
        <v>144.73554747695931</v>
      </c>
      <c r="AP13">
        <f t="shared" si="51"/>
        <v>144.78843798156745</v>
      </c>
      <c r="AQ13">
        <f t="shared" si="51"/>
        <v>144.83075038525396</v>
      </c>
      <c r="AR13">
        <f t="shared" si="51"/>
        <v>144.86460030820317</v>
      </c>
      <c r="AS13">
        <f t="shared" si="51"/>
        <v>144.89168024656254</v>
      </c>
      <c r="AT13">
        <f t="shared" si="51"/>
        <v>144.91334419725004</v>
      </c>
      <c r="AU13">
        <f t="shared" si="51"/>
        <v>144.93067535780003</v>
      </c>
      <c r="AV13">
        <f t="shared" si="51"/>
        <v>144.94454028624003</v>
      </c>
      <c r="AW13">
        <f t="shared" si="51"/>
        <v>144.95563222899202</v>
      </c>
      <c r="AX13">
        <f t="shared" si="51"/>
        <v>144.9645057831936</v>
      </c>
      <c r="AY13">
        <f t="shared" si="51"/>
        <v>144.97160462655489</v>
      </c>
      <c r="AZ13">
        <f t="shared" si="51"/>
        <v>144.97728370124392</v>
      </c>
      <c r="BA13">
        <f t="shared" si="51"/>
        <v>144.98182696099514</v>
      </c>
      <c r="BB13">
        <f t="shared" si="51"/>
        <v>144.9854615687961</v>
      </c>
      <c r="BC13">
        <f t="shared" si="51"/>
        <v>144.98836925503687</v>
      </c>
      <c r="BD13">
        <f t="shared" si="51"/>
        <v>144.99069540402951</v>
      </c>
      <c r="BE13">
        <f t="shared" si="51"/>
        <v>144.9925563232236</v>
      </c>
      <c r="BF13">
        <f t="shared" si="51"/>
        <v>144.99404505857888</v>
      </c>
      <c r="BG13">
        <f t="shared" si="51"/>
        <v>144.99523604686311</v>
      </c>
      <c r="BH13">
        <f t="shared" si="51"/>
        <v>144.99618883749048</v>
      </c>
      <c r="BI13">
        <f t="shared" si="51"/>
        <v>144.99695106999238</v>
      </c>
      <c r="BJ13">
        <f t="shared" si="51"/>
        <v>144.9975608559939</v>
      </c>
      <c r="BK13">
        <f t="shared" si="51"/>
        <v>144.99804868479512</v>
      </c>
      <c r="BL13">
        <f t="shared" si="51"/>
        <v>144.99843894783609</v>
      </c>
      <c r="BM13">
        <f t="shared" si="51"/>
        <v>144.99875115826887</v>
      </c>
      <c r="BN13">
        <f t="shared" si="51"/>
        <v>144.99900092661511</v>
      </c>
      <c r="BO13">
        <f t="shared" ref="BO13:CT13" si="52">BN13+(MIN($C$16*BN12,$F$23,$C$17*($C$18-BN13))-MIN($C$16*BN13,BN14))*$E$19/$C$20</f>
        <v>144.9992007412921</v>
      </c>
      <c r="BP13">
        <f t="shared" si="52"/>
        <v>144.99936059303369</v>
      </c>
      <c r="BQ13">
        <f t="shared" si="52"/>
        <v>144.99948847442695</v>
      </c>
      <c r="BR13">
        <f t="shared" si="52"/>
        <v>144.99959077954156</v>
      </c>
      <c r="BS13">
        <f t="shared" si="52"/>
        <v>144.99967262363324</v>
      </c>
      <c r="BT13">
        <f t="shared" si="52"/>
        <v>144.99973809890659</v>
      </c>
      <c r="BU13">
        <f t="shared" si="52"/>
        <v>144.99979047912527</v>
      </c>
      <c r="BV13">
        <f t="shared" si="52"/>
        <v>144.9998323833002</v>
      </c>
      <c r="BW13">
        <f t="shared" si="52"/>
        <v>144.99986590664017</v>
      </c>
      <c r="BX13">
        <f t="shared" si="52"/>
        <v>144.99989272531212</v>
      </c>
      <c r="BY13">
        <f t="shared" si="52"/>
        <v>144.9999141802497</v>
      </c>
      <c r="BZ13">
        <f t="shared" si="52"/>
        <v>144.99993134419975</v>
      </c>
      <c r="CA13">
        <f t="shared" si="52"/>
        <v>144.99994507535979</v>
      </c>
      <c r="CB13">
        <f t="shared" si="52"/>
        <v>144.99995606028784</v>
      </c>
      <c r="CC13">
        <f t="shared" si="52"/>
        <v>144.99996484823026</v>
      </c>
      <c r="CD13">
        <f t="shared" si="52"/>
        <v>144.9999718785842</v>
      </c>
      <c r="CE13">
        <f t="shared" si="52"/>
        <v>144.99997750286735</v>
      </c>
      <c r="CF13">
        <f t="shared" si="52"/>
        <v>144.99998200229388</v>
      </c>
      <c r="CG13">
        <f t="shared" si="52"/>
        <v>144.99998560183511</v>
      </c>
      <c r="CH13">
        <f t="shared" si="52"/>
        <v>144.99998848146808</v>
      </c>
      <c r="CI13">
        <f t="shared" si="52"/>
        <v>144.99999078517448</v>
      </c>
      <c r="CJ13">
        <f t="shared" si="52"/>
        <v>144.99999262813958</v>
      </c>
      <c r="CK13">
        <f t="shared" si="52"/>
        <v>144.99999410251166</v>
      </c>
      <c r="CL13">
        <f t="shared" si="52"/>
        <v>144.99999528200934</v>
      </c>
      <c r="CM13">
        <f t="shared" si="52"/>
        <v>144.99999622560748</v>
      </c>
      <c r="CN13">
        <f t="shared" si="52"/>
        <v>144.99999698048597</v>
      </c>
      <c r="CO13">
        <f t="shared" si="52"/>
        <v>144.99999758438878</v>
      </c>
      <c r="CP13">
        <f t="shared" si="52"/>
        <v>144.99999806751103</v>
      </c>
      <c r="CQ13">
        <f t="shared" si="52"/>
        <v>144.99999845400882</v>
      </c>
      <c r="CR13">
        <f t="shared" si="52"/>
        <v>144.99999876320706</v>
      </c>
      <c r="CS13">
        <f t="shared" si="52"/>
        <v>144.99999901056566</v>
      </c>
      <c r="CT13">
        <f t="shared" si="52"/>
        <v>144.99999920845252</v>
      </c>
      <c r="CU13">
        <f t="shared" ref="CU13:DV13" si="53">CT13+(MIN($C$16*CT12,$F$23,$C$17*($C$18-CT13))-MIN($C$16*CT13,CT14))*$E$19/$C$20</f>
        <v>144.99999936676201</v>
      </c>
      <c r="CV13">
        <f t="shared" si="53"/>
        <v>144.9999994934096</v>
      </c>
      <c r="CW13">
        <f t="shared" si="53"/>
        <v>144.99999959472768</v>
      </c>
      <c r="CX13">
        <f t="shared" si="53"/>
        <v>144.99999967578214</v>
      </c>
      <c r="CY13">
        <f t="shared" si="53"/>
        <v>144.9999997406257</v>
      </c>
      <c r="CZ13">
        <f t="shared" si="53"/>
        <v>144.99999979250055</v>
      </c>
      <c r="DA13">
        <f t="shared" si="53"/>
        <v>144.99999983400045</v>
      </c>
      <c r="DB13">
        <f t="shared" si="53"/>
        <v>144.99999986720036</v>
      </c>
      <c r="DC13">
        <f t="shared" si="53"/>
        <v>144.99999989376028</v>
      </c>
      <c r="DD13">
        <f t="shared" si="53"/>
        <v>144.99999991500823</v>
      </c>
      <c r="DE13">
        <f t="shared" si="53"/>
        <v>144.99999993200657</v>
      </c>
      <c r="DF13">
        <f t="shared" si="53"/>
        <v>144.99999994560525</v>
      </c>
      <c r="DG13">
        <f t="shared" si="53"/>
        <v>144.9999999564842</v>
      </c>
      <c r="DH13">
        <f t="shared" si="53"/>
        <v>144.99999996518736</v>
      </c>
      <c r="DI13">
        <f t="shared" si="53"/>
        <v>144.99999997214988</v>
      </c>
      <c r="DJ13">
        <f t="shared" si="53"/>
        <v>144.99999997771991</v>
      </c>
      <c r="DK13">
        <f t="shared" si="53"/>
        <v>144.99999998217592</v>
      </c>
      <c r="DL13">
        <f t="shared" si="53"/>
        <v>144.99999998574074</v>
      </c>
      <c r="DM13">
        <f t="shared" si="53"/>
        <v>144.99999998859261</v>
      </c>
      <c r="DN13">
        <f t="shared" si="53"/>
        <v>144.99999999087407</v>
      </c>
      <c r="DO13">
        <f t="shared" si="53"/>
        <v>144.99999999269926</v>
      </c>
      <c r="DP13">
        <f t="shared" si="53"/>
        <v>144.9999999941594</v>
      </c>
      <c r="DQ13">
        <f t="shared" si="53"/>
        <v>144.99999999532753</v>
      </c>
      <c r="DR13">
        <f t="shared" si="53"/>
        <v>144.99999999626203</v>
      </c>
      <c r="DS13">
        <f t="shared" si="53"/>
        <v>144.99999999700964</v>
      </c>
      <c r="DT13">
        <f t="shared" si="53"/>
        <v>144.99999999760772</v>
      </c>
      <c r="DU13">
        <f t="shared" si="53"/>
        <v>144.99999999808617</v>
      </c>
      <c r="DV13">
        <f t="shared" si="53"/>
        <v>144.99999999846892</v>
      </c>
    </row>
    <row r="14" spans="1:126" s="2" customFormat="1">
      <c r="A14" s="9" t="s">
        <v>9</v>
      </c>
      <c r="B14" s="8">
        <v>0</v>
      </c>
      <c r="C14" s="8">
        <v>900</v>
      </c>
      <c r="D14" s="8">
        <v>900</v>
      </c>
      <c r="E14" s="8">
        <v>900</v>
      </c>
      <c r="F14" s="8">
        <v>900</v>
      </c>
      <c r="G14" s="8">
        <v>900</v>
      </c>
      <c r="H14" s="8">
        <v>900</v>
      </c>
      <c r="I14" s="8">
        <v>900</v>
      </c>
      <c r="J14" s="8">
        <v>900</v>
      </c>
      <c r="K14" s="8">
        <v>900</v>
      </c>
      <c r="L14" s="8">
        <v>900</v>
      </c>
      <c r="M14" s="8">
        <v>900</v>
      </c>
      <c r="N14" s="8">
        <v>900</v>
      </c>
      <c r="O14" s="8">
        <v>900</v>
      </c>
      <c r="P14" s="8">
        <v>900</v>
      </c>
      <c r="Q14" s="8">
        <v>900</v>
      </c>
      <c r="R14" s="8">
        <v>900</v>
      </c>
      <c r="S14" s="8">
        <v>900</v>
      </c>
      <c r="T14" s="8">
        <v>900</v>
      </c>
      <c r="U14" s="8">
        <v>900</v>
      </c>
      <c r="V14" s="8">
        <v>900</v>
      </c>
      <c r="W14" s="8">
        <v>900</v>
      </c>
      <c r="X14" s="8">
        <v>900</v>
      </c>
      <c r="Y14" s="8">
        <v>900</v>
      </c>
      <c r="Z14" s="8">
        <v>900</v>
      </c>
      <c r="AA14" s="8">
        <v>900</v>
      </c>
      <c r="AB14" s="8">
        <v>900</v>
      </c>
      <c r="AC14" s="8">
        <v>900</v>
      </c>
      <c r="AD14" s="8">
        <v>900</v>
      </c>
      <c r="AE14" s="8">
        <v>900</v>
      </c>
      <c r="AF14" s="8">
        <v>900</v>
      </c>
      <c r="AG14" s="8">
        <v>900</v>
      </c>
      <c r="AH14" s="8">
        <v>900</v>
      </c>
      <c r="AI14" s="8">
        <v>900</v>
      </c>
      <c r="AJ14" s="8">
        <v>900</v>
      </c>
      <c r="AK14" s="8">
        <v>900</v>
      </c>
      <c r="AL14" s="8">
        <v>900</v>
      </c>
      <c r="AM14" s="8">
        <v>900</v>
      </c>
      <c r="AN14" s="8">
        <v>900</v>
      </c>
      <c r="AO14" s="8">
        <v>900</v>
      </c>
      <c r="AP14" s="8">
        <v>900</v>
      </c>
      <c r="AQ14" s="8">
        <v>900</v>
      </c>
      <c r="AR14" s="8">
        <v>900</v>
      </c>
      <c r="AS14" s="8">
        <v>900</v>
      </c>
      <c r="AT14" s="8">
        <v>900</v>
      </c>
      <c r="AU14" s="8">
        <v>900</v>
      </c>
      <c r="AV14" s="8">
        <v>900</v>
      </c>
      <c r="AW14" s="8">
        <v>900</v>
      </c>
      <c r="AX14" s="8">
        <v>900</v>
      </c>
      <c r="AY14" s="8">
        <v>900</v>
      </c>
      <c r="AZ14" s="8">
        <v>900</v>
      </c>
      <c r="BA14" s="8">
        <v>900</v>
      </c>
      <c r="BB14" s="8">
        <v>900</v>
      </c>
      <c r="BC14" s="8">
        <v>900</v>
      </c>
      <c r="BD14" s="8">
        <v>900</v>
      </c>
      <c r="BE14" s="8">
        <v>900</v>
      </c>
      <c r="BF14" s="8">
        <v>900</v>
      </c>
      <c r="BG14" s="8">
        <v>900</v>
      </c>
      <c r="BH14" s="8">
        <v>900</v>
      </c>
      <c r="BI14" s="8">
        <v>900</v>
      </c>
      <c r="BJ14" s="8">
        <v>900</v>
      </c>
      <c r="BK14" s="8">
        <v>900</v>
      </c>
      <c r="BL14" s="8">
        <v>900</v>
      </c>
      <c r="BM14" s="8">
        <v>900</v>
      </c>
      <c r="BN14" s="8">
        <v>900</v>
      </c>
      <c r="BO14" s="8">
        <v>900</v>
      </c>
      <c r="BP14" s="8">
        <v>900</v>
      </c>
      <c r="BQ14" s="8">
        <v>900</v>
      </c>
      <c r="BR14" s="8">
        <v>900</v>
      </c>
      <c r="BS14" s="8">
        <v>900</v>
      </c>
      <c r="BT14" s="8">
        <v>900</v>
      </c>
      <c r="BU14" s="8">
        <v>900</v>
      </c>
      <c r="BV14" s="8">
        <v>900</v>
      </c>
      <c r="BW14" s="8">
        <v>900</v>
      </c>
      <c r="BX14" s="8">
        <v>900</v>
      </c>
      <c r="BY14" s="8">
        <v>900</v>
      </c>
      <c r="BZ14" s="8">
        <v>900</v>
      </c>
      <c r="CA14" s="8">
        <v>900</v>
      </c>
      <c r="CB14" s="8">
        <v>900</v>
      </c>
      <c r="CC14" s="8">
        <v>900</v>
      </c>
      <c r="CD14" s="8">
        <v>900</v>
      </c>
      <c r="CE14" s="8">
        <v>900</v>
      </c>
      <c r="CF14" s="8">
        <v>900</v>
      </c>
      <c r="CG14" s="8">
        <v>900</v>
      </c>
      <c r="CH14" s="8">
        <v>900</v>
      </c>
      <c r="CI14" s="8">
        <v>900</v>
      </c>
      <c r="CJ14" s="8">
        <v>900</v>
      </c>
      <c r="CK14" s="8">
        <v>900</v>
      </c>
      <c r="CL14" s="8">
        <v>900</v>
      </c>
      <c r="CM14" s="8">
        <v>900</v>
      </c>
      <c r="CN14" s="8">
        <v>900</v>
      </c>
      <c r="CO14" s="8">
        <v>900</v>
      </c>
      <c r="CP14" s="8">
        <v>900</v>
      </c>
      <c r="CQ14" s="8">
        <v>900</v>
      </c>
      <c r="CR14" s="8">
        <v>900</v>
      </c>
      <c r="CS14" s="8">
        <v>900</v>
      </c>
      <c r="CT14" s="8">
        <v>900</v>
      </c>
      <c r="CU14" s="8">
        <v>900</v>
      </c>
      <c r="CV14" s="8">
        <v>900</v>
      </c>
      <c r="CW14" s="8">
        <v>900</v>
      </c>
      <c r="CX14" s="8">
        <v>900</v>
      </c>
      <c r="CY14" s="8">
        <v>900</v>
      </c>
      <c r="CZ14" s="8">
        <v>900</v>
      </c>
      <c r="DA14" s="8">
        <v>900</v>
      </c>
      <c r="DB14" s="8">
        <v>900</v>
      </c>
      <c r="DC14" s="8">
        <v>900</v>
      </c>
      <c r="DD14" s="8">
        <v>900</v>
      </c>
      <c r="DE14" s="8">
        <v>900</v>
      </c>
      <c r="DF14" s="8">
        <v>900</v>
      </c>
      <c r="DG14" s="8">
        <v>900</v>
      </c>
      <c r="DH14" s="8">
        <v>900</v>
      </c>
      <c r="DI14" s="8">
        <v>900</v>
      </c>
      <c r="DJ14" s="8">
        <v>900</v>
      </c>
      <c r="DK14" s="8">
        <v>900</v>
      </c>
      <c r="DL14" s="8">
        <v>900</v>
      </c>
      <c r="DM14" s="8">
        <v>900</v>
      </c>
      <c r="DN14" s="8">
        <v>900</v>
      </c>
      <c r="DO14" s="8">
        <v>900</v>
      </c>
      <c r="DP14" s="8">
        <v>900</v>
      </c>
      <c r="DQ14" s="8">
        <v>900</v>
      </c>
      <c r="DR14" s="8">
        <v>900</v>
      </c>
      <c r="DS14" s="8">
        <v>900</v>
      </c>
      <c r="DT14" s="8">
        <v>900</v>
      </c>
      <c r="DU14" s="8">
        <v>900</v>
      </c>
      <c r="DV14" s="8">
        <v>900</v>
      </c>
    </row>
    <row r="15" spans="1:126" s="2" customFormat="1" ht="18.75" thickBot="1">
      <c r="C15" s="4">
        <f>1200/3600*6</f>
        <v>2</v>
      </c>
      <c r="D15" s="4"/>
      <c r="E15" s="4"/>
      <c r="F15" s="4"/>
      <c r="G15" s="4"/>
      <c r="H15" s="4"/>
      <c r="I15"/>
      <c r="J15"/>
      <c r="K15"/>
      <c r="L15"/>
      <c r="M15"/>
      <c r="N15"/>
      <c r="O15"/>
    </row>
    <row r="16" spans="1:126">
      <c r="A16" s="28" t="s">
        <v>15</v>
      </c>
      <c r="B16" s="10" t="s">
        <v>2</v>
      </c>
      <c r="C16" s="11">
        <v>60</v>
      </c>
      <c r="D16" s="11" t="s">
        <v>3</v>
      </c>
      <c r="E16" s="11"/>
      <c r="F16" s="16">
        <f>1/C16*600</f>
        <v>10</v>
      </c>
    </row>
    <row r="17" spans="1:23">
      <c r="A17" s="13"/>
      <c r="B17" s="14" t="s">
        <v>0</v>
      </c>
      <c r="C17" s="15">
        <v>12</v>
      </c>
      <c r="D17" s="15" t="s">
        <v>3</v>
      </c>
      <c r="E17" s="15"/>
      <c r="F17" s="16">
        <f>1/C17*600</f>
        <v>50</v>
      </c>
      <c r="H17">
        <v>180</v>
      </c>
    </row>
    <row r="18" spans="1:23">
      <c r="A18" s="13"/>
      <c r="B18" s="14" t="s">
        <v>18</v>
      </c>
      <c r="C18" s="15">
        <v>220</v>
      </c>
      <c r="D18" s="15" t="s">
        <v>1</v>
      </c>
      <c r="E18" s="15"/>
      <c r="F18" s="16"/>
    </row>
    <row r="19" spans="1:23">
      <c r="A19" s="13"/>
      <c r="B19" s="14" t="s">
        <v>16</v>
      </c>
      <c r="C19" s="17">
        <v>6</v>
      </c>
      <c r="D19" s="17" t="s">
        <v>8</v>
      </c>
      <c r="E19" s="17">
        <f>C19/3600</f>
        <v>1.6666666666666668E-3</v>
      </c>
      <c r="F19" s="18" t="s">
        <v>7</v>
      </c>
      <c r="I19" s="3"/>
      <c r="J19" s="3"/>
      <c r="K19" s="3"/>
      <c r="L19" s="3"/>
      <c r="M19" s="3"/>
      <c r="N19" s="3"/>
      <c r="O19" s="3"/>
    </row>
    <row r="20" spans="1:23" ht="13.5" thickBot="1">
      <c r="A20" s="19"/>
      <c r="B20" s="20" t="s">
        <v>17</v>
      </c>
      <c r="C20" s="21">
        <v>0.1</v>
      </c>
      <c r="D20" s="21" t="s">
        <v>13</v>
      </c>
      <c r="E20" s="21"/>
      <c r="F20" s="22"/>
      <c r="H20" s="38" t="s">
        <v>54</v>
      </c>
      <c r="J20">
        <f>(C2-C14)/(B25-B36)</f>
        <v>-8.1818181818181817</v>
      </c>
      <c r="K20">
        <f>1/J20*60</f>
        <v>-7.333333333333333</v>
      </c>
    </row>
    <row r="21" spans="1:23" s="23" customFormat="1" ht="16.5" thickBot="1">
      <c r="A21" s="25" t="s">
        <v>20</v>
      </c>
      <c r="P21" s="24"/>
      <c r="Q21" s="24"/>
      <c r="R21" s="24"/>
      <c r="S21" s="24"/>
      <c r="T21" s="24"/>
      <c r="U21" s="24"/>
      <c r="V21" s="24"/>
      <c r="W21" s="24"/>
    </row>
    <row r="22" spans="1:23">
      <c r="A22" s="29" t="s">
        <v>19</v>
      </c>
      <c r="B22" s="11" t="s">
        <v>6</v>
      </c>
      <c r="C22" s="12" t="s">
        <v>5</v>
      </c>
      <c r="D22" s="39" t="s">
        <v>55</v>
      </c>
    </row>
    <row r="23" spans="1:23">
      <c r="A23" s="26"/>
      <c r="B23" s="15">
        <v>0</v>
      </c>
      <c r="C23" s="16">
        <f>MIN($C$16*B23,$C$17*($C$18-B23))</f>
        <v>0</v>
      </c>
      <c r="E23" t="s">
        <v>4</v>
      </c>
      <c r="F23">
        <f>MAX(C23:C41)</f>
        <v>2160</v>
      </c>
    </row>
    <row r="24" spans="1:23">
      <c r="A24" s="26"/>
      <c r="B24" s="15">
        <v>5</v>
      </c>
      <c r="C24" s="16">
        <f t="shared" ref="C24:C41" si="54">MIN($C$16*B24,$C$17*($C$18-B24))</f>
        <v>300</v>
      </c>
      <c r="D24">
        <f>C24/B24</f>
        <v>60</v>
      </c>
    </row>
    <row r="25" spans="1:23">
      <c r="A25" s="26"/>
      <c r="B25" s="15">
        <v>20</v>
      </c>
      <c r="C25" s="16">
        <f t="shared" si="54"/>
        <v>1200</v>
      </c>
      <c r="D25">
        <f t="shared" ref="D25:D41" si="55">C25/B25</f>
        <v>60</v>
      </c>
    </row>
    <row r="26" spans="1:23">
      <c r="A26" s="26"/>
      <c r="B26" s="15">
        <v>30</v>
      </c>
      <c r="C26" s="16">
        <f t="shared" si="54"/>
        <v>1800</v>
      </c>
      <c r="D26">
        <f t="shared" si="55"/>
        <v>60</v>
      </c>
    </row>
    <row r="27" spans="1:23">
      <c r="A27" s="26"/>
      <c r="B27" s="15">
        <v>40</v>
      </c>
      <c r="C27" s="16">
        <f t="shared" si="54"/>
        <v>2160</v>
      </c>
      <c r="D27">
        <f t="shared" si="55"/>
        <v>54</v>
      </c>
    </row>
    <row r="28" spans="1:23">
      <c r="A28" s="26"/>
      <c r="B28" s="15">
        <v>50</v>
      </c>
      <c r="C28" s="16">
        <f t="shared" si="54"/>
        <v>2040</v>
      </c>
      <c r="D28">
        <f t="shared" si="55"/>
        <v>40.799999999999997</v>
      </c>
    </row>
    <row r="29" spans="1:23">
      <c r="A29" s="26"/>
      <c r="B29" s="15">
        <v>60</v>
      </c>
      <c r="C29" s="16">
        <f t="shared" si="54"/>
        <v>1920</v>
      </c>
      <c r="D29">
        <f t="shared" si="55"/>
        <v>32</v>
      </c>
    </row>
    <row r="30" spans="1:23">
      <c r="A30" s="26"/>
      <c r="B30" s="15">
        <v>70</v>
      </c>
      <c r="C30" s="16">
        <f t="shared" si="54"/>
        <v>1800</v>
      </c>
      <c r="D30">
        <f t="shared" si="55"/>
        <v>25.714285714285715</v>
      </c>
    </row>
    <row r="31" spans="1:23">
      <c r="A31" s="26"/>
      <c r="B31" s="15">
        <v>80</v>
      </c>
      <c r="C31" s="16">
        <f t="shared" si="54"/>
        <v>1680</v>
      </c>
      <c r="D31">
        <f t="shared" si="55"/>
        <v>21</v>
      </c>
    </row>
    <row r="32" spans="1:23">
      <c r="A32" s="26"/>
      <c r="B32" s="15">
        <v>90</v>
      </c>
      <c r="C32" s="16">
        <f t="shared" si="54"/>
        <v>1560</v>
      </c>
      <c r="D32">
        <f t="shared" si="55"/>
        <v>17.333333333333332</v>
      </c>
    </row>
    <row r="33" spans="1:29">
      <c r="A33" s="26"/>
      <c r="B33" s="15">
        <v>100</v>
      </c>
      <c r="C33" s="16">
        <f t="shared" si="54"/>
        <v>1440</v>
      </c>
      <c r="D33">
        <f t="shared" si="55"/>
        <v>14.4</v>
      </c>
    </row>
    <row r="34" spans="1:29">
      <c r="A34" s="26"/>
      <c r="B34" s="15">
        <v>110</v>
      </c>
      <c r="C34" s="16">
        <f t="shared" si="54"/>
        <v>1320</v>
      </c>
      <c r="D34">
        <f t="shared" si="55"/>
        <v>12</v>
      </c>
    </row>
    <row r="35" spans="1:29">
      <c r="A35" s="26"/>
      <c r="B35" s="15">
        <v>120</v>
      </c>
      <c r="C35" s="16">
        <f t="shared" si="54"/>
        <v>1200</v>
      </c>
      <c r="D35">
        <f t="shared" si="55"/>
        <v>10</v>
      </c>
    </row>
    <row r="36" spans="1:29">
      <c r="A36" s="26"/>
      <c r="B36" s="41">
        <v>130</v>
      </c>
      <c r="C36" s="42">
        <f>MIN($C$16*B36,$C$17*($C$18-B36))</f>
        <v>1080</v>
      </c>
      <c r="D36" s="40">
        <f t="shared" si="55"/>
        <v>8.3076923076923084</v>
      </c>
    </row>
    <row r="37" spans="1:29">
      <c r="A37" s="26"/>
      <c r="B37" s="15">
        <v>140</v>
      </c>
      <c r="C37" s="16">
        <f t="shared" si="54"/>
        <v>960</v>
      </c>
      <c r="D37" s="40">
        <f t="shared" si="55"/>
        <v>6.8571428571428568</v>
      </c>
    </row>
    <row r="38" spans="1:29">
      <c r="A38" s="26"/>
      <c r="B38" s="15">
        <v>150</v>
      </c>
      <c r="C38" s="16">
        <f t="shared" si="54"/>
        <v>840</v>
      </c>
      <c r="D38" s="40">
        <f t="shared" si="55"/>
        <v>5.6</v>
      </c>
    </row>
    <row r="39" spans="1:29">
      <c r="A39" s="26"/>
      <c r="B39" s="15">
        <v>160</v>
      </c>
      <c r="C39" s="16">
        <f t="shared" si="54"/>
        <v>720</v>
      </c>
      <c r="D39" s="40">
        <f t="shared" si="55"/>
        <v>4.5</v>
      </c>
    </row>
    <row r="40" spans="1:29">
      <c r="A40" s="26"/>
      <c r="B40" s="15">
        <v>170</v>
      </c>
      <c r="C40" s="16">
        <f t="shared" si="54"/>
        <v>600</v>
      </c>
      <c r="D40" s="40">
        <f t="shared" si="55"/>
        <v>3.5294117647058822</v>
      </c>
    </row>
    <row r="41" spans="1:29" ht="13.5" thickBot="1">
      <c r="A41" s="19"/>
      <c r="B41" s="21">
        <v>180</v>
      </c>
      <c r="C41" s="22">
        <f t="shared" si="54"/>
        <v>480</v>
      </c>
      <c r="D41" s="40">
        <f t="shared" si="55"/>
        <v>2.6666666666666665</v>
      </c>
    </row>
    <row r="46" spans="1:29">
      <c r="AB46" t="s">
        <v>52</v>
      </c>
      <c r="AC46">
        <f>0.5/C16*600</f>
        <v>5</v>
      </c>
    </row>
    <row r="47" spans="1:29">
      <c r="AB47" t="s">
        <v>53</v>
      </c>
      <c r="AC47">
        <f>0.5/C17*600</f>
        <v>25</v>
      </c>
    </row>
    <row r="48" spans="1:29">
      <c r="AB48" t="s">
        <v>34</v>
      </c>
      <c r="AC48">
        <f>B58*C18</f>
        <v>110</v>
      </c>
    </row>
    <row r="50" spans="1:137">
      <c r="AB50" s="6" t="s">
        <v>32</v>
      </c>
    </row>
    <row r="51" spans="1:137">
      <c r="AB51" s="6" t="s">
        <v>33</v>
      </c>
    </row>
    <row r="52" spans="1:137">
      <c r="AB52" s="6" t="s">
        <v>35</v>
      </c>
    </row>
    <row r="53" spans="1:137">
      <c r="AB53" s="5"/>
    </row>
    <row r="54" spans="1:137">
      <c r="AB54" s="36" t="s">
        <v>36</v>
      </c>
    </row>
    <row r="55" spans="1:137">
      <c r="AB55" s="36" t="s">
        <v>37</v>
      </c>
    </row>
    <row r="56" spans="1:137">
      <c r="AB56" s="36" t="s">
        <v>38</v>
      </c>
    </row>
    <row r="58" spans="1:137">
      <c r="A58" t="s">
        <v>30</v>
      </c>
      <c r="B58">
        <v>0.5</v>
      </c>
    </row>
    <row r="59" spans="1:137">
      <c r="A59" t="s">
        <v>49</v>
      </c>
      <c r="B59">
        <f>B58/C16*600</f>
        <v>5</v>
      </c>
    </row>
    <row r="60" spans="1:137">
      <c r="A60" t="s">
        <v>50</v>
      </c>
      <c r="B60">
        <f>B58/C17*600</f>
        <v>25</v>
      </c>
      <c r="C60" s="32" t="s">
        <v>51</v>
      </c>
      <c r="AA60" s="32" t="s">
        <v>31</v>
      </c>
    </row>
    <row r="61" spans="1:137" s="2" customFormat="1">
      <c r="A61" s="27"/>
      <c r="B61" s="33" t="s">
        <v>11</v>
      </c>
      <c r="C61" s="35">
        <v>1</v>
      </c>
      <c r="D61" s="35">
        <v>2</v>
      </c>
      <c r="E61" s="35">
        <v>3</v>
      </c>
      <c r="F61" s="35">
        <v>4</v>
      </c>
      <c r="G61" s="35">
        <v>5</v>
      </c>
      <c r="H61" s="35">
        <v>6</v>
      </c>
      <c r="I61" s="35">
        <v>7</v>
      </c>
      <c r="J61" s="35">
        <v>8</v>
      </c>
      <c r="K61" s="35">
        <v>9</v>
      </c>
      <c r="L61" s="35">
        <v>10</v>
      </c>
      <c r="M61" s="35">
        <v>11</v>
      </c>
      <c r="N61" s="35">
        <v>12</v>
      </c>
      <c r="O61" s="35">
        <v>13</v>
      </c>
      <c r="P61" s="35">
        <v>14</v>
      </c>
      <c r="Q61" s="35">
        <v>15</v>
      </c>
      <c r="R61" s="35">
        <v>16</v>
      </c>
      <c r="S61" s="35">
        <v>17</v>
      </c>
      <c r="T61" s="35">
        <v>18</v>
      </c>
      <c r="U61" s="35">
        <v>19</v>
      </c>
      <c r="V61" s="35">
        <v>20</v>
      </c>
      <c r="W61" s="35">
        <v>21</v>
      </c>
      <c r="X61" s="35">
        <v>22</v>
      </c>
      <c r="Y61" s="35">
        <v>23</v>
      </c>
      <c r="Z61" s="35">
        <v>24</v>
      </c>
      <c r="AA61" s="35">
        <v>25</v>
      </c>
      <c r="AB61" s="1">
        <v>0</v>
      </c>
      <c r="AC61" s="1">
        <v>1</v>
      </c>
      <c r="AD61" s="1">
        <v>2</v>
      </c>
      <c r="AE61" s="1">
        <v>3</v>
      </c>
      <c r="AF61" s="1">
        <v>4</v>
      </c>
      <c r="AG61" s="1">
        <v>5</v>
      </c>
      <c r="AH61" s="1">
        <v>6</v>
      </c>
      <c r="AI61" s="1">
        <v>7</v>
      </c>
      <c r="AJ61" s="1">
        <v>8</v>
      </c>
      <c r="AK61" s="1">
        <v>9</v>
      </c>
      <c r="AL61" s="1">
        <v>10</v>
      </c>
      <c r="AM61" s="1">
        <v>11</v>
      </c>
      <c r="AN61" s="1">
        <v>12</v>
      </c>
      <c r="AO61" s="1">
        <v>13</v>
      </c>
      <c r="AP61" s="1">
        <v>14</v>
      </c>
      <c r="AQ61" s="1">
        <v>15</v>
      </c>
      <c r="AR61" s="1">
        <v>16</v>
      </c>
      <c r="AS61" s="1">
        <v>17</v>
      </c>
      <c r="AT61" s="1">
        <v>18</v>
      </c>
      <c r="AU61" s="1">
        <v>19</v>
      </c>
      <c r="AV61" s="1">
        <v>20</v>
      </c>
      <c r="AW61" s="1">
        <v>21</v>
      </c>
      <c r="AX61" s="1">
        <v>22</v>
      </c>
      <c r="AY61" s="1">
        <v>23</v>
      </c>
      <c r="AZ61" s="1">
        <v>24</v>
      </c>
      <c r="BA61" s="1">
        <v>25</v>
      </c>
      <c r="BB61" s="1">
        <v>26</v>
      </c>
      <c r="BC61" s="1">
        <v>27</v>
      </c>
      <c r="BD61" s="1">
        <v>28</v>
      </c>
      <c r="BE61" s="1">
        <v>29</v>
      </c>
      <c r="BF61" s="1">
        <v>30</v>
      </c>
      <c r="BG61" s="1">
        <v>31</v>
      </c>
      <c r="BH61" s="1">
        <v>32</v>
      </c>
      <c r="BI61" s="1">
        <v>33</v>
      </c>
      <c r="BJ61" s="1">
        <v>34</v>
      </c>
      <c r="BK61" s="1">
        <v>35</v>
      </c>
      <c r="BL61" s="1">
        <v>36</v>
      </c>
      <c r="BM61" s="1">
        <v>37</v>
      </c>
      <c r="BN61" s="1">
        <v>38</v>
      </c>
      <c r="BO61" s="1">
        <v>39</v>
      </c>
      <c r="BP61" s="1">
        <v>40</v>
      </c>
      <c r="BQ61" s="1">
        <v>41</v>
      </c>
      <c r="BR61" s="1">
        <v>42</v>
      </c>
      <c r="BS61" s="1">
        <v>43</v>
      </c>
      <c r="BT61" s="1">
        <v>44</v>
      </c>
      <c r="BU61" s="1">
        <v>45</v>
      </c>
      <c r="BV61" s="1">
        <v>46</v>
      </c>
      <c r="BW61" s="1">
        <v>47</v>
      </c>
      <c r="BX61" s="1">
        <v>48</v>
      </c>
      <c r="BY61" s="1">
        <v>49</v>
      </c>
      <c r="BZ61" s="1">
        <v>50</v>
      </c>
      <c r="CA61" s="1">
        <v>51</v>
      </c>
      <c r="CB61" s="1">
        <v>52</v>
      </c>
      <c r="CC61" s="1">
        <v>53</v>
      </c>
      <c r="CD61" s="1">
        <v>54</v>
      </c>
      <c r="CE61" s="1">
        <v>55</v>
      </c>
      <c r="CF61" s="1">
        <v>56</v>
      </c>
      <c r="CG61" s="1">
        <v>57</v>
      </c>
      <c r="CH61" s="1">
        <v>58</v>
      </c>
      <c r="CI61" s="1">
        <v>59</v>
      </c>
      <c r="CJ61" s="1">
        <v>60</v>
      </c>
      <c r="CK61" s="1">
        <v>61</v>
      </c>
      <c r="CL61" s="1">
        <v>62</v>
      </c>
      <c r="CM61" s="1">
        <v>63</v>
      </c>
      <c r="CN61" s="1">
        <v>64</v>
      </c>
      <c r="CO61" s="1">
        <v>65</v>
      </c>
      <c r="CP61" s="1">
        <v>66</v>
      </c>
      <c r="CQ61" s="1">
        <v>67</v>
      </c>
      <c r="CR61" s="1">
        <v>68</v>
      </c>
      <c r="CS61" s="1">
        <v>69</v>
      </c>
      <c r="CT61" s="1">
        <v>70</v>
      </c>
      <c r="CU61" s="1">
        <v>71</v>
      </c>
      <c r="CV61" s="1">
        <v>72</v>
      </c>
      <c r="CW61" s="1">
        <v>73</v>
      </c>
      <c r="CX61" s="1">
        <v>74</v>
      </c>
      <c r="CY61" s="1">
        <v>75</v>
      </c>
      <c r="CZ61" s="1">
        <v>76</v>
      </c>
      <c r="DA61" s="1">
        <v>77</v>
      </c>
      <c r="DB61" s="1">
        <v>78</v>
      </c>
      <c r="DC61" s="1">
        <v>79</v>
      </c>
      <c r="DD61" s="1">
        <v>80</v>
      </c>
      <c r="DE61" s="1">
        <v>81</v>
      </c>
      <c r="DF61" s="1">
        <v>82</v>
      </c>
      <c r="DG61" s="1">
        <v>83</v>
      </c>
      <c r="DH61" s="1">
        <v>84</v>
      </c>
      <c r="DI61" s="1">
        <v>85</v>
      </c>
      <c r="DJ61" s="1">
        <v>86</v>
      </c>
      <c r="DK61" s="1">
        <v>87</v>
      </c>
      <c r="DL61" s="1">
        <v>88</v>
      </c>
      <c r="DM61" s="1">
        <v>89</v>
      </c>
      <c r="DN61" s="1">
        <v>90</v>
      </c>
      <c r="DO61" s="1">
        <v>91</v>
      </c>
      <c r="DP61" s="1">
        <v>92</v>
      </c>
      <c r="DQ61" s="1">
        <v>93</v>
      </c>
      <c r="DR61" s="1">
        <v>94</v>
      </c>
      <c r="DS61" s="1">
        <v>95</v>
      </c>
      <c r="DT61" s="1">
        <v>96</v>
      </c>
      <c r="DU61" s="1">
        <v>97</v>
      </c>
      <c r="DV61" s="1">
        <v>98</v>
      </c>
      <c r="DW61" s="1">
        <v>99</v>
      </c>
      <c r="DX61" s="1">
        <v>100</v>
      </c>
      <c r="DY61" s="1">
        <v>101</v>
      </c>
      <c r="DZ61" s="1">
        <v>102</v>
      </c>
      <c r="EA61" s="1">
        <v>103</v>
      </c>
      <c r="EB61" s="1">
        <v>104</v>
      </c>
      <c r="EC61" s="1">
        <v>105</v>
      </c>
      <c r="ED61" s="1">
        <v>106</v>
      </c>
      <c r="EE61" s="1">
        <v>107</v>
      </c>
      <c r="EF61" s="1">
        <v>108</v>
      </c>
      <c r="EG61" s="1">
        <v>109</v>
      </c>
    </row>
    <row r="62" spans="1:137" s="33" customFormat="1">
      <c r="A62" s="27" t="s">
        <v>10</v>
      </c>
      <c r="B62" s="33">
        <v>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1200</v>
      </c>
      <c r="AC62" s="33">
        <v>1200</v>
      </c>
      <c r="AD62" s="33">
        <v>1200</v>
      </c>
      <c r="AE62" s="33">
        <v>1200</v>
      </c>
      <c r="AF62" s="33">
        <v>1200</v>
      </c>
      <c r="AG62" s="33">
        <v>1200</v>
      </c>
      <c r="AH62" s="33">
        <v>1200</v>
      </c>
      <c r="AI62" s="33">
        <v>1200</v>
      </c>
      <c r="AJ62" s="33">
        <v>1200</v>
      </c>
      <c r="AK62" s="33">
        <v>1200</v>
      </c>
      <c r="AL62" s="33">
        <v>1200</v>
      </c>
      <c r="AM62" s="33">
        <v>1200</v>
      </c>
      <c r="AN62" s="33">
        <v>1200</v>
      </c>
      <c r="AO62" s="33">
        <v>1200</v>
      </c>
      <c r="AP62" s="33">
        <v>1200</v>
      </c>
      <c r="AQ62" s="33">
        <v>1200</v>
      </c>
      <c r="AR62" s="33">
        <v>1200</v>
      </c>
      <c r="AS62" s="33">
        <v>1200</v>
      </c>
      <c r="AT62" s="33">
        <v>1200</v>
      </c>
      <c r="AU62" s="33">
        <v>1200</v>
      </c>
      <c r="AV62" s="33">
        <v>1200</v>
      </c>
      <c r="AW62" s="33">
        <v>1200</v>
      </c>
      <c r="AX62" s="33">
        <v>1200</v>
      </c>
      <c r="AY62" s="33">
        <v>1200</v>
      </c>
      <c r="AZ62" s="33">
        <v>1200</v>
      </c>
      <c r="BA62" s="33">
        <v>1200</v>
      </c>
      <c r="BB62" s="33">
        <v>1200</v>
      </c>
      <c r="BC62" s="33">
        <v>1200</v>
      </c>
      <c r="BD62" s="33">
        <v>1200</v>
      </c>
      <c r="BE62" s="33">
        <v>1200</v>
      </c>
      <c r="BF62" s="33">
        <v>1200</v>
      </c>
      <c r="BG62" s="33">
        <v>1200</v>
      </c>
      <c r="BH62" s="33">
        <v>1200</v>
      </c>
      <c r="BI62" s="33">
        <v>1200</v>
      </c>
      <c r="BJ62" s="33">
        <v>1200</v>
      </c>
      <c r="BK62" s="33">
        <v>1200</v>
      </c>
      <c r="BL62" s="33">
        <v>1200</v>
      </c>
      <c r="BM62" s="33">
        <v>1200</v>
      </c>
      <c r="BN62" s="33">
        <v>1200</v>
      </c>
      <c r="BO62" s="33">
        <v>1200</v>
      </c>
      <c r="BP62" s="33">
        <v>1200</v>
      </c>
      <c r="BQ62" s="33">
        <v>1200</v>
      </c>
      <c r="BR62" s="33">
        <v>1200</v>
      </c>
      <c r="BS62" s="33">
        <v>1200</v>
      </c>
      <c r="BT62" s="33">
        <v>1200</v>
      </c>
      <c r="BU62" s="33">
        <v>1200</v>
      </c>
      <c r="BV62" s="33">
        <v>1200</v>
      </c>
      <c r="BW62" s="33">
        <v>1200</v>
      </c>
      <c r="BX62" s="33">
        <v>1200</v>
      </c>
      <c r="BY62" s="33">
        <v>1200</v>
      </c>
      <c r="BZ62" s="33">
        <v>1200</v>
      </c>
      <c r="CA62" s="33">
        <v>1200</v>
      </c>
      <c r="CB62" s="33">
        <v>1200</v>
      </c>
      <c r="CC62" s="33">
        <v>1200</v>
      </c>
      <c r="CD62" s="33">
        <v>1200</v>
      </c>
      <c r="CE62" s="33">
        <v>1200</v>
      </c>
      <c r="CF62" s="33">
        <v>1200</v>
      </c>
      <c r="CG62" s="33">
        <v>1200</v>
      </c>
      <c r="CH62" s="33">
        <v>1200</v>
      </c>
      <c r="CI62" s="33">
        <v>1200</v>
      </c>
      <c r="CJ62" s="33">
        <v>1200</v>
      </c>
      <c r="CK62" s="33">
        <v>1200</v>
      </c>
      <c r="CL62" s="33">
        <v>1200</v>
      </c>
      <c r="CM62" s="33">
        <v>1200</v>
      </c>
      <c r="CN62" s="33">
        <v>1200</v>
      </c>
      <c r="CO62" s="33">
        <v>1200</v>
      </c>
      <c r="CP62" s="33">
        <v>1200</v>
      </c>
      <c r="CQ62" s="33">
        <v>1200</v>
      </c>
      <c r="CR62" s="33">
        <v>1200</v>
      </c>
      <c r="CS62" s="33">
        <v>1200</v>
      </c>
      <c r="CT62" s="33">
        <v>1200</v>
      </c>
      <c r="CU62" s="33">
        <v>1200</v>
      </c>
      <c r="CV62" s="33">
        <v>1200</v>
      </c>
      <c r="CW62" s="33">
        <v>1200</v>
      </c>
      <c r="CX62" s="33">
        <v>1200</v>
      </c>
      <c r="CY62" s="33">
        <v>1200</v>
      </c>
      <c r="CZ62" s="33">
        <v>1200</v>
      </c>
      <c r="DA62" s="33">
        <v>1200</v>
      </c>
      <c r="DB62" s="33">
        <v>1200</v>
      </c>
      <c r="DC62" s="33">
        <v>1200</v>
      </c>
      <c r="DD62" s="33">
        <v>1200</v>
      </c>
      <c r="DE62" s="33">
        <v>1200</v>
      </c>
      <c r="DF62" s="33">
        <v>1200</v>
      </c>
      <c r="DG62" s="33">
        <v>1200</v>
      </c>
      <c r="DH62" s="33">
        <v>1200</v>
      </c>
      <c r="DI62" s="33">
        <v>1200</v>
      </c>
      <c r="DJ62" s="33">
        <v>1200</v>
      </c>
      <c r="DK62" s="33">
        <v>1200</v>
      </c>
      <c r="DL62" s="33">
        <v>1200</v>
      </c>
      <c r="DM62" s="33">
        <v>1200</v>
      </c>
      <c r="DN62" s="33">
        <v>1200</v>
      </c>
      <c r="DO62" s="33">
        <v>1200</v>
      </c>
      <c r="DP62" s="33">
        <v>1200</v>
      </c>
      <c r="DQ62" s="33">
        <v>1200</v>
      </c>
      <c r="DR62" s="33">
        <v>1200</v>
      </c>
      <c r="DS62" s="33">
        <v>1200</v>
      </c>
      <c r="DT62" s="33">
        <v>1200</v>
      </c>
      <c r="DU62" s="33">
        <v>1200</v>
      </c>
      <c r="DV62" s="33">
        <v>1200</v>
      </c>
      <c r="DW62" s="33">
        <v>1200</v>
      </c>
      <c r="DX62" s="33">
        <v>1200</v>
      </c>
      <c r="DY62" s="33">
        <v>1200</v>
      </c>
      <c r="DZ62" s="33">
        <v>1200</v>
      </c>
      <c r="EA62" s="33">
        <v>1200</v>
      </c>
      <c r="EB62" s="33">
        <v>1200</v>
      </c>
      <c r="EC62" s="33">
        <v>1200</v>
      </c>
      <c r="ED62" s="33">
        <v>1200</v>
      </c>
      <c r="EE62" s="33">
        <v>1200</v>
      </c>
      <c r="EF62" s="33">
        <v>1200</v>
      </c>
      <c r="EG62" s="33">
        <v>1200</v>
      </c>
    </row>
    <row r="63" spans="1:137" s="2" customFormat="1">
      <c r="A63" s="5" t="s">
        <v>21</v>
      </c>
      <c r="B63" s="2">
        <f>B62/3600*6</f>
        <v>0</v>
      </c>
      <c r="C63" s="2">
        <f t="shared" ref="C63:BA63" si="56">C62/3600*6</f>
        <v>0</v>
      </c>
      <c r="D63" s="2">
        <f t="shared" si="56"/>
        <v>0</v>
      </c>
      <c r="E63" s="2">
        <f t="shared" si="56"/>
        <v>0</v>
      </c>
      <c r="F63" s="2">
        <f t="shared" si="56"/>
        <v>0</v>
      </c>
      <c r="G63" s="2">
        <f t="shared" si="56"/>
        <v>0</v>
      </c>
      <c r="H63" s="2">
        <f t="shared" si="56"/>
        <v>0</v>
      </c>
      <c r="I63" s="2">
        <f t="shared" si="56"/>
        <v>0</v>
      </c>
      <c r="J63" s="2">
        <f t="shared" si="56"/>
        <v>0</v>
      </c>
      <c r="K63" s="2">
        <f t="shared" si="56"/>
        <v>0</v>
      </c>
      <c r="L63" s="2">
        <f t="shared" si="56"/>
        <v>0</v>
      </c>
      <c r="M63" s="2">
        <f t="shared" si="56"/>
        <v>0</v>
      </c>
      <c r="N63" s="2">
        <f t="shared" si="56"/>
        <v>0</v>
      </c>
      <c r="O63" s="2">
        <f t="shared" si="56"/>
        <v>0</v>
      </c>
      <c r="P63" s="2">
        <f t="shared" si="56"/>
        <v>0</v>
      </c>
      <c r="Q63" s="2">
        <f t="shared" si="56"/>
        <v>0</v>
      </c>
      <c r="R63" s="2">
        <f t="shared" si="56"/>
        <v>0</v>
      </c>
      <c r="S63" s="2">
        <f t="shared" si="56"/>
        <v>0</v>
      </c>
      <c r="T63" s="2">
        <f t="shared" si="56"/>
        <v>0</v>
      </c>
      <c r="U63" s="2">
        <f t="shared" si="56"/>
        <v>0</v>
      </c>
      <c r="V63" s="2">
        <f t="shared" si="56"/>
        <v>0</v>
      </c>
      <c r="W63" s="2">
        <f t="shared" si="56"/>
        <v>0</v>
      </c>
      <c r="X63" s="2">
        <f t="shared" si="56"/>
        <v>0</v>
      </c>
      <c r="Y63" s="2">
        <f t="shared" si="56"/>
        <v>0</v>
      </c>
      <c r="Z63" s="2">
        <f t="shared" si="56"/>
        <v>0</v>
      </c>
      <c r="AA63" s="2">
        <f t="shared" si="56"/>
        <v>0</v>
      </c>
      <c r="AB63" s="2">
        <f t="shared" si="56"/>
        <v>2</v>
      </c>
      <c r="AC63" s="2">
        <f>AC62/3600*6</f>
        <v>2</v>
      </c>
      <c r="AD63" s="2">
        <f t="shared" si="56"/>
        <v>2</v>
      </c>
      <c r="AE63" s="2">
        <f t="shared" si="56"/>
        <v>2</v>
      </c>
      <c r="AF63" s="2">
        <f t="shared" si="56"/>
        <v>2</v>
      </c>
      <c r="AG63" s="2">
        <f t="shared" si="56"/>
        <v>2</v>
      </c>
      <c r="AH63" s="2">
        <f t="shared" si="56"/>
        <v>2</v>
      </c>
      <c r="AI63" s="2">
        <f t="shared" si="56"/>
        <v>2</v>
      </c>
      <c r="AJ63" s="2">
        <f t="shared" si="56"/>
        <v>2</v>
      </c>
      <c r="AK63" s="2">
        <f t="shared" si="56"/>
        <v>2</v>
      </c>
      <c r="AL63" s="2">
        <f t="shared" si="56"/>
        <v>2</v>
      </c>
      <c r="AM63" s="2">
        <f t="shared" si="56"/>
        <v>2</v>
      </c>
      <c r="AN63" s="2">
        <f t="shared" si="56"/>
        <v>2</v>
      </c>
      <c r="AO63" s="2">
        <f t="shared" si="56"/>
        <v>2</v>
      </c>
      <c r="AP63" s="2">
        <f t="shared" si="56"/>
        <v>2</v>
      </c>
      <c r="AQ63" s="2">
        <f t="shared" si="56"/>
        <v>2</v>
      </c>
      <c r="AR63" s="2">
        <f t="shared" si="56"/>
        <v>2</v>
      </c>
      <c r="AS63" s="2">
        <f t="shared" si="56"/>
        <v>2</v>
      </c>
      <c r="AT63" s="2">
        <f t="shared" si="56"/>
        <v>2</v>
      </c>
      <c r="AU63" s="2">
        <f t="shared" si="56"/>
        <v>2</v>
      </c>
      <c r="AV63" s="2">
        <f t="shared" si="56"/>
        <v>2</v>
      </c>
      <c r="AW63" s="2">
        <f t="shared" si="56"/>
        <v>2</v>
      </c>
      <c r="AX63" s="2">
        <f t="shared" si="56"/>
        <v>2</v>
      </c>
      <c r="AY63" s="2">
        <f t="shared" si="56"/>
        <v>2</v>
      </c>
      <c r="AZ63" s="2">
        <f t="shared" si="56"/>
        <v>2</v>
      </c>
      <c r="BA63" s="2">
        <f t="shared" si="56"/>
        <v>2</v>
      </c>
      <c r="BB63" s="2">
        <f t="shared" ref="BB63:CG63" si="57">BB62/3600*6</f>
        <v>2</v>
      </c>
      <c r="BC63" s="2">
        <f t="shared" si="57"/>
        <v>2</v>
      </c>
      <c r="BD63" s="2">
        <f t="shared" si="57"/>
        <v>2</v>
      </c>
      <c r="BE63" s="2">
        <f t="shared" si="57"/>
        <v>2</v>
      </c>
      <c r="BF63" s="2">
        <f t="shared" si="57"/>
        <v>2</v>
      </c>
      <c r="BG63" s="2">
        <f t="shared" si="57"/>
        <v>2</v>
      </c>
      <c r="BH63" s="2">
        <f t="shared" si="57"/>
        <v>2</v>
      </c>
      <c r="BI63" s="2">
        <f t="shared" si="57"/>
        <v>2</v>
      </c>
      <c r="BJ63" s="2">
        <f t="shared" si="57"/>
        <v>2</v>
      </c>
      <c r="BK63" s="2">
        <f t="shared" si="57"/>
        <v>2</v>
      </c>
      <c r="BL63" s="2">
        <f t="shared" si="57"/>
        <v>2</v>
      </c>
      <c r="BM63" s="2">
        <f t="shared" si="57"/>
        <v>2</v>
      </c>
      <c r="BN63" s="2">
        <f t="shared" si="57"/>
        <v>2</v>
      </c>
      <c r="BO63" s="2">
        <f t="shared" si="57"/>
        <v>2</v>
      </c>
      <c r="BP63" s="2">
        <f t="shared" si="57"/>
        <v>2</v>
      </c>
      <c r="BQ63" s="2">
        <f t="shared" si="57"/>
        <v>2</v>
      </c>
      <c r="BR63" s="2">
        <f t="shared" si="57"/>
        <v>2</v>
      </c>
      <c r="BS63" s="2">
        <f t="shared" si="57"/>
        <v>2</v>
      </c>
      <c r="BT63" s="2">
        <f t="shared" si="57"/>
        <v>2</v>
      </c>
      <c r="BU63" s="2">
        <f t="shared" si="57"/>
        <v>2</v>
      </c>
      <c r="BV63" s="2">
        <f t="shared" si="57"/>
        <v>2</v>
      </c>
      <c r="BW63" s="2">
        <f t="shared" si="57"/>
        <v>2</v>
      </c>
      <c r="BX63" s="2">
        <f t="shared" si="57"/>
        <v>2</v>
      </c>
      <c r="BY63" s="2">
        <f t="shared" si="57"/>
        <v>2</v>
      </c>
      <c r="BZ63" s="2">
        <f t="shared" si="57"/>
        <v>2</v>
      </c>
      <c r="CA63" s="2">
        <f t="shared" si="57"/>
        <v>2</v>
      </c>
      <c r="CB63" s="2">
        <f t="shared" si="57"/>
        <v>2</v>
      </c>
      <c r="CC63" s="2">
        <f t="shared" si="57"/>
        <v>2</v>
      </c>
      <c r="CD63" s="2">
        <f t="shared" si="57"/>
        <v>2</v>
      </c>
      <c r="CE63" s="2">
        <f t="shared" si="57"/>
        <v>2</v>
      </c>
      <c r="CF63" s="2">
        <f t="shared" si="57"/>
        <v>2</v>
      </c>
      <c r="CG63" s="2">
        <f t="shared" si="57"/>
        <v>2</v>
      </c>
      <c r="CH63" s="2">
        <f t="shared" ref="CH63:DM63" si="58">CH62/3600*6</f>
        <v>2</v>
      </c>
      <c r="CI63" s="2">
        <f t="shared" si="58"/>
        <v>2</v>
      </c>
      <c r="CJ63" s="2">
        <f t="shared" si="58"/>
        <v>2</v>
      </c>
      <c r="CK63" s="2">
        <f t="shared" si="58"/>
        <v>2</v>
      </c>
      <c r="CL63" s="2">
        <f t="shared" si="58"/>
        <v>2</v>
      </c>
      <c r="CM63" s="2">
        <f t="shared" si="58"/>
        <v>2</v>
      </c>
      <c r="CN63" s="2">
        <f t="shared" si="58"/>
        <v>2</v>
      </c>
      <c r="CO63" s="2">
        <f t="shared" si="58"/>
        <v>2</v>
      </c>
      <c r="CP63" s="2">
        <f t="shared" si="58"/>
        <v>2</v>
      </c>
      <c r="CQ63" s="2">
        <f t="shared" si="58"/>
        <v>2</v>
      </c>
      <c r="CR63" s="2">
        <f t="shared" si="58"/>
        <v>2</v>
      </c>
      <c r="CS63" s="2">
        <f t="shared" si="58"/>
        <v>2</v>
      </c>
      <c r="CT63" s="2">
        <f t="shared" si="58"/>
        <v>2</v>
      </c>
      <c r="CU63" s="2">
        <f t="shared" si="58"/>
        <v>2</v>
      </c>
      <c r="CV63" s="2">
        <f t="shared" si="58"/>
        <v>2</v>
      </c>
      <c r="CW63" s="2">
        <f t="shared" si="58"/>
        <v>2</v>
      </c>
      <c r="CX63" s="2">
        <f t="shared" si="58"/>
        <v>2</v>
      </c>
      <c r="CY63" s="2">
        <f t="shared" si="58"/>
        <v>2</v>
      </c>
      <c r="CZ63" s="2">
        <f t="shared" si="58"/>
        <v>2</v>
      </c>
      <c r="DA63" s="2">
        <f t="shared" si="58"/>
        <v>2</v>
      </c>
      <c r="DB63" s="2">
        <f t="shared" si="58"/>
        <v>2</v>
      </c>
      <c r="DC63" s="2">
        <f t="shared" si="58"/>
        <v>2</v>
      </c>
      <c r="DD63" s="2">
        <f t="shared" si="58"/>
        <v>2</v>
      </c>
      <c r="DE63" s="2">
        <f t="shared" si="58"/>
        <v>2</v>
      </c>
      <c r="DF63" s="2">
        <f t="shared" si="58"/>
        <v>2</v>
      </c>
      <c r="DG63" s="2">
        <f t="shared" si="58"/>
        <v>2</v>
      </c>
      <c r="DH63" s="2">
        <f t="shared" si="58"/>
        <v>2</v>
      </c>
      <c r="DI63" s="2">
        <f t="shared" si="58"/>
        <v>2</v>
      </c>
      <c r="DJ63" s="2">
        <f t="shared" si="58"/>
        <v>2</v>
      </c>
      <c r="DK63" s="2">
        <f t="shared" si="58"/>
        <v>2</v>
      </c>
      <c r="DL63" s="2">
        <f t="shared" si="58"/>
        <v>2</v>
      </c>
      <c r="DM63" s="2">
        <f t="shared" si="58"/>
        <v>2</v>
      </c>
      <c r="DN63" s="2">
        <f t="shared" ref="DN63:EG63" si="59">DN62/3600*6</f>
        <v>2</v>
      </c>
      <c r="DO63" s="2">
        <f t="shared" si="59"/>
        <v>2</v>
      </c>
      <c r="DP63" s="2">
        <f t="shared" si="59"/>
        <v>2</v>
      </c>
      <c r="DQ63" s="2">
        <f t="shared" si="59"/>
        <v>2</v>
      </c>
      <c r="DR63" s="2">
        <f t="shared" si="59"/>
        <v>2</v>
      </c>
      <c r="DS63" s="2">
        <f t="shared" si="59"/>
        <v>2</v>
      </c>
      <c r="DT63" s="2">
        <f t="shared" si="59"/>
        <v>2</v>
      </c>
      <c r="DU63" s="2">
        <f t="shared" si="59"/>
        <v>2</v>
      </c>
      <c r="DV63" s="2">
        <f t="shared" si="59"/>
        <v>2</v>
      </c>
      <c r="DW63" s="2">
        <f t="shared" si="59"/>
        <v>2</v>
      </c>
      <c r="DX63" s="2">
        <f t="shared" si="59"/>
        <v>2</v>
      </c>
      <c r="DY63" s="2">
        <f t="shared" si="59"/>
        <v>2</v>
      </c>
      <c r="DZ63" s="2">
        <f t="shared" si="59"/>
        <v>2</v>
      </c>
      <c r="EA63" s="2">
        <f t="shared" si="59"/>
        <v>2</v>
      </c>
      <c r="EB63" s="2">
        <f t="shared" si="59"/>
        <v>2</v>
      </c>
      <c r="EC63" s="2">
        <f t="shared" si="59"/>
        <v>2</v>
      </c>
      <c r="ED63" s="2">
        <f t="shared" si="59"/>
        <v>2</v>
      </c>
      <c r="EE63" s="2">
        <f t="shared" si="59"/>
        <v>2</v>
      </c>
      <c r="EF63" s="2">
        <f t="shared" si="59"/>
        <v>2</v>
      </c>
      <c r="EG63" s="2">
        <f t="shared" si="59"/>
        <v>2</v>
      </c>
    </row>
    <row r="64" spans="1:137" s="2" customFormat="1">
      <c r="A64" s="5" t="s">
        <v>27</v>
      </c>
      <c r="B64" s="2">
        <v>0</v>
      </c>
      <c r="C64" s="2">
        <f t="shared" ref="C64:AB64" si="60">B64+C63</f>
        <v>0</v>
      </c>
      <c r="D64" s="2">
        <f t="shared" si="60"/>
        <v>0</v>
      </c>
      <c r="E64" s="2">
        <f t="shared" si="60"/>
        <v>0</v>
      </c>
      <c r="F64" s="2">
        <f t="shared" si="60"/>
        <v>0</v>
      </c>
      <c r="G64" s="2">
        <f t="shared" si="60"/>
        <v>0</v>
      </c>
      <c r="H64" s="2">
        <f t="shared" si="60"/>
        <v>0</v>
      </c>
      <c r="I64" s="2">
        <f t="shared" si="60"/>
        <v>0</v>
      </c>
      <c r="J64" s="2">
        <f t="shared" si="60"/>
        <v>0</v>
      </c>
      <c r="K64" s="2">
        <f t="shared" si="60"/>
        <v>0</v>
      </c>
      <c r="L64" s="2">
        <f t="shared" si="60"/>
        <v>0</v>
      </c>
      <c r="M64" s="2">
        <f t="shared" si="60"/>
        <v>0</v>
      </c>
      <c r="N64" s="2">
        <f t="shared" si="60"/>
        <v>0</v>
      </c>
      <c r="O64" s="2">
        <f t="shared" si="60"/>
        <v>0</v>
      </c>
      <c r="P64" s="2">
        <f t="shared" si="60"/>
        <v>0</v>
      </c>
      <c r="Q64" s="2">
        <f t="shared" si="60"/>
        <v>0</v>
      </c>
      <c r="R64" s="2">
        <f t="shared" si="60"/>
        <v>0</v>
      </c>
      <c r="S64" s="2">
        <f t="shared" si="60"/>
        <v>0</v>
      </c>
      <c r="T64" s="2">
        <f t="shared" si="60"/>
        <v>0</v>
      </c>
      <c r="U64" s="2">
        <f t="shared" si="60"/>
        <v>0</v>
      </c>
      <c r="V64" s="2">
        <f t="shared" si="60"/>
        <v>0</v>
      </c>
      <c r="W64" s="2">
        <f t="shared" si="60"/>
        <v>0</v>
      </c>
      <c r="X64" s="2">
        <f t="shared" si="60"/>
        <v>0</v>
      </c>
      <c r="Y64" s="2">
        <f t="shared" si="60"/>
        <v>0</v>
      </c>
      <c r="Z64" s="2">
        <f t="shared" si="60"/>
        <v>0</v>
      </c>
      <c r="AA64" s="2">
        <f t="shared" si="60"/>
        <v>0</v>
      </c>
      <c r="AB64" s="7">
        <f t="shared" si="60"/>
        <v>2</v>
      </c>
      <c r="AC64" s="7">
        <f t="shared" ref="AC64:BA64" si="61">AB64+AC63</f>
        <v>4</v>
      </c>
      <c r="AD64" s="7">
        <f t="shared" si="61"/>
        <v>6</v>
      </c>
      <c r="AE64" s="7">
        <f t="shared" si="61"/>
        <v>8</v>
      </c>
      <c r="AF64" s="7">
        <f t="shared" si="61"/>
        <v>10</v>
      </c>
      <c r="AG64" s="7">
        <f t="shared" si="61"/>
        <v>12</v>
      </c>
      <c r="AH64" s="7">
        <f t="shared" si="61"/>
        <v>14</v>
      </c>
      <c r="AI64" s="7">
        <f t="shared" si="61"/>
        <v>16</v>
      </c>
      <c r="AJ64" s="7">
        <f t="shared" si="61"/>
        <v>18</v>
      </c>
      <c r="AK64" s="7">
        <f t="shared" si="61"/>
        <v>20</v>
      </c>
      <c r="AL64" s="7">
        <f t="shared" si="61"/>
        <v>22</v>
      </c>
      <c r="AM64" s="7">
        <f t="shared" si="61"/>
        <v>24</v>
      </c>
      <c r="AN64" s="7">
        <f t="shared" si="61"/>
        <v>26</v>
      </c>
      <c r="AO64" s="7">
        <f t="shared" si="61"/>
        <v>28</v>
      </c>
      <c r="AP64" s="7">
        <f t="shared" si="61"/>
        <v>30</v>
      </c>
      <c r="AQ64" s="7">
        <f t="shared" si="61"/>
        <v>32</v>
      </c>
      <c r="AR64" s="7">
        <f t="shared" si="61"/>
        <v>34</v>
      </c>
      <c r="AS64" s="7">
        <f t="shared" si="61"/>
        <v>36</v>
      </c>
      <c r="AT64" s="7">
        <f t="shared" si="61"/>
        <v>38</v>
      </c>
      <c r="AU64" s="7">
        <f t="shared" si="61"/>
        <v>40</v>
      </c>
      <c r="AV64" s="7">
        <f t="shared" si="61"/>
        <v>42</v>
      </c>
      <c r="AW64" s="7">
        <f t="shared" si="61"/>
        <v>44</v>
      </c>
      <c r="AX64" s="7">
        <f t="shared" si="61"/>
        <v>46</v>
      </c>
      <c r="AY64" s="7">
        <f t="shared" si="61"/>
        <v>48</v>
      </c>
      <c r="AZ64" s="7">
        <f t="shared" si="61"/>
        <v>50</v>
      </c>
      <c r="BA64" s="7">
        <f t="shared" si="61"/>
        <v>52</v>
      </c>
      <c r="BB64" s="7">
        <f t="shared" ref="BB64:CG64" si="62">BA64+BB63</f>
        <v>54</v>
      </c>
      <c r="BC64" s="7">
        <f t="shared" si="62"/>
        <v>56</v>
      </c>
      <c r="BD64" s="7">
        <f t="shared" si="62"/>
        <v>58</v>
      </c>
      <c r="BE64" s="7">
        <f t="shared" si="62"/>
        <v>60</v>
      </c>
      <c r="BF64" s="7">
        <f t="shared" si="62"/>
        <v>62</v>
      </c>
      <c r="BG64" s="7">
        <f t="shared" si="62"/>
        <v>64</v>
      </c>
      <c r="BH64" s="7">
        <f t="shared" si="62"/>
        <v>66</v>
      </c>
      <c r="BI64" s="7">
        <f t="shared" si="62"/>
        <v>68</v>
      </c>
      <c r="BJ64" s="7">
        <f t="shared" si="62"/>
        <v>70</v>
      </c>
      <c r="BK64" s="7">
        <f t="shared" si="62"/>
        <v>72</v>
      </c>
      <c r="BL64" s="7">
        <f t="shared" si="62"/>
        <v>74</v>
      </c>
      <c r="BM64" s="7">
        <f t="shared" si="62"/>
        <v>76</v>
      </c>
      <c r="BN64" s="7">
        <f t="shared" si="62"/>
        <v>78</v>
      </c>
      <c r="BO64" s="7">
        <f t="shared" si="62"/>
        <v>80</v>
      </c>
      <c r="BP64" s="7">
        <f t="shared" si="62"/>
        <v>82</v>
      </c>
      <c r="BQ64" s="7">
        <f t="shared" si="62"/>
        <v>84</v>
      </c>
      <c r="BR64" s="7">
        <f t="shared" si="62"/>
        <v>86</v>
      </c>
      <c r="BS64" s="7">
        <f t="shared" si="62"/>
        <v>88</v>
      </c>
      <c r="BT64" s="7">
        <f t="shared" si="62"/>
        <v>90</v>
      </c>
      <c r="BU64" s="7">
        <f t="shared" si="62"/>
        <v>92</v>
      </c>
      <c r="BV64" s="7">
        <f t="shared" si="62"/>
        <v>94</v>
      </c>
      <c r="BW64" s="7">
        <f t="shared" si="62"/>
        <v>96</v>
      </c>
      <c r="BX64" s="7">
        <f t="shared" si="62"/>
        <v>98</v>
      </c>
      <c r="BY64" s="7">
        <f t="shared" si="62"/>
        <v>100</v>
      </c>
      <c r="BZ64" s="7">
        <f t="shared" si="62"/>
        <v>102</v>
      </c>
      <c r="CA64" s="7">
        <f t="shared" si="62"/>
        <v>104</v>
      </c>
      <c r="CB64" s="7">
        <f t="shared" si="62"/>
        <v>106</v>
      </c>
      <c r="CC64" s="7">
        <f t="shared" si="62"/>
        <v>108</v>
      </c>
      <c r="CD64" s="7">
        <f t="shared" si="62"/>
        <v>110</v>
      </c>
      <c r="CE64" s="7">
        <f t="shared" si="62"/>
        <v>112</v>
      </c>
      <c r="CF64" s="7">
        <f t="shared" si="62"/>
        <v>114</v>
      </c>
      <c r="CG64" s="7">
        <f t="shared" si="62"/>
        <v>116</v>
      </c>
      <c r="CH64" s="7">
        <f t="shared" ref="CH64:DM64" si="63">CG64+CH63</f>
        <v>118</v>
      </c>
      <c r="CI64" s="7">
        <f t="shared" si="63"/>
        <v>120</v>
      </c>
      <c r="CJ64" s="7">
        <f t="shared" si="63"/>
        <v>122</v>
      </c>
      <c r="CK64" s="7">
        <f t="shared" si="63"/>
        <v>124</v>
      </c>
      <c r="CL64" s="7">
        <f t="shared" si="63"/>
        <v>126</v>
      </c>
      <c r="CM64" s="7">
        <f t="shared" si="63"/>
        <v>128</v>
      </c>
      <c r="CN64" s="7">
        <f t="shared" si="63"/>
        <v>130</v>
      </c>
      <c r="CO64" s="7">
        <f t="shared" si="63"/>
        <v>132</v>
      </c>
      <c r="CP64" s="7">
        <f t="shared" si="63"/>
        <v>134</v>
      </c>
      <c r="CQ64" s="7">
        <f t="shared" si="63"/>
        <v>136</v>
      </c>
      <c r="CR64" s="7">
        <f t="shared" si="63"/>
        <v>138</v>
      </c>
      <c r="CS64" s="7">
        <f t="shared" si="63"/>
        <v>140</v>
      </c>
      <c r="CT64" s="7">
        <f t="shared" si="63"/>
        <v>142</v>
      </c>
      <c r="CU64" s="7">
        <f t="shared" si="63"/>
        <v>144</v>
      </c>
      <c r="CV64" s="7">
        <f t="shared" si="63"/>
        <v>146</v>
      </c>
      <c r="CW64" s="7">
        <f t="shared" si="63"/>
        <v>148</v>
      </c>
      <c r="CX64" s="7">
        <f t="shared" si="63"/>
        <v>150</v>
      </c>
      <c r="CY64" s="7">
        <f t="shared" si="63"/>
        <v>152</v>
      </c>
      <c r="CZ64" s="7">
        <f t="shared" si="63"/>
        <v>154</v>
      </c>
      <c r="DA64" s="7">
        <f t="shared" si="63"/>
        <v>156</v>
      </c>
      <c r="DB64" s="7">
        <f t="shared" si="63"/>
        <v>158</v>
      </c>
      <c r="DC64" s="7">
        <f t="shared" si="63"/>
        <v>160</v>
      </c>
      <c r="DD64" s="7">
        <f t="shared" si="63"/>
        <v>162</v>
      </c>
      <c r="DE64" s="7">
        <f t="shared" si="63"/>
        <v>164</v>
      </c>
      <c r="DF64" s="7">
        <f t="shared" si="63"/>
        <v>166</v>
      </c>
      <c r="DG64" s="7">
        <f t="shared" si="63"/>
        <v>168</v>
      </c>
      <c r="DH64" s="7">
        <f t="shared" si="63"/>
        <v>170</v>
      </c>
      <c r="DI64" s="7">
        <f t="shared" si="63"/>
        <v>172</v>
      </c>
      <c r="DJ64" s="7">
        <f t="shared" si="63"/>
        <v>174</v>
      </c>
      <c r="DK64" s="7">
        <f t="shared" si="63"/>
        <v>176</v>
      </c>
      <c r="DL64" s="7">
        <f t="shared" si="63"/>
        <v>178</v>
      </c>
      <c r="DM64" s="7">
        <f t="shared" si="63"/>
        <v>180</v>
      </c>
      <c r="DN64" s="7">
        <f t="shared" ref="DN64:EG64" si="64">DM64+DN63</f>
        <v>182</v>
      </c>
      <c r="DO64" s="7">
        <f t="shared" si="64"/>
        <v>184</v>
      </c>
      <c r="DP64" s="7">
        <f t="shared" si="64"/>
        <v>186</v>
      </c>
      <c r="DQ64" s="7">
        <f t="shared" si="64"/>
        <v>188</v>
      </c>
      <c r="DR64" s="7">
        <f t="shared" si="64"/>
        <v>190</v>
      </c>
      <c r="DS64" s="7">
        <f t="shared" si="64"/>
        <v>192</v>
      </c>
      <c r="DT64" s="7">
        <f t="shared" si="64"/>
        <v>194</v>
      </c>
      <c r="DU64" s="7">
        <f t="shared" si="64"/>
        <v>196</v>
      </c>
      <c r="DV64" s="7">
        <f t="shared" si="64"/>
        <v>198</v>
      </c>
      <c r="DW64" s="7">
        <f t="shared" si="64"/>
        <v>200</v>
      </c>
      <c r="DX64" s="7">
        <f t="shared" si="64"/>
        <v>202</v>
      </c>
      <c r="DY64" s="7">
        <f t="shared" si="64"/>
        <v>204</v>
      </c>
      <c r="DZ64" s="7">
        <f t="shared" si="64"/>
        <v>206</v>
      </c>
      <c r="EA64" s="7">
        <f t="shared" si="64"/>
        <v>208</v>
      </c>
      <c r="EB64" s="7">
        <f t="shared" si="64"/>
        <v>210</v>
      </c>
      <c r="EC64" s="7">
        <f t="shared" si="64"/>
        <v>212</v>
      </c>
      <c r="ED64" s="7">
        <f t="shared" si="64"/>
        <v>214</v>
      </c>
      <c r="EE64" s="7">
        <f t="shared" si="64"/>
        <v>216</v>
      </c>
      <c r="EF64" s="7">
        <f t="shared" si="64"/>
        <v>218</v>
      </c>
      <c r="EG64" s="7">
        <f t="shared" si="64"/>
        <v>220</v>
      </c>
    </row>
    <row r="65" spans="1:137" s="2" customFormat="1">
      <c r="A65" s="5" t="s">
        <v>23</v>
      </c>
      <c r="B65" s="2">
        <f>B64</f>
        <v>0</v>
      </c>
      <c r="C65" s="2">
        <f t="shared" ref="C65:M65" si="65">C64</f>
        <v>0</v>
      </c>
      <c r="D65" s="2">
        <f t="shared" si="65"/>
        <v>0</v>
      </c>
      <c r="E65" s="2">
        <f t="shared" si="65"/>
        <v>0</v>
      </c>
      <c r="F65" s="2">
        <f t="shared" si="65"/>
        <v>0</v>
      </c>
      <c r="G65" s="2">
        <f t="shared" si="65"/>
        <v>0</v>
      </c>
      <c r="H65" s="2">
        <f t="shared" si="65"/>
        <v>0</v>
      </c>
      <c r="I65" s="2">
        <f t="shared" si="65"/>
        <v>0</v>
      </c>
      <c r="J65" s="2">
        <f t="shared" si="65"/>
        <v>0</v>
      </c>
      <c r="K65" s="2">
        <f t="shared" si="65"/>
        <v>0</v>
      </c>
      <c r="L65" s="2">
        <f t="shared" si="65"/>
        <v>0</v>
      </c>
      <c r="M65" s="2">
        <f t="shared" si="65"/>
        <v>0</v>
      </c>
      <c r="N65" s="2">
        <f t="shared" ref="N65:AA65" si="66">N64</f>
        <v>0</v>
      </c>
      <c r="O65" s="2">
        <f t="shared" si="66"/>
        <v>0</v>
      </c>
      <c r="P65" s="2">
        <f t="shared" si="66"/>
        <v>0</v>
      </c>
      <c r="Q65" s="2">
        <f t="shared" si="66"/>
        <v>0</v>
      </c>
      <c r="R65" s="2">
        <f t="shared" si="66"/>
        <v>0</v>
      </c>
      <c r="S65" s="2">
        <f t="shared" si="66"/>
        <v>0</v>
      </c>
      <c r="T65" s="2">
        <f t="shared" si="66"/>
        <v>0</v>
      </c>
      <c r="U65" s="2">
        <f t="shared" si="66"/>
        <v>0</v>
      </c>
      <c r="V65" s="2">
        <f t="shared" si="66"/>
        <v>0</v>
      </c>
      <c r="W65" s="2">
        <f t="shared" si="66"/>
        <v>0</v>
      </c>
      <c r="X65" s="2">
        <f t="shared" si="66"/>
        <v>0</v>
      </c>
      <c r="Y65" s="2">
        <f t="shared" si="66"/>
        <v>0</v>
      </c>
      <c r="Z65" s="2">
        <f t="shared" si="66"/>
        <v>0</v>
      </c>
      <c r="AA65" s="2">
        <f t="shared" si="66"/>
        <v>0</v>
      </c>
      <c r="AB65" s="7">
        <f t="shared" ref="AB65:BG65" si="67">C71+$AC$48</f>
        <v>110</v>
      </c>
      <c r="AC65" s="7">
        <f t="shared" si="67"/>
        <v>110</v>
      </c>
      <c r="AD65" s="7">
        <f t="shared" si="67"/>
        <v>110</v>
      </c>
      <c r="AE65" s="7">
        <f t="shared" si="67"/>
        <v>110</v>
      </c>
      <c r="AF65" s="7">
        <f t="shared" si="67"/>
        <v>110</v>
      </c>
      <c r="AG65" s="7">
        <f t="shared" si="67"/>
        <v>110</v>
      </c>
      <c r="AH65" s="7">
        <f t="shared" si="67"/>
        <v>110</v>
      </c>
      <c r="AI65" s="7">
        <f t="shared" si="67"/>
        <v>110</v>
      </c>
      <c r="AJ65" s="7">
        <f t="shared" si="67"/>
        <v>110</v>
      </c>
      <c r="AK65" s="7">
        <f t="shared" si="67"/>
        <v>110</v>
      </c>
      <c r="AL65" s="7">
        <f t="shared" si="67"/>
        <v>110</v>
      </c>
      <c r="AM65" s="7">
        <f t="shared" si="67"/>
        <v>110</v>
      </c>
      <c r="AN65" s="7">
        <f t="shared" si="67"/>
        <v>110</v>
      </c>
      <c r="AO65" s="7">
        <f t="shared" si="67"/>
        <v>110</v>
      </c>
      <c r="AP65" s="7">
        <f t="shared" si="67"/>
        <v>110</v>
      </c>
      <c r="AQ65" s="7">
        <f t="shared" si="67"/>
        <v>110</v>
      </c>
      <c r="AR65" s="7">
        <f t="shared" si="67"/>
        <v>110</v>
      </c>
      <c r="AS65" s="7">
        <f t="shared" si="67"/>
        <v>110</v>
      </c>
      <c r="AT65" s="7">
        <f t="shared" si="67"/>
        <v>110</v>
      </c>
      <c r="AU65" s="7">
        <f t="shared" si="67"/>
        <v>110</v>
      </c>
      <c r="AV65" s="7">
        <f t="shared" si="67"/>
        <v>110</v>
      </c>
      <c r="AW65" s="7">
        <f t="shared" si="67"/>
        <v>110</v>
      </c>
      <c r="AX65" s="7">
        <f t="shared" si="67"/>
        <v>110</v>
      </c>
      <c r="AY65" s="7">
        <f t="shared" si="67"/>
        <v>110</v>
      </c>
      <c r="AZ65" s="7">
        <f t="shared" si="67"/>
        <v>110</v>
      </c>
      <c r="BA65" s="7">
        <f t="shared" si="67"/>
        <v>110</v>
      </c>
      <c r="BB65" s="7">
        <f t="shared" si="67"/>
        <v>110</v>
      </c>
      <c r="BC65" s="7">
        <f t="shared" si="67"/>
        <v>110</v>
      </c>
      <c r="BD65" s="7">
        <f t="shared" si="67"/>
        <v>110</v>
      </c>
      <c r="BE65" s="7">
        <f t="shared" si="67"/>
        <v>110</v>
      </c>
      <c r="BF65" s="7">
        <f t="shared" si="67"/>
        <v>111</v>
      </c>
      <c r="BG65" s="7">
        <f t="shared" si="67"/>
        <v>112</v>
      </c>
      <c r="BH65" s="7">
        <f t="shared" ref="BH65:CM65" si="68">AI71+$AC$48</f>
        <v>113</v>
      </c>
      <c r="BI65" s="7">
        <f t="shared" si="68"/>
        <v>114</v>
      </c>
      <c r="BJ65" s="7">
        <f t="shared" si="68"/>
        <v>115</v>
      </c>
      <c r="BK65" s="7">
        <f t="shared" si="68"/>
        <v>116</v>
      </c>
      <c r="BL65" s="7">
        <f t="shared" si="68"/>
        <v>117</v>
      </c>
      <c r="BM65" s="7">
        <f t="shared" si="68"/>
        <v>118</v>
      </c>
      <c r="BN65" s="7">
        <f t="shared" si="68"/>
        <v>119</v>
      </c>
      <c r="BO65" s="7">
        <f t="shared" si="68"/>
        <v>120</v>
      </c>
      <c r="BP65" s="7">
        <f t="shared" si="68"/>
        <v>121</v>
      </c>
      <c r="BQ65" s="7">
        <f t="shared" si="68"/>
        <v>122</v>
      </c>
      <c r="BR65" s="7">
        <f t="shared" si="68"/>
        <v>123</v>
      </c>
      <c r="BS65" s="7">
        <f t="shared" si="68"/>
        <v>124</v>
      </c>
      <c r="BT65" s="7">
        <f t="shared" si="68"/>
        <v>125</v>
      </c>
      <c r="BU65" s="7">
        <f t="shared" si="68"/>
        <v>126</v>
      </c>
      <c r="BV65" s="7">
        <f t="shared" si="68"/>
        <v>127</v>
      </c>
      <c r="BW65" s="7">
        <f t="shared" si="68"/>
        <v>128</v>
      </c>
      <c r="BX65" s="7">
        <f t="shared" si="68"/>
        <v>129</v>
      </c>
      <c r="BY65" s="7">
        <f t="shared" si="68"/>
        <v>130</v>
      </c>
      <c r="BZ65" s="7">
        <f t="shared" si="68"/>
        <v>131</v>
      </c>
      <c r="CA65" s="7">
        <f t="shared" si="68"/>
        <v>132</v>
      </c>
      <c r="CB65" s="7">
        <f t="shared" si="68"/>
        <v>133</v>
      </c>
      <c r="CC65" s="7">
        <f t="shared" si="68"/>
        <v>134</v>
      </c>
      <c r="CD65" s="7">
        <f t="shared" si="68"/>
        <v>135</v>
      </c>
      <c r="CE65" s="7">
        <f t="shared" si="68"/>
        <v>136</v>
      </c>
      <c r="CF65" s="7">
        <f t="shared" si="68"/>
        <v>137</v>
      </c>
      <c r="CG65" s="7">
        <f t="shared" si="68"/>
        <v>138</v>
      </c>
      <c r="CH65" s="7">
        <f t="shared" si="68"/>
        <v>139</v>
      </c>
      <c r="CI65" s="7">
        <f>BJ71+$AC$48</f>
        <v>140</v>
      </c>
      <c r="CJ65" s="7">
        <f t="shared" si="68"/>
        <v>141</v>
      </c>
      <c r="CK65" s="7">
        <f t="shared" si="68"/>
        <v>142</v>
      </c>
      <c r="CL65" s="7">
        <f t="shared" si="68"/>
        <v>143</v>
      </c>
      <c r="CM65" s="7">
        <f t="shared" si="68"/>
        <v>144</v>
      </c>
      <c r="CN65" s="7">
        <f t="shared" ref="CN65:DS65" si="69">BO71+$AC$48</f>
        <v>145</v>
      </c>
      <c r="CO65" s="7">
        <f t="shared" si="69"/>
        <v>146</v>
      </c>
      <c r="CP65" s="7">
        <f t="shared" si="69"/>
        <v>147</v>
      </c>
      <c r="CQ65" s="7">
        <f t="shared" si="69"/>
        <v>148</v>
      </c>
      <c r="CR65" s="7">
        <f t="shared" si="69"/>
        <v>149</v>
      </c>
      <c r="CS65" s="7">
        <f t="shared" si="69"/>
        <v>150</v>
      </c>
      <c r="CT65" s="7">
        <f t="shared" si="69"/>
        <v>151</v>
      </c>
      <c r="CU65" s="7">
        <f t="shared" si="69"/>
        <v>152</v>
      </c>
      <c r="CV65" s="7">
        <f t="shared" si="69"/>
        <v>153</v>
      </c>
      <c r="CW65" s="7">
        <f t="shared" si="69"/>
        <v>154</v>
      </c>
      <c r="CX65" s="7">
        <f t="shared" si="69"/>
        <v>155</v>
      </c>
      <c r="CY65" s="7">
        <f t="shared" si="69"/>
        <v>156</v>
      </c>
      <c r="CZ65" s="7">
        <f t="shared" si="69"/>
        <v>157</v>
      </c>
      <c r="DA65" s="7">
        <f t="shared" si="69"/>
        <v>158</v>
      </c>
      <c r="DB65" s="7">
        <f t="shared" si="69"/>
        <v>159</v>
      </c>
      <c r="DC65" s="7">
        <f t="shared" si="69"/>
        <v>160</v>
      </c>
      <c r="DD65" s="7">
        <f t="shared" si="69"/>
        <v>161</v>
      </c>
      <c r="DE65" s="7">
        <f t="shared" si="69"/>
        <v>162</v>
      </c>
      <c r="DF65" s="7">
        <f t="shared" si="69"/>
        <v>163</v>
      </c>
      <c r="DG65" s="7">
        <f t="shared" si="69"/>
        <v>164</v>
      </c>
      <c r="DH65" s="7">
        <f t="shared" si="69"/>
        <v>165</v>
      </c>
      <c r="DI65" s="7">
        <f t="shared" si="69"/>
        <v>166</v>
      </c>
      <c r="DJ65" s="7">
        <f t="shared" si="69"/>
        <v>167</v>
      </c>
      <c r="DK65" s="7">
        <f t="shared" si="69"/>
        <v>168</v>
      </c>
      <c r="DL65" s="7">
        <f t="shared" si="69"/>
        <v>169</v>
      </c>
      <c r="DM65" s="7">
        <f t="shared" si="69"/>
        <v>170</v>
      </c>
      <c r="DN65" s="7">
        <f t="shared" si="69"/>
        <v>171</v>
      </c>
      <c r="DO65" s="7">
        <f t="shared" si="69"/>
        <v>172</v>
      </c>
      <c r="DP65" s="7">
        <f t="shared" si="69"/>
        <v>173</v>
      </c>
      <c r="DQ65" s="7">
        <f t="shared" si="69"/>
        <v>174</v>
      </c>
      <c r="DR65" s="7">
        <f t="shared" si="69"/>
        <v>175</v>
      </c>
      <c r="DS65" s="7">
        <f t="shared" si="69"/>
        <v>176</v>
      </c>
      <c r="DT65" s="7">
        <f t="shared" ref="DT65:EG65" si="70">CU71+$AC$48</f>
        <v>177</v>
      </c>
      <c r="DU65" s="7">
        <f t="shared" si="70"/>
        <v>178</v>
      </c>
      <c r="DV65" s="7">
        <f t="shared" si="70"/>
        <v>179</v>
      </c>
      <c r="DW65" s="7">
        <f t="shared" si="70"/>
        <v>180</v>
      </c>
      <c r="DX65" s="7">
        <f t="shared" si="70"/>
        <v>181</v>
      </c>
      <c r="DY65" s="7">
        <f t="shared" si="70"/>
        <v>182</v>
      </c>
      <c r="DZ65" s="7">
        <f t="shared" si="70"/>
        <v>183</v>
      </c>
      <c r="EA65" s="7">
        <f t="shared" si="70"/>
        <v>184</v>
      </c>
      <c r="EB65" s="7">
        <f t="shared" si="70"/>
        <v>185</v>
      </c>
      <c r="EC65" s="7">
        <f t="shared" si="70"/>
        <v>186</v>
      </c>
      <c r="ED65" s="7">
        <f t="shared" si="70"/>
        <v>187</v>
      </c>
      <c r="EE65" s="7">
        <f t="shared" si="70"/>
        <v>188</v>
      </c>
      <c r="EF65" s="7">
        <f t="shared" si="70"/>
        <v>189</v>
      </c>
      <c r="EG65" s="7">
        <f t="shared" si="70"/>
        <v>190</v>
      </c>
    </row>
    <row r="66" spans="1:137" s="2" customFormat="1">
      <c r="A66" s="5" t="s">
        <v>25</v>
      </c>
      <c r="B66" s="2">
        <v>0</v>
      </c>
      <c r="C66" s="2">
        <f>MIN(C64,C65)</f>
        <v>0</v>
      </c>
      <c r="D66" s="2">
        <f t="shared" ref="D66:L66" si="71">MIN(D64,D65)</f>
        <v>0</v>
      </c>
      <c r="E66" s="2">
        <f t="shared" si="71"/>
        <v>0</v>
      </c>
      <c r="F66" s="2">
        <f t="shared" si="71"/>
        <v>0</v>
      </c>
      <c r="G66" s="2">
        <f t="shared" si="71"/>
        <v>0</v>
      </c>
      <c r="H66" s="2">
        <f t="shared" si="71"/>
        <v>0</v>
      </c>
      <c r="I66" s="2">
        <f t="shared" si="71"/>
        <v>0</v>
      </c>
      <c r="J66" s="2">
        <f t="shared" si="71"/>
        <v>0</v>
      </c>
      <c r="K66" s="2">
        <f t="shared" si="71"/>
        <v>0</v>
      </c>
      <c r="L66" s="2">
        <f t="shared" si="71"/>
        <v>0</v>
      </c>
      <c r="M66" s="2">
        <f t="shared" ref="M66:AB66" si="72">MIN(M64,M65)</f>
        <v>0</v>
      </c>
      <c r="N66" s="2">
        <f t="shared" si="72"/>
        <v>0</v>
      </c>
      <c r="O66" s="2">
        <f t="shared" si="72"/>
        <v>0</v>
      </c>
      <c r="P66" s="2">
        <f t="shared" si="72"/>
        <v>0</v>
      </c>
      <c r="Q66" s="2">
        <f t="shared" si="72"/>
        <v>0</v>
      </c>
      <c r="R66" s="2">
        <f t="shared" si="72"/>
        <v>0</v>
      </c>
      <c r="S66" s="2">
        <f t="shared" si="72"/>
        <v>0</v>
      </c>
      <c r="T66" s="2">
        <f t="shared" si="72"/>
        <v>0</v>
      </c>
      <c r="U66" s="2">
        <f t="shared" si="72"/>
        <v>0</v>
      </c>
      <c r="V66" s="2">
        <f t="shared" si="72"/>
        <v>0</v>
      </c>
      <c r="W66" s="2">
        <f t="shared" si="72"/>
        <v>0</v>
      </c>
      <c r="X66" s="2">
        <f t="shared" si="72"/>
        <v>0</v>
      </c>
      <c r="Y66" s="2">
        <f t="shared" si="72"/>
        <v>0</v>
      </c>
      <c r="Z66" s="2">
        <f t="shared" si="72"/>
        <v>0</v>
      </c>
      <c r="AA66" s="2">
        <f t="shared" si="72"/>
        <v>0</v>
      </c>
      <c r="AB66" s="7">
        <f t="shared" si="72"/>
        <v>2</v>
      </c>
      <c r="AC66" s="7">
        <f t="shared" ref="AC66:BA66" si="73">MIN(AC64,AC65)</f>
        <v>4</v>
      </c>
      <c r="AD66" s="7">
        <f t="shared" si="73"/>
        <v>6</v>
      </c>
      <c r="AE66" s="7">
        <f t="shared" si="73"/>
        <v>8</v>
      </c>
      <c r="AF66" s="7">
        <f t="shared" si="73"/>
        <v>10</v>
      </c>
      <c r="AG66" s="7">
        <f t="shared" si="73"/>
        <v>12</v>
      </c>
      <c r="AH66" s="7">
        <f t="shared" si="73"/>
        <v>14</v>
      </c>
      <c r="AI66" s="7">
        <f t="shared" si="73"/>
        <v>16</v>
      </c>
      <c r="AJ66" s="7">
        <f t="shared" si="73"/>
        <v>18</v>
      </c>
      <c r="AK66" s="7">
        <f t="shared" si="73"/>
        <v>20</v>
      </c>
      <c r="AL66" s="7">
        <f t="shared" si="73"/>
        <v>22</v>
      </c>
      <c r="AM66" s="7">
        <f t="shared" si="73"/>
        <v>24</v>
      </c>
      <c r="AN66" s="7">
        <f t="shared" si="73"/>
        <v>26</v>
      </c>
      <c r="AO66" s="7">
        <f t="shared" si="73"/>
        <v>28</v>
      </c>
      <c r="AP66" s="7">
        <f t="shared" si="73"/>
        <v>30</v>
      </c>
      <c r="AQ66" s="7">
        <f t="shared" si="73"/>
        <v>32</v>
      </c>
      <c r="AR66" s="7">
        <f t="shared" si="73"/>
        <v>34</v>
      </c>
      <c r="AS66" s="7">
        <f t="shared" si="73"/>
        <v>36</v>
      </c>
      <c r="AT66" s="7">
        <f t="shared" si="73"/>
        <v>38</v>
      </c>
      <c r="AU66" s="7">
        <f t="shared" si="73"/>
        <v>40</v>
      </c>
      <c r="AV66" s="7">
        <f t="shared" si="73"/>
        <v>42</v>
      </c>
      <c r="AW66" s="7">
        <f t="shared" si="73"/>
        <v>44</v>
      </c>
      <c r="AX66" s="7">
        <f t="shared" si="73"/>
        <v>46</v>
      </c>
      <c r="AY66" s="7">
        <f t="shared" si="73"/>
        <v>48</v>
      </c>
      <c r="AZ66" s="7">
        <f t="shared" si="73"/>
        <v>50</v>
      </c>
      <c r="BA66" s="7">
        <f t="shared" si="73"/>
        <v>52</v>
      </c>
      <c r="BB66" s="7">
        <f t="shared" ref="BB66:CG66" si="74">MIN(BB64,BB65)</f>
        <v>54</v>
      </c>
      <c r="BC66" s="7">
        <f t="shared" si="74"/>
        <v>56</v>
      </c>
      <c r="BD66" s="7">
        <f t="shared" si="74"/>
        <v>58</v>
      </c>
      <c r="BE66" s="7">
        <f t="shared" si="74"/>
        <v>60</v>
      </c>
      <c r="BF66" s="7">
        <f t="shared" si="74"/>
        <v>62</v>
      </c>
      <c r="BG66" s="7">
        <f t="shared" si="74"/>
        <v>64</v>
      </c>
      <c r="BH66" s="7">
        <f t="shared" si="74"/>
        <v>66</v>
      </c>
      <c r="BI66" s="7">
        <f t="shared" si="74"/>
        <v>68</v>
      </c>
      <c r="BJ66" s="7">
        <f t="shared" si="74"/>
        <v>70</v>
      </c>
      <c r="BK66" s="7">
        <f t="shared" si="74"/>
        <v>72</v>
      </c>
      <c r="BL66" s="7">
        <f t="shared" si="74"/>
        <v>74</v>
      </c>
      <c r="BM66" s="7">
        <f t="shared" si="74"/>
        <v>76</v>
      </c>
      <c r="BN66" s="7">
        <f t="shared" si="74"/>
        <v>78</v>
      </c>
      <c r="BO66" s="7">
        <f t="shared" si="74"/>
        <v>80</v>
      </c>
      <c r="BP66" s="7">
        <f t="shared" si="74"/>
        <v>82</v>
      </c>
      <c r="BQ66" s="7">
        <f t="shared" si="74"/>
        <v>84</v>
      </c>
      <c r="BR66" s="7">
        <f t="shared" si="74"/>
        <v>86</v>
      </c>
      <c r="BS66" s="7">
        <f t="shared" si="74"/>
        <v>88</v>
      </c>
      <c r="BT66" s="7">
        <f t="shared" si="74"/>
        <v>90</v>
      </c>
      <c r="BU66" s="7">
        <f t="shared" si="74"/>
        <v>92</v>
      </c>
      <c r="BV66" s="7">
        <f t="shared" si="74"/>
        <v>94</v>
      </c>
      <c r="BW66" s="7">
        <f t="shared" si="74"/>
        <v>96</v>
      </c>
      <c r="BX66" s="7">
        <f t="shared" si="74"/>
        <v>98</v>
      </c>
      <c r="BY66" s="7">
        <f t="shared" si="74"/>
        <v>100</v>
      </c>
      <c r="BZ66" s="7">
        <f t="shared" si="74"/>
        <v>102</v>
      </c>
      <c r="CA66" s="7">
        <f t="shared" si="74"/>
        <v>104</v>
      </c>
      <c r="CB66" s="7">
        <f t="shared" si="74"/>
        <v>106</v>
      </c>
      <c r="CC66" s="7">
        <f t="shared" si="74"/>
        <v>108</v>
      </c>
      <c r="CD66" s="7">
        <f t="shared" si="74"/>
        <v>110</v>
      </c>
      <c r="CE66" s="7">
        <f t="shared" si="74"/>
        <v>112</v>
      </c>
      <c r="CF66" s="7">
        <f t="shared" si="74"/>
        <v>114</v>
      </c>
      <c r="CG66" s="7">
        <f t="shared" si="74"/>
        <v>116</v>
      </c>
      <c r="CH66" s="7">
        <f t="shared" ref="CH66:DM66" si="75">MIN(CH64,CH65)</f>
        <v>118</v>
      </c>
      <c r="CI66" s="7">
        <f t="shared" si="75"/>
        <v>120</v>
      </c>
      <c r="CJ66" s="7">
        <f t="shared" si="75"/>
        <v>122</v>
      </c>
      <c r="CK66" s="7">
        <f t="shared" si="75"/>
        <v>124</v>
      </c>
      <c r="CL66" s="7">
        <f t="shared" si="75"/>
        <v>126</v>
      </c>
      <c r="CM66" s="7">
        <f t="shared" si="75"/>
        <v>128</v>
      </c>
      <c r="CN66" s="7">
        <f t="shared" si="75"/>
        <v>130</v>
      </c>
      <c r="CO66" s="7">
        <f t="shared" si="75"/>
        <v>132</v>
      </c>
      <c r="CP66" s="7">
        <f t="shared" si="75"/>
        <v>134</v>
      </c>
      <c r="CQ66" s="7">
        <f t="shared" si="75"/>
        <v>136</v>
      </c>
      <c r="CR66" s="7">
        <f t="shared" si="75"/>
        <v>138</v>
      </c>
      <c r="CS66" s="7">
        <f t="shared" si="75"/>
        <v>140</v>
      </c>
      <c r="CT66" s="7">
        <f t="shared" si="75"/>
        <v>142</v>
      </c>
      <c r="CU66" s="7">
        <f t="shared" si="75"/>
        <v>144</v>
      </c>
      <c r="CV66" s="7">
        <f t="shared" si="75"/>
        <v>146</v>
      </c>
      <c r="CW66" s="7">
        <f t="shared" si="75"/>
        <v>148</v>
      </c>
      <c r="CX66" s="7">
        <f t="shared" si="75"/>
        <v>150</v>
      </c>
      <c r="CY66" s="7">
        <f t="shared" si="75"/>
        <v>152</v>
      </c>
      <c r="CZ66" s="7">
        <f t="shared" si="75"/>
        <v>154</v>
      </c>
      <c r="DA66" s="7">
        <f t="shared" si="75"/>
        <v>156</v>
      </c>
      <c r="DB66" s="7">
        <f t="shared" si="75"/>
        <v>158</v>
      </c>
      <c r="DC66" s="7">
        <f t="shared" si="75"/>
        <v>160</v>
      </c>
      <c r="DD66" s="7">
        <f t="shared" si="75"/>
        <v>161</v>
      </c>
      <c r="DE66" s="7">
        <f t="shared" si="75"/>
        <v>162</v>
      </c>
      <c r="DF66" s="7">
        <f t="shared" si="75"/>
        <v>163</v>
      </c>
      <c r="DG66" s="7">
        <f t="shared" si="75"/>
        <v>164</v>
      </c>
      <c r="DH66" s="7">
        <f t="shared" si="75"/>
        <v>165</v>
      </c>
      <c r="DI66" s="7">
        <f t="shared" si="75"/>
        <v>166</v>
      </c>
      <c r="DJ66" s="7">
        <f t="shared" si="75"/>
        <v>167</v>
      </c>
      <c r="DK66" s="7">
        <f t="shared" si="75"/>
        <v>168</v>
      </c>
      <c r="DL66" s="7">
        <f t="shared" si="75"/>
        <v>169</v>
      </c>
      <c r="DM66" s="7">
        <f t="shared" si="75"/>
        <v>170</v>
      </c>
      <c r="DN66" s="7">
        <f t="shared" ref="DN66:EG66" si="76">MIN(DN64,DN65)</f>
        <v>171</v>
      </c>
      <c r="DO66" s="7">
        <f t="shared" si="76"/>
        <v>172</v>
      </c>
      <c r="DP66" s="7">
        <f t="shared" si="76"/>
        <v>173</v>
      </c>
      <c r="DQ66" s="7">
        <f t="shared" si="76"/>
        <v>174</v>
      </c>
      <c r="DR66" s="7">
        <f t="shared" si="76"/>
        <v>175</v>
      </c>
      <c r="DS66" s="7">
        <f t="shared" si="76"/>
        <v>176</v>
      </c>
      <c r="DT66" s="7">
        <f t="shared" si="76"/>
        <v>177</v>
      </c>
      <c r="DU66" s="7">
        <f t="shared" si="76"/>
        <v>178</v>
      </c>
      <c r="DV66" s="7">
        <f t="shared" si="76"/>
        <v>179</v>
      </c>
      <c r="DW66" s="7">
        <f t="shared" si="76"/>
        <v>180</v>
      </c>
      <c r="DX66" s="7">
        <f t="shared" si="76"/>
        <v>181</v>
      </c>
      <c r="DY66" s="7">
        <f t="shared" si="76"/>
        <v>182</v>
      </c>
      <c r="DZ66" s="7">
        <f t="shared" si="76"/>
        <v>183</v>
      </c>
      <c r="EA66" s="7">
        <f t="shared" si="76"/>
        <v>184</v>
      </c>
      <c r="EB66" s="7">
        <f t="shared" si="76"/>
        <v>185</v>
      </c>
      <c r="EC66" s="7">
        <f t="shared" si="76"/>
        <v>186</v>
      </c>
      <c r="ED66" s="7">
        <f t="shared" si="76"/>
        <v>187</v>
      </c>
      <c r="EE66" s="7">
        <f t="shared" si="76"/>
        <v>188</v>
      </c>
      <c r="EF66" s="7">
        <f t="shared" si="76"/>
        <v>189</v>
      </c>
      <c r="EG66" s="7">
        <f t="shared" si="76"/>
        <v>190</v>
      </c>
    </row>
    <row r="67" spans="1:137" s="33" customFormat="1">
      <c r="A67" s="33" t="s">
        <v>9</v>
      </c>
      <c r="B67" s="33">
        <v>1800</v>
      </c>
      <c r="C67" s="33">
        <v>1800</v>
      </c>
      <c r="D67" s="33">
        <v>1800</v>
      </c>
      <c r="E67" s="33">
        <v>1800</v>
      </c>
      <c r="F67" s="33">
        <v>1800</v>
      </c>
      <c r="G67" s="33">
        <v>1800</v>
      </c>
      <c r="H67" s="33">
        <v>1800</v>
      </c>
      <c r="I67" s="33">
        <v>1800</v>
      </c>
      <c r="J67" s="33">
        <v>1800</v>
      </c>
      <c r="K67" s="33">
        <v>1800</v>
      </c>
      <c r="L67" s="33">
        <v>1800</v>
      </c>
      <c r="M67" s="33">
        <v>1800</v>
      </c>
      <c r="N67" s="33">
        <v>1800</v>
      </c>
      <c r="O67" s="33">
        <v>1800</v>
      </c>
      <c r="P67" s="33">
        <v>1800</v>
      </c>
      <c r="Q67" s="33">
        <v>1800</v>
      </c>
      <c r="R67" s="33">
        <v>1800</v>
      </c>
      <c r="S67" s="33">
        <v>1800</v>
      </c>
      <c r="T67" s="33">
        <v>1800</v>
      </c>
      <c r="U67" s="33">
        <v>1800</v>
      </c>
      <c r="V67" s="33">
        <v>1800</v>
      </c>
      <c r="W67" s="33">
        <v>1800</v>
      </c>
      <c r="X67" s="33">
        <v>1800</v>
      </c>
      <c r="Y67" s="33">
        <v>1800</v>
      </c>
      <c r="Z67" s="33">
        <v>1800</v>
      </c>
      <c r="AA67" s="33">
        <v>1800</v>
      </c>
      <c r="AB67" s="33">
        <v>600</v>
      </c>
      <c r="AC67" s="33">
        <v>600</v>
      </c>
      <c r="AD67" s="33">
        <v>600</v>
      </c>
      <c r="AE67" s="33">
        <v>600</v>
      </c>
      <c r="AF67" s="33">
        <v>600</v>
      </c>
      <c r="AG67" s="33">
        <v>600</v>
      </c>
      <c r="AH67" s="33">
        <v>600</v>
      </c>
      <c r="AI67" s="33">
        <v>600</v>
      </c>
      <c r="AJ67" s="33">
        <v>600</v>
      </c>
      <c r="AK67" s="33">
        <v>600</v>
      </c>
      <c r="AL67" s="33">
        <v>600</v>
      </c>
      <c r="AM67" s="33">
        <v>600</v>
      </c>
      <c r="AN67" s="33">
        <v>600</v>
      </c>
      <c r="AO67" s="33">
        <v>600</v>
      </c>
      <c r="AP67" s="33">
        <v>600</v>
      </c>
      <c r="AQ67" s="33">
        <v>600</v>
      </c>
      <c r="AR67" s="33">
        <v>600</v>
      </c>
      <c r="AS67" s="33">
        <v>600</v>
      </c>
      <c r="AT67" s="33">
        <v>600</v>
      </c>
      <c r="AU67" s="33">
        <v>600</v>
      </c>
      <c r="AV67" s="33">
        <v>600</v>
      </c>
      <c r="AW67" s="33">
        <v>600</v>
      </c>
      <c r="AX67" s="33">
        <v>600</v>
      </c>
      <c r="AY67" s="33">
        <v>600</v>
      </c>
      <c r="AZ67" s="33">
        <v>600</v>
      </c>
      <c r="BA67" s="33">
        <v>600</v>
      </c>
      <c r="BB67" s="33">
        <v>600</v>
      </c>
      <c r="BC67" s="33">
        <v>600</v>
      </c>
      <c r="BD67" s="33">
        <v>600</v>
      </c>
      <c r="BE67" s="33">
        <v>600</v>
      </c>
      <c r="BF67" s="33">
        <v>600</v>
      </c>
      <c r="BG67" s="33">
        <v>600</v>
      </c>
      <c r="BH67" s="33">
        <v>600</v>
      </c>
      <c r="BI67" s="33">
        <v>600</v>
      </c>
      <c r="BJ67" s="33">
        <v>600</v>
      </c>
      <c r="BK67" s="33">
        <v>600</v>
      </c>
      <c r="BL67" s="33">
        <v>600</v>
      </c>
      <c r="BM67" s="33">
        <v>600</v>
      </c>
      <c r="BN67" s="33">
        <v>600</v>
      </c>
      <c r="BO67" s="33">
        <v>600</v>
      </c>
      <c r="BP67" s="33">
        <v>600</v>
      </c>
      <c r="BQ67" s="33">
        <v>600</v>
      </c>
      <c r="BR67" s="33">
        <v>600</v>
      </c>
      <c r="BS67" s="33">
        <v>600</v>
      </c>
      <c r="BT67" s="33">
        <v>600</v>
      </c>
      <c r="BU67" s="33">
        <v>600</v>
      </c>
      <c r="BV67" s="33">
        <v>600</v>
      </c>
      <c r="BW67" s="33">
        <v>600</v>
      </c>
      <c r="BX67" s="33">
        <v>600</v>
      </c>
      <c r="BY67" s="33">
        <v>600</v>
      </c>
      <c r="BZ67" s="33">
        <v>600</v>
      </c>
      <c r="CA67" s="33">
        <v>600</v>
      </c>
      <c r="CB67" s="33">
        <v>600</v>
      </c>
      <c r="CC67" s="33">
        <v>600</v>
      </c>
      <c r="CD67" s="33">
        <v>600</v>
      </c>
      <c r="CE67" s="33">
        <v>600</v>
      </c>
      <c r="CF67" s="33">
        <v>600</v>
      </c>
      <c r="CG67" s="33">
        <v>600</v>
      </c>
      <c r="CH67" s="33">
        <v>600</v>
      </c>
      <c r="CI67" s="33">
        <v>600</v>
      </c>
      <c r="CJ67" s="33">
        <v>600</v>
      </c>
      <c r="CK67" s="33">
        <v>600</v>
      </c>
      <c r="CL67" s="33">
        <v>600</v>
      </c>
      <c r="CM67" s="33">
        <v>600</v>
      </c>
      <c r="CN67" s="33">
        <v>600</v>
      </c>
      <c r="CO67" s="33">
        <v>600</v>
      </c>
      <c r="CP67" s="33">
        <v>600</v>
      </c>
      <c r="CQ67" s="33">
        <v>600</v>
      </c>
      <c r="CR67" s="33">
        <v>600</v>
      </c>
      <c r="CS67" s="33">
        <v>600</v>
      </c>
      <c r="CT67" s="33">
        <v>600</v>
      </c>
      <c r="CU67" s="33">
        <v>600</v>
      </c>
      <c r="CV67" s="33">
        <v>600</v>
      </c>
      <c r="CW67" s="33">
        <v>600</v>
      </c>
      <c r="CX67" s="33">
        <v>600</v>
      </c>
      <c r="CY67" s="33">
        <v>600</v>
      </c>
      <c r="CZ67" s="33">
        <v>600</v>
      </c>
      <c r="DA67" s="33">
        <v>600</v>
      </c>
      <c r="DB67" s="33">
        <v>600</v>
      </c>
      <c r="DC67" s="33">
        <v>600</v>
      </c>
      <c r="DD67" s="33">
        <v>600</v>
      </c>
      <c r="DE67" s="33">
        <v>600</v>
      </c>
      <c r="DF67" s="33">
        <v>600</v>
      </c>
      <c r="DG67" s="33">
        <v>600</v>
      </c>
      <c r="DH67" s="33">
        <v>600</v>
      </c>
      <c r="DI67" s="33">
        <v>600</v>
      </c>
      <c r="DJ67" s="33">
        <v>600</v>
      </c>
      <c r="DK67" s="33">
        <v>600</v>
      </c>
      <c r="DL67" s="33">
        <v>600</v>
      </c>
      <c r="DM67" s="33">
        <v>600</v>
      </c>
      <c r="DN67" s="33">
        <v>600</v>
      </c>
      <c r="DO67" s="33">
        <v>600</v>
      </c>
      <c r="DP67" s="33">
        <v>600</v>
      </c>
      <c r="DQ67" s="33">
        <v>600</v>
      </c>
      <c r="DR67" s="33">
        <v>600</v>
      </c>
      <c r="DS67" s="33">
        <v>600</v>
      </c>
      <c r="DT67" s="33">
        <v>600</v>
      </c>
      <c r="DU67" s="33">
        <v>600</v>
      </c>
      <c r="DV67" s="33">
        <v>600</v>
      </c>
      <c r="DW67" s="33">
        <v>600</v>
      </c>
      <c r="DX67" s="33">
        <v>600</v>
      </c>
      <c r="DY67" s="33">
        <v>600</v>
      </c>
      <c r="DZ67" s="33">
        <v>600</v>
      </c>
      <c r="EA67" s="33">
        <v>600</v>
      </c>
      <c r="EB67" s="33">
        <v>600</v>
      </c>
      <c r="EC67" s="33">
        <v>600</v>
      </c>
      <c r="ED67" s="33">
        <v>600</v>
      </c>
      <c r="EE67" s="33">
        <v>600</v>
      </c>
      <c r="EF67" s="33">
        <v>600</v>
      </c>
      <c r="EG67" s="33">
        <v>600</v>
      </c>
    </row>
    <row r="68" spans="1:137" s="2" customFormat="1">
      <c r="A68" s="5" t="s">
        <v>22</v>
      </c>
      <c r="B68" s="9">
        <f t="shared" ref="B68:AG68" si="77">B67/3600*6</f>
        <v>3</v>
      </c>
      <c r="C68" s="9">
        <f t="shared" si="77"/>
        <v>3</v>
      </c>
      <c r="D68" s="9">
        <f t="shared" si="77"/>
        <v>3</v>
      </c>
      <c r="E68" s="9">
        <f t="shared" si="77"/>
        <v>3</v>
      </c>
      <c r="F68" s="9">
        <f t="shared" si="77"/>
        <v>3</v>
      </c>
      <c r="G68" s="9">
        <f t="shared" si="77"/>
        <v>3</v>
      </c>
      <c r="H68" s="9">
        <f t="shared" si="77"/>
        <v>3</v>
      </c>
      <c r="I68" s="9">
        <f t="shared" si="77"/>
        <v>3</v>
      </c>
      <c r="J68" s="9">
        <f t="shared" si="77"/>
        <v>3</v>
      </c>
      <c r="K68" s="9">
        <f t="shared" si="77"/>
        <v>3</v>
      </c>
      <c r="L68" s="9">
        <f t="shared" si="77"/>
        <v>3</v>
      </c>
      <c r="M68" s="9">
        <f t="shared" si="77"/>
        <v>3</v>
      </c>
      <c r="N68" s="9">
        <f t="shared" si="77"/>
        <v>3</v>
      </c>
      <c r="O68" s="9">
        <f t="shared" si="77"/>
        <v>3</v>
      </c>
      <c r="P68" s="9">
        <f t="shared" si="77"/>
        <v>3</v>
      </c>
      <c r="Q68" s="9">
        <f t="shared" si="77"/>
        <v>3</v>
      </c>
      <c r="R68" s="9">
        <f t="shared" si="77"/>
        <v>3</v>
      </c>
      <c r="S68" s="9">
        <f t="shared" si="77"/>
        <v>3</v>
      </c>
      <c r="T68" s="9">
        <f t="shared" si="77"/>
        <v>3</v>
      </c>
      <c r="U68" s="9">
        <f t="shared" si="77"/>
        <v>3</v>
      </c>
      <c r="V68" s="9">
        <f t="shared" si="77"/>
        <v>3</v>
      </c>
      <c r="W68" s="9">
        <f t="shared" si="77"/>
        <v>3</v>
      </c>
      <c r="X68" s="9">
        <f t="shared" si="77"/>
        <v>3</v>
      </c>
      <c r="Y68" s="9">
        <f t="shared" si="77"/>
        <v>3</v>
      </c>
      <c r="Z68" s="9">
        <f t="shared" si="77"/>
        <v>3</v>
      </c>
      <c r="AA68" s="9">
        <f t="shared" si="77"/>
        <v>3</v>
      </c>
      <c r="AB68" s="9">
        <f t="shared" si="77"/>
        <v>1</v>
      </c>
      <c r="AC68" s="9">
        <f t="shared" si="77"/>
        <v>1</v>
      </c>
      <c r="AD68" s="9">
        <f t="shared" si="77"/>
        <v>1</v>
      </c>
      <c r="AE68" s="9">
        <f t="shared" si="77"/>
        <v>1</v>
      </c>
      <c r="AF68" s="9">
        <f t="shared" si="77"/>
        <v>1</v>
      </c>
      <c r="AG68" s="9">
        <f t="shared" si="77"/>
        <v>1</v>
      </c>
      <c r="AH68" s="9">
        <f t="shared" ref="AH68:BA68" si="78">AH67/3600*6</f>
        <v>1</v>
      </c>
      <c r="AI68" s="9">
        <f t="shared" si="78"/>
        <v>1</v>
      </c>
      <c r="AJ68" s="9">
        <f t="shared" si="78"/>
        <v>1</v>
      </c>
      <c r="AK68" s="9">
        <f t="shared" si="78"/>
        <v>1</v>
      </c>
      <c r="AL68" s="9">
        <f t="shared" si="78"/>
        <v>1</v>
      </c>
      <c r="AM68" s="9">
        <f t="shared" si="78"/>
        <v>1</v>
      </c>
      <c r="AN68" s="9">
        <f t="shared" si="78"/>
        <v>1</v>
      </c>
      <c r="AO68" s="9">
        <f t="shared" si="78"/>
        <v>1</v>
      </c>
      <c r="AP68" s="9">
        <f t="shared" si="78"/>
        <v>1</v>
      </c>
      <c r="AQ68" s="9">
        <f t="shared" si="78"/>
        <v>1</v>
      </c>
      <c r="AR68" s="9">
        <f t="shared" si="78"/>
        <v>1</v>
      </c>
      <c r="AS68" s="9">
        <f t="shared" si="78"/>
        <v>1</v>
      </c>
      <c r="AT68" s="9">
        <f t="shared" si="78"/>
        <v>1</v>
      </c>
      <c r="AU68" s="9">
        <f t="shared" si="78"/>
        <v>1</v>
      </c>
      <c r="AV68" s="9">
        <f t="shared" si="78"/>
        <v>1</v>
      </c>
      <c r="AW68" s="9">
        <f t="shared" si="78"/>
        <v>1</v>
      </c>
      <c r="AX68" s="9">
        <f t="shared" si="78"/>
        <v>1</v>
      </c>
      <c r="AY68" s="9">
        <f t="shared" si="78"/>
        <v>1</v>
      </c>
      <c r="AZ68" s="9">
        <f t="shared" si="78"/>
        <v>1</v>
      </c>
      <c r="BA68" s="9">
        <f t="shared" si="78"/>
        <v>1</v>
      </c>
      <c r="BB68" s="9">
        <f t="shared" ref="BB68:DM68" si="79">BB67/3600*6</f>
        <v>1</v>
      </c>
      <c r="BC68" s="9">
        <f t="shared" si="79"/>
        <v>1</v>
      </c>
      <c r="BD68" s="9">
        <f t="shared" si="79"/>
        <v>1</v>
      </c>
      <c r="BE68" s="9">
        <f t="shared" si="79"/>
        <v>1</v>
      </c>
      <c r="BF68" s="9">
        <f t="shared" si="79"/>
        <v>1</v>
      </c>
      <c r="BG68" s="9">
        <f t="shared" si="79"/>
        <v>1</v>
      </c>
      <c r="BH68" s="9">
        <f t="shared" si="79"/>
        <v>1</v>
      </c>
      <c r="BI68" s="9">
        <f t="shared" si="79"/>
        <v>1</v>
      </c>
      <c r="BJ68" s="9">
        <f t="shared" si="79"/>
        <v>1</v>
      </c>
      <c r="BK68" s="9">
        <f t="shared" si="79"/>
        <v>1</v>
      </c>
      <c r="BL68" s="9">
        <f t="shared" si="79"/>
        <v>1</v>
      </c>
      <c r="BM68" s="9">
        <f t="shared" si="79"/>
        <v>1</v>
      </c>
      <c r="BN68" s="9">
        <f t="shared" si="79"/>
        <v>1</v>
      </c>
      <c r="BO68" s="9">
        <f t="shared" si="79"/>
        <v>1</v>
      </c>
      <c r="BP68" s="9">
        <f t="shared" si="79"/>
        <v>1</v>
      </c>
      <c r="BQ68" s="9">
        <f t="shared" si="79"/>
        <v>1</v>
      </c>
      <c r="BR68" s="9">
        <f t="shared" si="79"/>
        <v>1</v>
      </c>
      <c r="BS68" s="9">
        <f t="shared" si="79"/>
        <v>1</v>
      </c>
      <c r="BT68" s="9">
        <f t="shared" si="79"/>
        <v>1</v>
      </c>
      <c r="BU68" s="9">
        <f t="shared" si="79"/>
        <v>1</v>
      </c>
      <c r="BV68" s="9">
        <f t="shared" si="79"/>
        <v>1</v>
      </c>
      <c r="BW68" s="9">
        <f t="shared" si="79"/>
        <v>1</v>
      </c>
      <c r="BX68" s="9">
        <f t="shared" si="79"/>
        <v>1</v>
      </c>
      <c r="BY68" s="9">
        <f t="shared" si="79"/>
        <v>1</v>
      </c>
      <c r="BZ68" s="9">
        <f t="shared" si="79"/>
        <v>1</v>
      </c>
      <c r="CA68" s="9">
        <f t="shared" si="79"/>
        <v>1</v>
      </c>
      <c r="CB68" s="9">
        <f t="shared" si="79"/>
        <v>1</v>
      </c>
      <c r="CC68" s="9">
        <f t="shared" si="79"/>
        <v>1</v>
      </c>
      <c r="CD68" s="9">
        <f t="shared" si="79"/>
        <v>1</v>
      </c>
      <c r="CE68" s="9">
        <f t="shared" si="79"/>
        <v>1</v>
      </c>
      <c r="CF68" s="9">
        <f t="shared" si="79"/>
        <v>1</v>
      </c>
      <c r="CG68" s="9">
        <f t="shared" si="79"/>
        <v>1</v>
      </c>
      <c r="CH68" s="9">
        <f t="shared" si="79"/>
        <v>1</v>
      </c>
      <c r="CI68" s="9">
        <f t="shared" si="79"/>
        <v>1</v>
      </c>
      <c r="CJ68" s="9">
        <f t="shared" si="79"/>
        <v>1</v>
      </c>
      <c r="CK68" s="9">
        <f t="shared" si="79"/>
        <v>1</v>
      </c>
      <c r="CL68" s="9">
        <f t="shared" si="79"/>
        <v>1</v>
      </c>
      <c r="CM68" s="9">
        <f t="shared" si="79"/>
        <v>1</v>
      </c>
      <c r="CN68" s="9">
        <f t="shared" si="79"/>
        <v>1</v>
      </c>
      <c r="CO68" s="9">
        <f t="shared" si="79"/>
        <v>1</v>
      </c>
      <c r="CP68" s="9">
        <f t="shared" si="79"/>
        <v>1</v>
      </c>
      <c r="CQ68" s="9">
        <f t="shared" si="79"/>
        <v>1</v>
      </c>
      <c r="CR68" s="9">
        <f t="shared" si="79"/>
        <v>1</v>
      </c>
      <c r="CS68" s="9">
        <f t="shared" si="79"/>
        <v>1</v>
      </c>
      <c r="CT68" s="9">
        <f t="shared" si="79"/>
        <v>1</v>
      </c>
      <c r="CU68" s="9">
        <f t="shared" si="79"/>
        <v>1</v>
      </c>
      <c r="CV68" s="9">
        <f t="shared" si="79"/>
        <v>1</v>
      </c>
      <c r="CW68" s="9">
        <f t="shared" si="79"/>
        <v>1</v>
      </c>
      <c r="CX68" s="9">
        <f t="shared" si="79"/>
        <v>1</v>
      </c>
      <c r="CY68" s="9">
        <f t="shared" si="79"/>
        <v>1</v>
      </c>
      <c r="CZ68" s="9">
        <f t="shared" si="79"/>
        <v>1</v>
      </c>
      <c r="DA68" s="9">
        <f t="shared" si="79"/>
        <v>1</v>
      </c>
      <c r="DB68" s="9">
        <f t="shared" si="79"/>
        <v>1</v>
      </c>
      <c r="DC68" s="9">
        <f t="shared" si="79"/>
        <v>1</v>
      </c>
      <c r="DD68" s="9">
        <f t="shared" si="79"/>
        <v>1</v>
      </c>
      <c r="DE68" s="9">
        <f t="shared" si="79"/>
        <v>1</v>
      </c>
      <c r="DF68" s="9">
        <f t="shared" si="79"/>
        <v>1</v>
      </c>
      <c r="DG68" s="9">
        <f t="shared" si="79"/>
        <v>1</v>
      </c>
      <c r="DH68" s="9">
        <f t="shared" si="79"/>
        <v>1</v>
      </c>
      <c r="DI68" s="9">
        <f t="shared" si="79"/>
        <v>1</v>
      </c>
      <c r="DJ68" s="9">
        <f t="shared" si="79"/>
        <v>1</v>
      </c>
      <c r="DK68" s="9">
        <f t="shared" si="79"/>
        <v>1</v>
      </c>
      <c r="DL68" s="9">
        <f t="shared" si="79"/>
        <v>1</v>
      </c>
      <c r="DM68" s="9">
        <f t="shared" si="79"/>
        <v>1</v>
      </c>
      <c r="DN68" s="9">
        <f t="shared" ref="DN68:EG68" si="80">DN67/3600*6</f>
        <v>1</v>
      </c>
      <c r="DO68" s="9">
        <f t="shared" si="80"/>
        <v>1</v>
      </c>
      <c r="DP68" s="9">
        <f t="shared" si="80"/>
        <v>1</v>
      </c>
      <c r="DQ68" s="9">
        <f t="shared" si="80"/>
        <v>1</v>
      </c>
      <c r="DR68" s="9">
        <f t="shared" si="80"/>
        <v>1</v>
      </c>
      <c r="DS68" s="9">
        <f t="shared" si="80"/>
        <v>1</v>
      </c>
      <c r="DT68" s="9">
        <f t="shared" si="80"/>
        <v>1</v>
      </c>
      <c r="DU68" s="9">
        <f t="shared" si="80"/>
        <v>1</v>
      </c>
      <c r="DV68" s="9">
        <f t="shared" si="80"/>
        <v>1</v>
      </c>
      <c r="DW68" s="9">
        <f t="shared" si="80"/>
        <v>1</v>
      </c>
      <c r="DX68" s="9">
        <f t="shared" si="80"/>
        <v>1</v>
      </c>
      <c r="DY68" s="9">
        <f t="shared" si="80"/>
        <v>1</v>
      </c>
      <c r="DZ68" s="9">
        <f t="shared" si="80"/>
        <v>1</v>
      </c>
      <c r="EA68" s="9">
        <f t="shared" si="80"/>
        <v>1</v>
      </c>
      <c r="EB68" s="9">
        <f t="shared" si="80"/>
        <v>1</v>
      </c>
      <c r="EC68" s="9">
        <f t="shared" si="80"/>
        <v>1</v>
      </c>
      <c r="ED68" s="9">
        <f t="shared" si="80"/>
        <v>1</v>
      </c>
      <c r="EE68" s="9">
        <f t="shared" si="80"/>
        <v>1</v>
      </c>
      <c r="EF68" s="9">
        <f t="shared" si="80"/>
        <v>1</v>
      </c>
      <c r="EG68" s="9">
        <f t="shared" si="80"/>
        <v>1</v>
      </c>
    </row>
    <row r="69" spans="1:137">
      <c r="A69" t="s">
        <v>24</v>
      </c>
      <c r="B69" s="9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f>B66</f>
        <v>0</v>
      </c>
      <c r="M69" s="2">
        <f>C66</f>
        <v>0</v>
      </c>
      <c r="N69" s="2">
        <f t="shared" ref="N69:AA69" si="81">D66</f>
        <v>0</v>
      </c>
      <c r="O69" s="2">
        <f t="shared" si="81"/>
        <v>0</v>
      </c>
      <c r="P69" s="2">
        <f t="shared" si="81"/>
        <v>0</v>
      </c>
      <c r="Q69" s="2">
        <f t="shared" si="81"/>
        <v>0</v>
      </c>
      <c r="R69" s="2">
        <f t="shared" si="81"/>
        <v>0</v>
      </c>
      <c r="S69" s="2">
        <f t="shared" si="81"/>
        <v>0</v>
      </c>
      <c r="T69" s="2">
        <f t="shared" si="81"/>
        <v>0</v>
      </c>
      <c r="U69" s="2">
        <f t="shared" si="81"/>
        <v>0</v>
      </c>
      <c r="V69" s="2">
        <f t="shared" si="81"/>
        <v>0</v>
      </c>
      <c r="W69" s="2">
        <f t="shared" si="81"/>
        <v>0</v>
      </c>
      <c r="X69" s="2">
        <f t="shared" si="81"/>
        <v>0</v>
      </c>
      <c r="Y69" s="2">
        <f t="shared" si="81"/>
        <v>0</v>
      </c>
      <c r="Z69" s="2">
        <f t="shared" si="81"/>
        <v>0</v>
      </c>
      <c r="AA69" s="2">
        <f t="shared" si="81"/>
        <v>0</v>
      </c>
      <c r="AB69" s="31">
        <f>R66</f>
        <v>0</v>
      </c>
      <c r="AC69" s="31">
        <f>X66</f>
        <v>0</v>
      </c>
      <c r="AD69" s="31">
        <f t="shared" ref="AD69:CO69" si="82">Y66</f>
        <v>0</v>
      </c>
      <c r="AE69" s="31">
        <f t="shared" si="82"/>
        <v>0</v>
      </c>
      <c r="AF69" s="31">
        <f t="shared" si="82"/>
        <v>0</v>
      </c>
      <c r="AG69" s="31">
        <f t="shared" si="82"/>
        <v>2</v>
      </c>
      <c r="AH69" s="31">
        <f t="shared" si="82"/>
        <v>4</v>
      </c>
      <c r="AI69" s="31">
        <f t="shared" si="82"/>
        <v>6</v>
      </c>
      <c r="AJ69" s="31">
        <f t="shared" si="82"/>
        <v>8</v>
      </c>
      <c r="AK69" s="31">
        <f t="shared" si="82"/>
        <v>10</v>
      </c>
      <c r="AL69" s="31">
        <f t="shared" si="82"/>
        <v>12</v>
      </c>
      <c r="AM69" s="31">
        <f t="shared" si="82"/>
        <v>14</v>
      </c>
      <c r="AN69" s="31">
        <f t="shared" si="82"/>
        <v>16</v>
      </c>
      <c r="AO69" s="31">
        <f t="shared" si="82"/>
        <v>18</v>
      </c>
      <c r="AP69" s="31">
        <f t="shared" si="82"/>
        <v>20</v>
      </c>
      <c r="AQ69" s="31">
        <f t="shared" si="82"/>
        <v>22</v>
      </c>
      <c r="AR69" s="31">
        <f t="shared" si="82"/>
        <v>24</v>
      </c>
      <c r="AS69" s="31">
        <f t="shared" si="82"/>
        <v>26</v>
      </c>
      <c r="AT69" s="31">
        <f t="shared" si="82"/>
        <v>28</v>
      </c>
      <c r="AU69" s="31">
        <f t="shared" si="82"/>
        <v>30</v>
      </c>
      <c r="AV69" s="31">
        <f t="shared" si="82"/>
        <v>32</v>
      </c>
      <c r="AW69" s="31">
        <f t="shared" si="82"/>
        <v>34</v>
      </c>
      <c r="AX69" s="31">
        <f t="shared" si="82"/>
        <v>36</v>
      </c>
      <c r="AY69" s="31">
        <f t="shared" si="82"/>
        <v>38</v>
      </c>
      <c r="AZ69" s="31">
        <f t="shared" si="82"/>
        <v>40</v>
      </c>
      <c r="BA69" s="31">
        <f t="shared" si="82"/>
        <v>42</v>
      </c>
      <c r="BB69" s="31">
        <f t="shared" si="82"/>
        <v>44</v>
      </c>
      <c r="BC69" s="31">
        <f t="shared" si="82"/>
        <v>46</v>
      </c>
      <c r="BD69" s="31">
        <f t="shared" si="82"/>
        <v>48</v>
      </c>
      <c r="BE69" s="31">
        <f t="shared" si="82"/>
        <v>50</v>
      </c>
      <c r="BF69" s="31">
        <f t="shared" si="82"/>
        <v>52</v>
      </c>
      <c r="BG69" s="31">
        <f t="shared" si="82"/>
        <v>54</v>
      </c>
      <c r="BH69" s="31">
        <f t="shared" si="82"/>
        <v>56</v>
      </c>
      <c r="BI69" s="31">
        <f t="shared" si="82"/>
        <v>58</v>
      </c>
      <c r="BJ69" s="31">
        <f t="shared" si="82"/>
        <v>60</v>
      </c>
      <c r="BK69" s="31">
        <f t="shared" si="82"/>
        <v>62</v>
      </c>
      <c r="BL69" s="31">
        <f t="shared" si="82"/>
        <v>64</v>
      </c>
      <c r="BM69" s="31">
        <f t="shared" si="82"/>
        <v>66</v>
      </c>
      <c r="BN69" s="31">
        <f t="shared" si="82"/>
        <v>68</v>
      </c>
      <c r="BO69" s="31">
        <f t="shared" si="82"/>
        <v>70</v>
      </c>
      <c r="BP69" s="31">
        <f t="shared" si="82"/>
        <v>72</v>
      </c>
      <c r="BQ69" s="31">
        <f t="shared" si="82"/>
        <v>74</v>
      </c>
      <c r="BR69" s="31">
        <f t="shared" si="82"/>
        <v>76</v>
      </c>
      <c r="BS69" s="31">
        <f t="shared" si="82"/>
        <v>78</v>
      </c>
      <c r="BT69" s="31">
        <f t="shared" si="82"/>
        <v>80</v>
      </c>
      <c r="BU69" s="31">
        <f t="shared" si="82"/>
        <v>82</v>
      </c>
      <c r="BV69" s="31">
        <f t="shared" si="82"/>
        <v>84</v>
      </c>
      <c r="BW69" s="31">
        <f t="shared" si="82"/>
        <v>86</v>
      </c>
      <c r="BX69" s="31">
        <f t="shared" si="82"/>
        <v>88</v>
      </c>
      <c r="BY69" s="31">
        <f t="shared" si="82"/>
        <v>90</v>
      </c>
      <c r="BZ69" s="31">
        <f t="shared" si="82"/>
        <v>92</v>
      </c>
      <c r="CA69" s="31">
        <f t="shared" si="82"/>
        <v>94</v>
      </c>
      <c r="CB69" s="31">
        <f t="shared" si="82"/>
        <v>96</v>
      </c>
      <c r="CC69" s="31">
        <f t="shared" si="82"/>
        <v>98</v>
      </c>
      <c r="CD69" s="31">
        <f t="shared" si="82"/>
        <v>100</v>
      </c>
      <c r="CE69" s="31">
        <f t="shared" si="82"/>
        <v>102</v>
      </c>
      <c r="CF69" s="31">
        <f t="shared" si="82"/>
        <v>104</v>
      </c>
      <c r="CG69" s="31">
        <f t="shared" si="82"/>
        <v>106</v>
      </c>
      <c r="CH69" s="31">
        <f t="shared" si="82"/>
        <v>108</v>
      </c>
      <c r="CI69" s="31">
        <f t="shared" si="82"/>
        <v>110</v>
      </c>
      <c r="CJ69" s="31">
        <f t="shared" si="82"/>
        <v>112</v>
      </c>
      <c r="CK69" s="31">
        <f t="shared" si="82"/>
        <v>114</v>
      </c>
      <c r="CL69" s="31">
        <f t="shared" si="82"/>
        <v>116</v>
      </c>
      <c r="CM69" s="31">
        <f t="shared" si="82"/>
        <v>118</v>
      </c>
      <c r="CN69" s="31">
        <f t="shared" si="82"/>
        <v>120</v>
      </c>
      <c r="CO69" s="31">
        <f t="shared" si="82"/>
        <v>122</v>
      </c>
      <c r="CP69" s="31">
        <f t="shared" ref="CP69:EG69" si="83">CK66</f>
        <v>124</v>
      </c>
      <c r="CQ69" s="31">
        <f t="shared" si="83"/>
        <v>126</v>
      </c>
      <c r="CR69" s="31">
        <f t="shared" si="83"/>
        <v>128</v>
      </c>
      <c r="CS69" s="31">
        <f t="shared" si="83"/>
        <v>130</v>
      </c>
      <c r="CT69" s="31">
        <f t="shared" si="83"/>
        <v>132</v>
      </c>
      <c r="CU69" s="31">
        <f t="shared" si="83"/>
        <v>134</v>
      </c>
      <c r="CV69" s="31">
        <f t="shared" si="83"/>
        <v>136</v>
      </c>
      <c r="CW69" s="31">
        <f t="shared" si="83"/>
        <v>138</v>
      </c>
      <c r="CX69" s="31">
        <f t="shared" si="83"/>
        <v>140</v>
      </c>
      <c r="CY69" s="31">
        <f t="shared" si="83"/>
        <v>142</v>
      </c>
      <c r="CZ69" s="31">
        <f t="shared" si="83"/>
        <v>144</v>
      </c>
      <c r="DA69" s="31">
        <f t="shared" si="83"/>
        <v>146</v>
      </c>
      <c r="DB69" s="31">
        <f t="shared" si="83"/>
        <v>148</v>
      </c>
      <c r="DC69" s="31">
        <f t="shared" si="83"/>
        <v>150</v>
      </c>
      <c r="DD69" s="31">
        <f t="shared" si="83"/>
        <v>152</v>
      </c>
      <c r="DE69" s="31">
        <f t="shared" si="83"/>
        <v>154</v>
      </c>
      <c r="DF69" s="31">
        <f t="shared" si="83"/>
        <v>156</v>
      </c>
      <c r="DG69" s="31">
        <f t="shared" si="83"/>
        <v>158</v>
      </c>
      <c r="DH69" s="31">
        <f t="shared" si="83"/>
        <v>160</v>
      </c>
      <c r="DI69" s="31">
        <f t="shared" si="83"/>
        <v>161</v>
      </c>
      <c r="DJ69" s="31">
        <f t="shared" si="83"/>
        <v>162</v>
      </c>
      <c r="DK69" s="31">
        <f t="shared" si="83"/>
        <v>163</v>
      </c>
      <c r="DL69" s="31">
        <f t="shared" si="83"/>
        <v>164</v>
      </c>
      <c r="DM69" s="31">
        <f t="shared" si="83"/>
        <v>165</v>
      </c>
      <c r="DN69" s="31">
        <f t="shared" si="83"/>
        <v>166</v>
      </c>
      <c r="DO69" s="31">
        <f t="shared" si="83"/>
        <v>167</v>
      </c>
      <c r="DP69" s="31">
        <f t="shared" si="83"/>
        <v>168</v>
      </c>
      <c r="DQ69" s="31">
        <f t="shared" si="83"/>
        <v>169</v>
      </c>
      <c r="DR69" s="31">
        <f t="shared" si="83"/>
        <v>170</v>
      </c>
      <c r="DS69" s="31">
        <f t="shared" si="83"/>
        <v>171</v>
      </c>
      <c r="DT69" s="31">
        <f t="shared" si="83"/>
        <v>172</v>
      </c>
      <c r="DU69" s="31">
        <f t="shared" si="83"/>
        <v>173</v>
      </c>
      <c r="DV69" s="31">
        <f t="shared" si="83"/>
        <v>174</v>
      </c>
      <c r="DW69" s="31">
        <f t="shared" si="83"/>
        <v>175</v>
      </c>
      <c r="DX69" s="31">
        <f t="shared" si="83"/>
        <v>176</v>
      </c>
      <c r="DY69" s="31">
        <f t="shared" si="83"/>
        <v>177</v>
      </c>
      <c r="DZ69" s="31">
        <f t="shared" si="83"/>
        <v>178</v>
      </c>
      <c r="EA69" s="31">
        <f t="shared" si="83"/>
        <v>179</v>
      </c>
      <c r="EB69" s="31">
        <f t="shared" si="83"/>
        <v>180</v>
      </c>
      <c r="EC69" s="31">
        <f t="shared" si="83"/>
        <v>181</v>
      </c>
      <c r="ED69" s="31">
        <f t="shared" si="83"/>
        <v>182</v>
      </c>
      <c r="EE69" s="31">
        <f t="shared" si="83"/>
        <v>183</v>
      </c>
      <c r="EF69" s="31">
        <f t="shared" si="83"/>
        <v>184</v>
      </c>
      <c r="EG69" s="31">
        <f t="shared" si="83"/>
        <v>185</v>
      </c>
    </row>
    <row r="70" spans="1:137">
      <c r="A70" t="s">
        <v>28</v>
      </c>
      <c r="B70" s="9">
        <v>0</v>
      </c>
      <c r="C70" s="2">
        <f>C69</f>
        <v>0</v>
      </c>
      <c r="D70" s="2">
        <f t="shared" ref="D70:AA71" si="84">D69</f>
        <v>0</v>
      </c>
      <c r="E70" s="2">
        <f t="shared" si="84"/>
        <v>0</v>
      </c>
      <c r="F70" s="2">
        <f t="shared" si="84"/>
        <v>0</v>
      </c>
      <c r="G70" s="2">
        <f t="shared" si="84"/>
        <v>0</v>
      </c>
      <c r="H70" s="2">
        <f t="shared" si="84"/>
        <v>0</v>
      </c>
      <c r="I70" s="2">
        <f t="shared" si="84"/>
        <v>0</v>
      </c>
      <c r="J70" s="2">
        <f t="shared" si="84"/>
        <v>0</v>
      </c>
      <c r="K70" s="2">
        <f t="shared" si="84"/>
        <v>0</v>
      </c>
      <c r="L70" s="2">
        <f t="shared" si="84"/>
        <v>0</v>
      </c>
      <c r="M70" s="2">
        <f t="shared" si="84"/>
        <v>0</v>
      </c>
      <c r="N70" s="2">
        <f t="shared" si="84"/>
        <v>0</v>
      </c>
      <c r="O70" s="2">
        <f t="shared" si="84"/>
        <v>0</v>
      </c>
      <c r="P70" s="2">
        <f t="shared" si="84"/>
        <v>0</v>
      </c>
      <c r="Q70" s="2">
        <f t="shared" si="84"/>
        <v>0</v>
      </c>
      <c r="R70" s="2">
        <f t="shared" si="84"/>
        <v>0</v>
      </c>
      <c r="S70" s="2">
        <f t="shared" si="84"/>
        <v>0</v>
      </c>
      <c r="T70" s="2">
        <f t="shared" si="84"/>
        <v>0</v>
      </c>
      <c r="U70" s="2">
        <f t="shared" si="84"/>
        <v>0</v>
      </c>
      <c r="V70" s="2">
        <f t="shared" si="84"/>
        <v>0</v>
      </c>
      <c r="W70" s="2">
        <f t="shared" si="84"/>
        <v>0</v>
      </c>
      <c r="X70" s="2">
        <f t="shared" si="84"/>
        <v>0</v>
      </c>
      <c r="Y70" s="2">
        <f t="shared" si="84"/>
        <v>0</v>
      </c>
      <c r="Z70" s="2">
        <f t="shared" si="84"/>
        <v>0</v>
      </c>
      <c r="AA70" s="2">
        <f t="shared" si="84"/>
        <v>0</v>
      </c>
      <c r="AB70" s="31">
        <f>AA71+AA68</f>
        <v>3</v>
      </c>
      <c r="AC70" s="31">
        <f t="shared" ref="AC70:BA70" si="85">AB71+AB68</f>
        <v>1</v>
      </c>
      <c r="AD70" s="31">
        <f t="shared" si="85"/>
        <v>1</v>
      </c>
      <c r="AE70" s="31">
        <f t="shared" si="85"/>
        <v>1</v>
      </c>
      <c r="AF70" s="31">
        <f t="shared" si="85"/>
        <v>1</v>
      </c>
      <c r="AG70" s="31">
        <f t="shared" si="85"/>
        <v>1</v>
      </c>
      <c r="AH70" s="31">
        <f t="shared" si="85"/>
        <v>2</v>
      </c>
      <c r="AI70" s="31">
        <f t="shared" si="85"/>
        <v>3</v>
      </c>
      <c r="AJ70" s="31">
        <f t="shared" si="85"/>
        <v>4</v>
      </c>
      <c r="AK70" s="31">
        <f t="shared" si="85"/>
        <v>5</v>
      </c>
      <c r="AL70" s="31">
        <f t="shared" si="85"/>
        <v>6</v>
      </c>
      <c r="AM70" s="31">
        <f t="shared" si="85"/>
        <v>7</v>
      </c>
      <c r="AN70" s="31">
        <f t="shared" si="85"/>
        <v>8</v>
      </c>
      <c r="AO70" s="31">
        <f t="shared" si="85"/>
        <v>9</v>
      </c>
      <c r="AP70" s="31">
        <f t="shared" si="85"/>
        <v>10</v>
      </c>
      <c r="AQ70" s="31">
        <f t="shared" si="85"/>
        <v>11</v>
      </c>
      <c r="AR70" s="31">
        <f t="shared" si="85"/>
        <v>12</v>
      </c>
      <c r="AS70" s="31">
        <f t="shared" si="85"/>
        <v>13</v>
      </c>
      <c r="AT70" s="31">
        <f t="shared" si="85"/>
        <v>14</v>
      </c>
      <c r="AU70" s="31">
        <f t="shared" si="85"/>
        <v>15</v>
      </c>
      <c r="AV70" s="31">
        <f t="shared" si="85"/>
        <v>16</v>
      </c>
      <c r="AW70" s="31">
        <f t="shared" si="85"/>
        <v>17</v>
      </c>
      <c r="AX70" s="31">
        <f t="shared" si="85"/>
        <v>18</v>
      </c>
      <c r="AY70" s="31">
        <f t="shared" si="85"/>
        <v>19</v>
      </c>
      <c r="AZ70" s="31">
        <f t="shared" si="85"/>
        <v>20</v>
      </c>
      <c r="BA70" s="31">
        <f t="shared" si="85"/>
        <v>21</v>
      </c>
      <c r="BB70" s="31">
        <f t="shared" ref="BB70:DM70" si="86">BA71+BA68</f>
        <v>22</v>
      </c>
      <c r="BC70" s="31">
        <f t="shared" si="86"/>
        <v>23</v>
      </c>
      <c r="BD70" s="31">
        <f t="shared" si="86"/>
        <v>24</v>
      </c>
      <c r="BE70" s="31">
        <f t="shared" si="86"/>
        <v>25</v>
      </c>
      <c r="BF70" s="31">
        <f t="shared" si="86"/>
        <v>26</v>
      </c>
      <c r="BG70" s="31">
        <f t="shared" si="86"/>
        <v>27</v>
      </c>
      <c r="BH70" s="31">
        <f t="shared" si="86"/>
        <v>28</v>
      </c>
      <c r="BI70" s="31">
        <f t="shared" si="86"/>
        <v>29</v>
      </c>
      <c r="BJ70" s="31">
        <f t="shared" si="86"/>
        <v>30</v>
      </c>
      <c r="BK70" s="31">
        <f t="shared" si="86"/>
        <v>31</v>
      </c>
      <c r="BL70" s="31">
        <f t="shared" si="86"/>
        <v>32</v>
      </c>
      <c r="BM70" s="31">
        <f t="shared" si="86"/>
        <v>33</v>
      </c>
      <c r="BN70" s="31">
        <f t="shared" si="86"/>
        <v>34</v>
      </c>
      <c r="BO70" s="31">
        <f t="shared" si="86"/>
        <v>35</v>
      </c>
      <c r="BP70" s="31">
        <f t="shared" si="86"/>
        <v>36</v>
      </c>
      <c r="BQ70" s="31">
        <f t="shared" si="86"/>
        <v>37</v>
      </c>
      <c r="BR70" s="31">
        <f t="shared" si="86"/>
        <v>38</v>
      </c>
      <c r="BS70" s="31">
        <f t="shared" si="86"/>
        <v>39</v>
      </c>
      <c r="BT70" s="31">
        <f t="shared" si="86"/>
        <v>40</v>
      </c>
      <c r="BU70" s="31">
        <f t="shared" si="86"/>
        <v>41</v>
      </c>
      <c r="BV70" s="31">
        <f t="shared" si="86"/>
        <v>42</v>
      </c>
      <c r="BW70" s="31">
        <f t="shared" si="86"/>
        <v>43</v>
      </c>
      <c r="BX70" s="31">
        <f t="shared" si="86"/>
        <v>44</v>
      </c>
      <c r="BY70" s="31">
        <f t="shared" si="86"/>
        <v>45</v>
      </c>
      <c r="BZ70" s="31">
        <f t="shared" si="86"/>
        <v>46</v>
      </c>
      <c r="CA70" s="31">
        <f t="shared" si="86"/>
        <v>47</v>
      </c>
      <c r="CB70" s="31">
        <f t="shared" si="86"/>
        <v>48</v>
      </c>
      <c r="CC70" s="31">
        <f t="shared" si="86"/>
        <v>49</v>
      </c>
      <c r="CD70" s="31">
        <f t="shared" si="86"/>
        <v>50</v>
      </c>
      <c r="CE70" s="31">
        <f t="shared" si="86"/>
        <v>51</v>
      </c>
      <c r="CF70" s="31">
        <f t="shared" si="86"/>
        <v>52</v>
      </c>
      <c r="CG70" s="31">
        <f t="shared" si="86"/>
        <v>53</v>
      </c>
      <c r="CH70" s="31">
        <f t="shared" si="86"/>
        <v>54</v>
      </c>
      <c r="CI70" s="31">
        <f t="shared" si="86"/>
        <v>55</v>
      </c>
      <c r="CJ70" s="31">
        <f t="shared" si="86"/>
        <v>56</v>
      </c>
      <c r="CK70" s="31">
        <f t="shared" si="86"/>
        <v>57</v>
      </c>
      <c r="CL70" s="31">
        <f t="shared" si="86"/>
        <v>58</v>
      </c>
      <c r="CM70" s="31">
        <f t="shared" si="86"/>
        <v>59</v>
      </c>
      <c r="CN70" s="31">
        <f t="shared" si="86"/>
        <v>60</v>
      </c>
      <c r="CO70" s="31">
        <f t="shared" si="86"/>
        <v>61</v>
      </c>
      <c r="CP70" s="31">
        <f t="shared" si="86"/>
        <v>62</v>
      </c>
      <c r="CQ70" s="31">
        <f t="shared" si="86"/>
        <v>63</v>
      </c>
      <c r="CR70" s="31">
        <f t="shared" si="86"/>
        <v>64</v>
      </c>
      <c r="CS70" s="31">
        <f t="shared" si="86"/>
        <v>65</v>
      </c>
      <c r="CT70" s="31">
        <f t="shared" si="86"/>
        <v>66</v>
      </c>
      <c r="CU70" s="31">
        <f t="shared" si="86"/>
        <v>67</v>
      </c>
      <c r="CV70" s="31">
        <f t="shared" si="86"/>
        <v>68</v>
      </c>
      <c r="CW70" s="31">
        <f t="shared" si="86"/>
        <v>69</v>
      </c>
      <c r="CX70" s="31">
        <f t="shared" si="86"/>
        <v>70</v>
      </c>
      <c r="CY70" s="31">
        <f t="shared" si="86"/>
        <v>71</v>
      </c>
      <c r="CZ70" s="31">
        <f t="shared" si="86"/>
        <v>72</v>
      </c>
      <c r="DA70" s="31">
        <f t="shared" si="86"/>
        <v>73</v>
      </c>
      <c r="DB70" s="31">
        <f t="shared" si="86"/>
        <v>74</v>
      </c>
      <c r="DC70" s="31">
        <f t="shared" si="86"/>
        <v>75</v>
      </c>
      <c r="DD70" s="31">
        <f t="shared" si="86"/>
        <v>76</v>
      </c>
      <c r="DE70" s="31">
        <f t="shared" si="86"/>
        <v>77</v>
      </c>
      <c r="DF70" s="31">
        <f t="shared" si="86"/>
        <v>78</v>
      </c>
      <c r="DG70" s="31">
        <f t="shared" si="86"/>
        <v>79</v>
      </c>
      <c r="DH70" s="31">
        <f t="shared" si="86"/>
        <v>80</v>
      </c>
      <c r="DI70" s="31">
        <f t="shared" si="86"/>
        <v>81</v>
      </c>
      <c r="DJ70" s="31">
        <f t="shared" si="86"/>
        <v>82</v>
      </c>
      <c r="DK70" s="31">
        <f t="shared" si="86"/>
        <v>83</v>
      </c>
      <c r="DL70" s="31">
        <f t="shared" si="86"/>
        <v>84</v>
      </c>
      <c r="DM70" s="31">
        <f t="shared" si="86"/>
        <v>85</v>
      </c>
      <c r="DN70" s="31">
        <f t="shared" ref="DN70:EG70" si="87">DM71+DM68</f>
        <v>86</v>
      </c>
      <c r="DO70" s="31">
        <f t="shared" si="87"/>
        <v>87</v>
      </c>
      <c r="DP70" s="31">
        <f t="shared" si="87"/>
        <v>88</v>
      </c>
      <c r="DQ70" s="31">
        <f t="shared" si="87"/>
        <v>89</v>
      </c>
      <c r="DR70" s="31">
        <f t="shared" si="87"/>
        <v>90</v>
      </c>
      <c r="DS70" s="31">
        <f t="shared" si="87"/>
        <v>91</v>
      </c>
      <c r="DT70" s="31">
        <f t="shared" si="87"/>
        <v>92</v>
      </c>
      <c r="DU70" s="31">
        <f t="shared" si="87"/>
        <v>93</v>
      </c>
      <c r="DV70" s="31">
        <f t="shared" si="87"/>
        <v>94</v>
      </c>
      <c r="DW70" s="31">
        <f t="shared" si="87"/>
        <v>95</v>
      </c>
      <c r="DX70" s="31">
        <f t="shared" si="87"/>
        <v>96</v>
      </c>
      <c r="DY70" s="31">
        <f t="shared" si="87"/>
        <v>97</v>
      </c>
      <c r="DZ70" s="31">
        <f t="shared" si="87"/>
        <v>98</v>
      </c>
      <c r="EA70" s="31">
        <f t="shared" si="87"/>
        <v>99</v>
      </c>
      <c r="EB70" s="31">
        <f t="shared" si="87"/>
        <v>100</v>
      </c>
      <c r="EC70" s="31">
        <f t="shared" si="87"/>
        <v>101</v>
      </c>
      <c r="ED70" s="31">
        <f t="shared" si="87"/>
        <v>102</v>
      </c>
      <c r="EE70" s="31">
        <f t="shared" si="87"/>
        <v>103</v>
      </c>
      <c r="EF70" s="31">
        <f t="shared" si="87"/>
        <v>104</v>
      </c>
      <c r="EG70" s="31">
        <f t="shared" si="87"/>
        <v>105</v>
      </c>
    </row>
    <row r="71" spans="1:137">
      <c r="A71" t="s">
        <v>29</v>
      </c>
      <c r="B71" s="9">
        <v>0</v>
      </c>
      <c r="C71" s="9">
        <f>C70</f>
        <v>0</v>
      </c>
      <c r="D71" s="9">
        <f t="shared" si="84"/>
        <v>0</v>
      </c>
      <c r="E71" s="9">
        <f t="shared" si="84"/>
        <v>0</v>
      </c>
      <c r="F71" s="9">
        <f t="shared" si="84"/>
        <v>0</v>
      </c>
      <c r="G71" s="9">
        <f t="shared" si="84"/>
        <v>0</v>
      </c>
      <c r="H71" s="9">
        <f t="shared" si="84"/>
        <v>0</v>
      </c>
      <c r="I71" s="9">
        <f t="shared" si="84"/>
        <v>0</v>
      </c>
      <c r="J71" s="9">
        <f t="shared" si="84"/>
        <v>0</v>
      </c>
      <c r="K71" s="9">
        <f t="shared" si="84"/>
        <v>0</v>
      </c>
      <c r="L71" s="9">
        <f t="shared" si="84"/>
        <v>0</v>
      </c>
      <c r="M71" s="9">
        <f t="shared" si="84"/>
        <v>0</v>
      </c>
      <c r="N71" s="9">
        <f t="shared" si="84"/>
        <v>0</v>
      </c>
      <c r="O71" s="9">
        <f t="shared" si="84"/>
        <v>0</v>
      </c>
      <c r="P71" s="9">
        <f t="shared" si="84"/>
        <v>0</v>
      </c>
      <c r="Q71" s="9">
        <f t="shared" si="84"/>
        <v>0</v>
      </c>
      <c r="R71" s="9">
        <f t="shared" si="84"/>
        <v>0</v>
      </c>
      <c r="S71" s="9">
        <f t="shared" si="84"/>
        <v>0</v>
      </c>
      <c r="T71" s="9">
        <f t="shared" si="84"/>
        <v>0</v>
      </c>
      <c r="U71" s="9">
        <f t="shared" si="84"/>
        <v>0</v>
      </c>
      <c r="V71" s="9">
        <f t="shared" si="84"/>
        <v>0</v>
      </c>
      <c r="W71" s="9">
        <f t="shared" si="84"/>
        <v>0</v>
      </c>
      <c r="X71" s="9">
        <f t="shared" si="84"/>
        <v>0</v>
      </c>
      <c r="Y71" s="9">
        <f t="shared" si="84"/>
        <v>0</v>
      </c>
      <c r="Z71" s="9">
        <f t="shared" si="84"/>
        <v>0</v>
      </c>
      <c r="AA71" s="9">
        <f t="shared" si="84"/>
        <v>0</v>
      </c>
      <c r="AB71" s="30">
        <f>MIN(AB69,AB70)</f>
        <v>0</v>
      </c>
      <c r="AC71" s="30">
        <f t="shared" ref="AC71:BA71" si="88">MIN(AC69,AC70)</f>
        <v>0</v>
      </c>
      <c r="AD71" s="30">
        <f t="shared" si="88"/>
        <v>0</v>
      </c>
      <c r="AE71" s="30">
        <f t="shared" si="88"/>
        <v>0</v>
      </c>
      <c r="AF71" s="30">
        <f t="shared" si="88"/>
        <v>0</v>
      </c>
      <c r="AG71" s="30">
        <f t="shared" si="88"/>
        <v>1</v>
      </c>
      <c r="AH71" s="30">
        <f t="shared" si="88"/>
        <v>2</v>
      </c>
      <c r="AI71" s="30">
        <f t="shared" si="88"/>
        <v>3</v>
      </c>
      <c r="AJ71" s="30">
        <f t="shared" si="88"/>
        <v>4</v>
      </c>
      <c r="AK71" s="30">
        <f t="shared" si="88"/>
        <v>5</v>
      </c>
      <c r="AL71" s="30">
        <f t="shared" si="88"/>
        <v>6</v>
      </c>
      <c r="AM71" s="30">
        <f t="shared" si="88"/>
        <v>7</v>
      </c>
      <c r="AN71" s="30">
        <f t="shared" si="88"/>
        <v>8</v>
      </c>
      <c r="AO71" s="30">
        <f t="shared" si="88"/>
        <v>9</v>
      </c>
      <c r="AP71" s="30">
        <f t="shared" si="88"/>
        <v>10</v>
      </c>
      <c r="AQ71" s="30">
        <f t="shared" si="88"/>
        <v>11</v>
      </c>
      <c r="AR71" s="30">
        <f t="shared" si="88"/>
        <v>12</v>
      </c>
      <c r="AS71" s="30">
        <f t="shared" si="88"/>
        <v>13</v>
      </c>
      <c r="AT71" s="30">
        <f t="shared" si="88"/>
        <v>14</v>
      </c>
      <c r="AU71" s="30">
        <f t="shared" si="88"/>
        <v>15</v>
      </c>
      <c r="AV71" s="30">
        <f t="shared" si="88"/>
        <v>16</v>
      </c>
      <c r="AW71" s="30">
        <f t="shared" si="88"/>
        <v>17</v>
      </c>
      <c r="AX71" s="30">
        <f t="shared" si="88"/>
        <v>18</v>
      </c>
      <c r="AY71" s="30">
        <f t="shared" si="88"/>
        <v>19</v>
      </c>
      <c r="AZ71" s="30">
        <f t="shared" si="88"/>
        <v>20</v>
      </c>
      <c r="BA71" s="30">
        <f t="shared" si="88"/>
        <v>21</v>
      </c>
      <c r="BB71" s="30">
        <f t="shared" ref="BB71:CG71" si="89">MIN(BB69,BB70)</f>
        <v>22</v>
      </c>
      <c r="BC71" s="30">
        <f t="shared" si="89"/>
        <v>23</v>
      </c>
      <c r="BD71" s="30">
        <f t="shared" si="89"/>
        <v>24</v>
      </c>
      <c r="BE71" s="30">
        <f t="shared" si="89"/>
        <v>25</v>
      </c>
      <c r="BF71" s="30">
        <f t="shared" si="89"/>
        <v>26</v>
      </c>
      <c r="BG71" s="30">
        <f t="shared" si="89"/>
        <v>27</v>
      </c>
      <c r="BH71" s="30">
        <f t="shared" si="89"/>
        <v>28</v>
      </c>
      <c r="BI71" s="30">
        <f t="shared" si="89"/>
        <v>29</v>
      </c>
      <c r="BJ71" s="30">
        <f t="shared" si="89"/>
        <v>30</v>
      </c>
      <c r="BK71" s="30">
        <f t="shared" si="89"/>
        <v>31</v>
      </c>
      <c r="BL71" s="30">
        <f t="shared" si="89"/>
        <v>32</v>
      </c>
      <c r="BM71" s="30">
        <f t="shared" si="89"/>
        <v>33</v>
      </c>
      <c r="BN71" s="30">
        <f t="shared" si="89"/>
        <v>34</v>
      </c>
      <c r="BO71" s="30">
        <f t="shared" si="89"/>
        <v>35</v>
      </c>
      <c r="BP71" s="30">
        <f t="shared" si="89"/>
        <v>36</v>
      </c>
      <c r="BQ71" s="30">
        <f t="shared" si="89"/>
        <v>37</v>
      </c>
      <c r="BR71" s="30">
        <f t="shared" si="89"/>
        <v>38</v>
      </c>
      <c r="BS71" s="30">
        <f t="shared" si="89"/>
        <v>39</v>
      </c>
      <c r="BT71" s="30">
        <f t="shared" si="89"/>
        <v>40</v>
      </c>
      <c r="BU71" s="30">
        <f t="shared" si="89"/>
        <v>41</v>
      </c>
      <c r="BV71" s="30">
        <f t="shared" si="89"/>
        <v>42</v>
      </c>
      <c r="BW71" s="30">
        <f t="shared" si="89"/>
        <v>43</v>
      </c>
      <c r="BX71" s="30">
        <f t="shared" si="89"/>
        <v>44</v>
      </c>
      <c r="BY71" s="30">
        <f t="shared" si="89"/>
        <v>45</v>
      </c>
      <c r="BZ71" s="30">
        <f t="shared" si="89"/>
        <v>46</v>
      </c>
      <c r="CA71" s="30">
        <f t="shared" si="89"/>
        <v>47</v>
      </c>
      <c r="CB71" s="30">
        <f t="shared" si="89"/>
        <v>48</v>
      </c>
      <c r="CC71" s="30">
        <f t="shared" si="89"/>
        <v>49</v>
      </c>
      <c r="CD71" s="30">
        <f t="shared" si="89"/>
        <v>50</v>
      </c>
      <c r="CE71" s="30">
        <f t="shared" si="89"/>
        <v>51</v>
      </c>
      <c r="CF71" s="30">
        <f t="shared" si="89"/>
        <v>52</v>
      </c>
      <c r="CG71" s="30">
        <f t="shared" si="89"/>
        <v>53</v>
      </c>
      <c r="CH71" s="30">
        <f t="shared" ref="CH71:DM71" si="90">MIN(CH69,CH70)</f>
        <v>54</v>
      </c>
      <c r="CI71" s="30">
        <f t="shared" si="90"/>
        <v>55</v>
      </c>
      <c r="CJ71" s="30">
        <f t="shared" si="90"/>
        <v>56</v>
      </c>
      <c r="CK71" s="30">
        <f t="shared" si="90"/>
        <v>57</v>
      </c>
      <c r="CL71" s="30">
        <f t="shared" si="90"/>
        <v>58</v>
      </c>
      <c r="CM71" s="30">
        <f t="shared" si="90"/>
        <v>59</v>
      </c>
      <c r="CN71" s="30">
        <f t="shared" si="90"/>
        <v>60</v>
      </c>
      <c r="CO71" s="30">
        <f t="shared" si="90"/>
        <v>61</v>
      </c>
      <c r="CP71" s="30">
        <f t="shared" si="90"/>
        <v>62</v>
      </c>
      <c r="CQ71" s="30">
        <f t="shared" si="90"/>
        <v>63</v>
      </c>
      <c r="CR71" s="30">
        <f t="shared" si="90"/>
        <v>64</v>
      </c>
      <c r="CS71" s="30">
        <f t="shared" si="90"/>
        <v>65</v>
      </c>
      <c r="CT71" s="30">
        <f t="shared" si="90"/>
        <v>66</v>
      </c>
      <c r="CU71" s="30">
        <f t="shared" si="90"/>
        <v>67</v>
      </c>
      <c r="CV71" s="30">
        <f t="shared" si="90"/>
        <v>68</v>
      </c>
      <c r="CW71" s="30">
        <f t="shared" si="90"/>
        <v>69</v>
      </c>
      <c r="CX71" s="30">
        <f t="shared" si="90"/>
        <v>70</v>
      </c>
      <c r="CY71" s="30">
        <f t="shared" si="90"/>
        <v>71</v>
      </c>
      <c r="CZ71" s="30">
        <f t="shared" si="90"/>
        <v>72</v>
      </c>
      <c r="DA71" s="30">
        <f t="shared" si="90"/>
        <v>73</v>
      </c>
      <c r="DB71" s="30">
        <f t="shared" si="90"/>
        <v>74</v>
      </c>
      <c r="DC71" s="30">
        <f t="shared" si="90"/>
        <v>75</v>
      </c>
      <c r="DD71" s="30">
        <f t="shared" si="90"/>
        <v>76</v>
      </c>
      <c r="DE71" s="30">
        <f t="shared" si="90"/>
        <v>77</v>
      </c>
      <c r="DF71" s="30">
        <f t="shared" si="90"/>
        <v>78</v>
      </c>
      <c r="DG71" s="30">
        <f t="shared" si="90"/>
        <v>79</v>
      </c>
      <c r="DH71" s="30">
        <f t="shared" si="90"/>
        <v>80</v>
      </c>
      <c r="DI71" s="30">
        <f t="shared" si="90"/>
        <v>81</v>
      </c>
      <c r="DJ71" s="30">
        <f t="shared" si="90"/>
        <v>82</v>
      </c>
      <c r="DK71" s="30">
        <f t="shared" si="90"/>
        <v>83</v>
      </c>
      <c r="DL71" s="30">
        <f t="shared" si="90"/>
        <v>84</v>
      </c>
      <c r="DM71" s="30">
        <f t="shared" si="90"/>
        <v>85</v>
      </c>
      <c r="DN71" s="30">
        <f t="shared" ref="DN71:EG71" si="91">MIN(DN69,DN70)</f>
        <v>86</v>
      </c>
      <c r="DO71" s="30">
        <f t="shared" si="91"/>
        <v>87</v>
      </c>
      <c r="DP71" s="30">
        <f t="shared" si="91"/>
        <v>88</v>
      </c>
      <c r="DQ71" s="30">
        <f t="shared" si="91"/>
        <v>89</v>
      </c>
      <c r="DR71" s="30">
        <f t="shared" si="91"/>
        <v>90</v>
      </c>
      <c r="DS71" s="30">
        <f t="shared" si="91"/>
        <v>91</v>
      </c>
      <c r="DT71" s="30">
        <f t="shared" si="91"/>
        <v>92</v>
      </c>
      <c r="DU71" s="30">
        <f t="shared" si="91"/>
        <v>93</v>
      </c>
      <c r="DV71" s="30">
        <f t="shared" si="91"/>
        <v>94</v>
      </c>
      <c r="DW71" s="30">
        <f t="shared" si="91"/>
        <v>95</v>
      </c>
      <c r="DX71" s="30">
        <f t="shared" si="91"/>
        <v>96</v>
      </c>
      <c r="DY71" s="30">
        <f t="shared" si="91"/>
        <v>97</v>
      </c>
      <c r="DZ71" s="30">
        <f t="shared" si="91"/>
        <v>98</v>
      </c>
      <c r="EA71" s="30">
        <f t="shared" si="91"/>
        <v>99</v>
      </c>
      <c r="EB71" s="30">
        <f t="shared" si="91"/>
        <v>100</v>
      </c>
      <c r="EC71" s="30">
        <f t="shared" si="91"/>
        <v>101</v>
      </c>
      <c r="ED71" s="30">
        <f t="shared" si="91"/>
        <v>102</v>
      </c>
      <c r="EE71" s="30">
        <f t="shared" si="91"/>
        <v>103</v>
      </c>
      <c r="EF71" s="30">
        <f t="shared" si="91"/>
        <v>104</v>
      </c>
      <c r="EG71" s="30">
        <f t="shared" si="91"/>
        <v>105</v>
      </c>
    </row>
    <row r="72" spans="1:137">
      <c r="A72" t="s">
        <v>39</v>
      </c>
      <c r="AA72">
        <v>0</v>
      </c>
      <c r="AB72" t="s">
        <v>40</v>
      </c>
      <c r="AC72">
        <f t="shared" ref="AC72:CN72" si="92">AC66-AC71</f>
        <v>4</v>
      </c>
      <c r="AD72">
        <f t="shared" si="92"/>
        <v>6</v>
      </c>
      <c r="AE72">
        <f t="shared" si="92"/>
        <v>8</v>
      </c>
      <c r="AF72">
        <f t="shared" si="92"/>
        <v>10</v>
      </c>
      <c r="AG72">
        <f t="shared" si="92"/>
        <v>11</v>
      </c>
      <c r="AH72">
        <f t="shared" si="92"/>
        <v>12</v>
      </c>
      <c r="AI72">
        <f t="shared" si="92"/>
        <v>13</v>
      </c>
      <c r="AJ72">
        <f t="shared" si="92"/>
        <v>14</v>
      </c>
      <c r="AK72">
        <f t="shared" si="92"/>
        <v>15</v>
      </c>
      <c r="AL72">
        <f t="shared" si="92"/>
        <v>16</v>
      </c>
      <c r="AM72">
        <f t="shared" si="92"/>
        <v>17</v>
      </c>
      <c r="AN72">
        <f t="shared" si="92"/>
        <v>18</v>
      </c>
      <c r="AO72">
        <f t="shared" si="92"/>
        <v>19</v>
      </c>
      <c r="AP72">
        <f t="shared" si="92"/>
        <v>20</v>
      </c>
      <c r="AQ72">
        <f t="shared" si="92"/>
        <v>21</v>
      </c>
      <c r="AR72">
        <f t="shared" si="92"/>
        <v>22</v>
      </c>
      <c r="AS72">
        <f t="shared" si="92"/>
        <v>23</v>
      </c>
      <c r="AT72">
        <f t="shared" si="92"/>
        <v>24</v>
      </c>
      <c r="AU72">
        <f t="shared" si="92"/>
        <v>25</v>
      </c>
      <c r="AV72">
        <f t="shared" si="92"/>
        <v>26</v>
      </c>
      <c r="AW72">
        <f t="shared" si="92"/>
        <v>27</v>
      </c>
      <c r="AX72">
        <f t="shared" si="92"/>
        <v>28</v>
      </c>
      <c r="AY72">
        <f t="shared" si="92"/>
        <v>29</v>
      </c>
      <c r="AZ72">
        <f t="shared" si="92"/>
        <v>30</v>
      </c>
      <c r="BA72">
        <f t="shared" si="92"/>
        <v>31</v>
      </c>
      <c r="BB72">
        <f t="shared" si="92"/>
        <v>32</v>
      </c>
      <c r="BC72">
        <f t="shared" si="92"/>
        <v>33</v>
      </c>
      <c r="BD72">
        <f t="shared" si="92"/>
        <v>34</v>
      </c>
      <c r="BE72">
        <f t="shared" si="92"/>
        <v>35</v>
      </c>
      <c r="BF72">
        <f t="shared" si="92"/>
        <v>36</v>
      </c>
      <c r="BG72">
        <f t="shared" si="92"/>
        <v>37</v>
      </c>
      <c r="BH72">
        <f t="shared" si="92"/>
        <v>38</v>
      </c>
      <c r="BI72">
        <f t="shared" si="92"/>
        <v>39</v>
      </c>
      <c r="BJ72">
        <f t="shared" si="92"/>
        <v>40</v>
      </c>
      <c r="BK72">
        <f t="shared" si="92"/>
        <v>41</v>
      </c>
      <c r="BL72">
        <f t="shared" si="92"/>
        <v>42</v>
      </c>
      <c r="BM72">
        <f t="shared" si="92"/>
        <v>43</v>
      </c>
      <c r="BN72">
        <f t="shared" si="92"/>
        <v>44</v>
      </c>
      <c r="BO72">
        <f t="shared" si="92"/>
        <v>45</v>
      </c>
      <c r="BP72">
        <f t="shared" si="92"/>
        <v>46</v>
      </c>
      <c r="BQ72">
        <f t="shared" si="92"/>
        <v>47</v>
      </c>
      <c r="BR72">
        <f t="shared" si="92"/>
        <v>48</v>
      </c>
      <c r="BS72">
        <f t="shared" si="92"/>
        <v>49</v>
      </c>
      <c r="BT72">
        <f t="shared" si="92"/>
        <v>50</v>
      </c>
      <c r="BU72">
        <f t="shared" si="92"/>
        <v>51</v>
      </c>
      <c r="BV72">
        <f t="shared" si="92"/>
        <v>52</v>
      </c>
      <c r="BW72">
        <f t="shared" si="92"/>
        <v>53</v>
      </c>
      <c r="BX72">
        <f t="shared" si="92"/>
        <v>54</v>
      </c>
      <c r="BY72">
        <f t="shared" si="92"/>
        <v>55</v>
      </c>
      <c r="BZ72">
        <f t="shared" si="92"/>
        <v>56</v>
      </c>
      <c r="CA72">
        <f t="shared" si="92"/>
        <v>57</v>
      </c>
      <c r="CB72">
        <f t="shared" si="92"/>
        <v>58</v>
      </c>
      <c r="CC72">
        <f t="shared" si="92"/>
        <v>59</v>
      </c>
      <c r="CD72">
        <f t="shared" si="92"/>
        <v>60</v>
      </c>
      <c r="CE72">
        <f t="shared" si="92"/>
        <v>61</v>
      </c>
      <c r="CF72">
        <f t="shared" si="92"/>
        <v>62</v>
      </c>
      <c r="CG72">
        <f t="shared" si="92"/>
        <v>63</v>
      </c>
      <c r="CH72">
        <f t="shared" si="92"/>
        <v>64</v>
      </c>
      <c r="CI72">
        <f t="shared" si="92"/>
        <v>65</v>
      </c>
      <c r="CJ72">
        <f t="shared" si="92"/>
        <v>66</v>
      </c>
      <c r="CK72">
        <f t="shared" si="92"/>
        <v>67</v>
      </c>
      <c r="CL72">
        <f t="shared" si="92"/>
        <v>68</v>
      </c>
      <c r="CM72">
        <f t="shared" si="92"/>
        <v>69</v>
      </c>
      <c r="CN72">
        <f t="shared" si="92"/>
        <v>70</v>
      </c>
      <c r="CO72">
        <f t="shared" ref="CO72:EG72" si="93">CO66-CO71</f>
        <v>71</v>
      </c>
      <c r="CP72">
        <f t="shared" si="93"/>
        <v>72</v>
      </c>
      <c r="CQ72">
        <f t="shared" si="93"/>
        <v>73</v>
      </c>
      <c r="CR72">
        <f t="shared" si="93"/>
        <v>74</v>
      </c>
      <c r="CS72">
        <f t="shared" si="93"/>
        <v>75</v>
      </c>
      <c r="CT72">
        <f t="shared" si="93"/>
        <v>76</v>
      </c>
      <c r="CU72">
        <f t="shared" si="93"/>
        <v>77</v>
      </c>
      <c r="CV72">
        <f t="shared" si="93"/>
        <v>78</v>
      </c>
      <c r="CW72">
        <f t="shared" si="93"/>
        <v>79</v>
      </c>
      <c r="CX72">
        <f t="shared" si="93"/>
        <v>80</v>
      </c>
      <c r="CY72">
        <f t="shared" si="93"/>
        <v>81</v>
      </c>
      <c r="CZ72">
        <f t="shared" si="93"/>
        <v>82</v>
      </c>
      <c r="DA72">
        <f t="shared" si="93"/>
        <v>83</v>
      </c>
      <c r="DB72">
        <f t="shared" si="93"/>
        <v>84</v>
      </c>
      <c r="DC72">
        <f t="shared" si="93"/>
        <v>85</v>
      </c>
      <c r="DD72">
        <f t="shared" si="93"/>
        <v>85</v>
      </c>
      <c r="DE72">
        <f t="shared" si="93"/>
        <v>85</v>
      </c>
      <c r="DF72">
        <f t="shared" si="93"/>
        <v>85</v>
      </c>
      <c r="DG72">
        <f t="shared" si="93"/>
        <v>85</v>
      </c>
      <c r="DH72">
        <f t="shared" si="93"/>
        <v>85</v>
      </c>
      <c r="DI72">
        <f t="shared" si="93"/>
        <v>85</v>
      </c>
      <c r="DJ72">
        <f t="shared" si="93"/>
        <v>85</v>
      </c>
      <c r="DK72">
        <f t="shared" si="93"/>
        <v>85</v>
      </c>
      <c r="DL72">
        <f t="shared" si="93"/>
        <v>85</v>
      </c>
      <c r="DM72">
        <f t="shared" si="93"/>
        <v>85</v>
      </c>
      <c r="DN72">
        <f t="shared" si="93"/>
        <v>85</v>
      </c>
      <c r="DO72">
        <f t="shared" si="93"/>
        <v>85</v>
      </c>
      <c r="DP72">
        <f t="shared" si="93"/>
        <v>85</v>
      </c>
      <c r="DQ72">
        <f t="shared" si="93"/>
        <v>85</v>
      </c>
      <c r="DR72">
        <f t="shared" si="93"/>
        <v>85</v>
      </c>
      <c r="DS72">
        <f t="shared" si="93"/>
        <v>85</v>
      </c>
      <c r="DT72">
        <f t="shared" si="93"/>
        <v>85</v>
      </c>
      <c r="DU72">
        <f t="shared" si="93"/>
        <v>85</v>
      </c>
      <c r="DV72">
        <f t="shared" si="93"/>
        <v>85</v>
      </c>
      <c r="DW72">
        <f t="shared" si="93"/>
        <v>85</v>
      </c>
      <c r="DX72">
        <f t="shared" si="93"/>
        <v>85</v>
      </c>
      <c r="DY72">
        <f t="shared" si="93"/>
        <v>85</v>
      </c>
      <c r="DZ72">
        <f t="shared" si="93"/>
        <v>85</v>
      </c>
      <c r="EA72">
        <f t="shared" si="93"/>
        <v>85</v>
      </c>
      <c r="EB72">
        <f t="shared" si="93"/>
        <v>85</v>
      </c>
      <c r="EC72">
        <f t="shared" si="93"/>
        <v>85</v>
      </c>
      <c r="ED72">
        <f t="shared" si="93"/>
        <v>85</v>
      </c>
      <c r="EE72">
        <f t="shared" si="93"/>
        <v>85</v>
      </c>
      <c r="EF72">
        <f t="shared" si="93"/>
        <v>85</v>
      </c>
      <c r="EG72">
        <f t="shared" si="93"/>
        <v>85</v>
      </c>
    </row>
    <row r="73" spans="1:137" ht="15">
      <c r="A73" t="s">
        <v>47</v>
      </c>
      <c r="AA73">
        <v>0</v>
      </c>
      <c r="AB73" t="s">
        <v>48</v>
      </c>
      <c r="AC73">
        <f>AC66-AB66</f>
        <v>2</v>
      </c>
      <c r="AD73">
        <f t="shared" ref="AD73:CO73" si="94">AD66-AC66</f>
        <v>2</v>
      </c>
      <c r="AE73">
        <f t="shared" si="94"/>
        <v>2</v>
      </c>
      <c r="AF73">
        <f t="shared" si="94"/>
        <v>2</v>
      </c>
      <c r="AG73">
        <f t="shared" si="94"/>
        <v>2</v>
      </c>
      <c r="AH73">
        <f t="shared" si="94"/>
        <v>2</v>
      </c>
      <c r="AI73">
        <f t="shared" si="94"/>
        <v>2</v>
      </c>
      <c r="AJ73">
        <f t="shared" si="94"/>
        <v>2</v>
      </c>
      <c r="AK73">
        <f t="shared" si="94"/>
        <v>2</v>
      </c>
      <c r="AL73">
        <f t="shared" si="94"/>
        <v>2</v>
      </c>
      <c r="AM73">
        <f t="shared" si="94"/>
        <v>2</v>
      </c>
      <c r="AN73">
        <f t="shared" si="94"/>
        <v>2</v>
      </c>
      <c r="AO73">
        <f t="shared" si="94"/>
        <v>2</v>
      </c>
      <c r="AP73">
        <f t="shared" si="94"/>
        <v>2</v>
      </c>
      <c r="AQ73">
        <f t="shared" si="94"/>
        <v>2</v>
      </c>
      <c r="AR73">
        <f t="shared" si="94"/>
        <v>2</v>
      </c>
      <c r="AS73">
        <f t="shared" si="94"/>
        <v>2</v>
      </c>
      <c r="AT73">
        <f t="shared" si="94"/>
        <v>2</v>
      </c>
      <c r="AU73">
        <f t="shared" si="94"/>
        <v>2</v>
      </c>
      <c r="AV73">
        <f t="shared" si="94"/>
        <v>2</v>
      </c>
      <c r="AW73">
        <f t="shared" si="94"/>
        <v>2</v>
      </c>
      <c r="AX73">
        <f t="shared" si="94"/>
        <v>2</v>
      </c>
      <c r="AY73">
        <f t="shared" si="94"/>
        <v>2</v>
      </c>
      <c r="AZ73">
        <f t="shared" si="94"/>
        <v>2</v>
      </c>
      <c r="BA73">
        <f t="shared" si="94"/>
        <v>2</v>
      </c>
      <c r="BB73">
        <f t="shared" si="94"/>
        <v>2</v>
      </c>
      <c r="BC73">
        <f t="shared" si="94"/>
        <v>2</v>
      </c>
      <c r="BD73">
        <f t="shared" si="94"/>
        <v>2</v>
      </c>
      <c r="BE73">
        <f t="shared" si="94"/>
        <v>2</v>
      </c>
      <c r="BF73">
        <f t="shared" si="94"/>
        <v>2</v>
      </c>
      <c r="BG73">
        <f t="shared" si="94"/>
        <v>2</v>
      </c>
      <c r="BH73">
        <f t="shared" si="94"/>
        <v>2</v>
      </c>
      <c r="BI73">
        <f t="shared" si="94"/>
        <v>2</v>
      </c>
      <c r="BJ73">
        <f t="shared" si="94"/>
        <v>2</v>
      </c>
      <c r="BK73">
        <f t="shared" si="94"/>
        <v>2</v>
      </c>
      <c r="BL73">
        <f t="shared" si="94"/>
        <v>2</v>
      </c>
      <c r="BM73">
        <f t="shared" si="94"/>
        <v>2</v>
      </c>
      <c r="BN73">
        <f t="shared" si="94"/>
        <v>2</v>
      </c>
      <c r="BO73">
        <f t="shared" si="94"/>
        <v>2</v>
      </c>
      <c r="BP73">
        <f t="shared" si="94"/>
        <v>2</v>
      </c>
      <c r="BQ73">
        <f t="shared" si="94"/>
        <v>2</v>
      </c>
      <c r="BR73">
        <f t="shared" si="94"/>
        <v>2</v>
      </c>
      <c r="BS73">
        <f t="shared" si="94"/>
        <v>2</v>
      </c>
      <c r="BT73">
        <f t="shared" si="94"/>
        <v>2</v>
      </c>
      <c r="BU73">
        <f t="shared" si="94"/>
        <v>2</v>
      </c>
      <c r="BV73">
        <f t="shared" si="94"/>
        <v>2</v>
      </c>
      <c r="BW73">
        <f t="shared" si="94"/>
        <v>2</v>
      </c>
      <c r="BX73">
        <f t="shared" si="94"/>
        <v>2</v>
      </c>
      <c r="BY73">
        <f t="shared" si="94"/>
        <v>2</v>
      </c>
      <c r="BZ73">
        <f t="shared" si="94"/>
        <v>2</v>
      </c>
      <c r="CA73">
        <f t="shared" si="94"/>
        <v>2</v>
      </c>
      <c r="CB73">
        <f t="shared" si="94"/>
        <v>2</v>
      </c>
      <c r="CC73">
        <f t="shared" si="94"/>
        <v>2</v>
      </c>
      <c r="CD73">
        <f t="shared" si="94"/>
        <v>2</v>
      </c>
      <c r="CE73" s="34">
        <f t="shared" si="94"/>
        <v>2</v>
      </c>
      <c r="CF73" s="34">
        <f t="shared" si="94"/>
        <v>2</v>
      </c>
      <c r="CG73" s="34">
        <f t="shared" si="94"/>
        <v>2</v>
      </c>
      <c r="CH73" s="34">
        <f t="shared" si="94"/>
        <v>2</v>
      </c>
      <c r="CI73" s="34">
        <f t="shared" si="94"/>
        <v>2</v>
      </c>
      <c r="CJ73" s="37">
        <f t="shared" si="94"/>
        <v>2</v>
      </c>
      <c r="CK73" s="34">
        <f t="shared" si="94"/>
        <v>2</v>
      </c>
      <c r="CL73" s="34">
        <f t="shared" si="94"/>
        <v>2</v>
      </c>
      <c r="CM73" s="34">
        <f t="shared" si="94"/>
        <v>2</v>
      </c>
      <c r="CN73" s="34">
        <f t="shared" si="94"/>
        <v>2</v>
      </c>
      <c r="CO73" s="34">
        <f t="shared" si="94"/>
        <v>2</v>
      </c>
      <c r="CP73" s="34">
        <f t="shared" ref="CP73:EG73" si="95">CP66-CO66</f>
        <v>2</v>
      </c>
      <c r="CQ73" s="34">
        <f t="shared" si="95"/>
        <v>2</v>
      </c>
      <c r="CR73" s="34">
        <f t="shared" si="95"/>
        <v>2</v>
      </c>
      <c r="CS73" s="34">
        <f t="shared" si="95"/>
        <v>2</v>
      </c>
      <c r="CT73" s="34">
        <f t="shared" si="95"/>
        <v>2</v>
      </c>
      <c r="CU73" s="34">
        <f t="shared" si="95"/>
        <v>2</v>
      </c>
      <c r="CV73" s="34">
        <f t="shared" si="95"/>
        <v>2</v>
      </c>
      <c r="CW73" s="34">
        <f t="shared" si="95"/>
        <v>2</v>
      </c>
      <c r="CX73" s="34">
        <f t="shared" si="95"/>
        <v>2</v>
      </c>
      <c r="CY73" s="34">
        <f t="shared" si="95"/>
        <v>2</v>
      </c>
      <c r="CZ73" s="34">
        <f t="shared" si="95"/>
        <v>2</v>
      </c>
      <c r="DA73" s="34">
        <f t="shared" si="95"/>
        <v>2</v>
      </c>
      <c r="DB73" s="34">
        <f t="shared" si="95"/>
        <v>2</v>
      </c>
      <c r="DC73" s="34">
        <f t="shared" si="95"/>
        <v>2</v>
      </c>
      <c r="DD73" s="34">
        <f t="shared" si="95"/>
        <v>1</v>
      </c>
      <c r="DE73" s="34">
        <f t="shared" si="95"/>
        <v>1</v>
      </c>
      <c r="DF73" s="34">
        <f t="shared" si="95"/>
        <v>1</v>
      </c>
      <c r="DG73" s="34">
        <f t="shared" si="95"/>
        <v>1</v>
      </c>
      <c r="DH73" s="34">
        <f t="shared" si="95"/>
        <v>1</v>
      </c>
      <c r="DI73" s="34">
        <f t="shared" si="95"/>
        <v>1</v>
      </c>
      <c r="DJ73" s="34">
        <f t="shared" si="95"/>
        <v>1</v>
      </c>
      <c r="DK73" s="34">
        <f t="shared" si="95"/>
        <v>1</v>
      </c>
      <c r="DL73" s="34">
        <f t="shared" si="95"/>
        <v>1</v>
      </c>
      <c r="DM73" s="34">
        <f t="shared" si="95"/>
        <v>1</v>
      </c>
      <c r="DN73" s="34">
        <f t="shared" si="95"/>
        <v>1</v>
      </c>
      <c r="DO73" s="34">
        <f t="shared" si="95"/>
        <v>1</v>
      </c>
      <c r="DP73" s="34">
        <f t="shared" si="95"/>
        <v>1</v>
      </c>
      <c r="DQ73" s="34">
        <f t="shared" si="95"/>
        <v>1</v>
      </c>
      <c r="DR73" s="34">
        <f t="shared" si="95"/>
        <v>1</v>
      </c>
      <c r="DS73" s="34">
        <f t="shared" si="95"/>
        <v>1</v>
      </c>
      <c r="DT73" s="34">
        <f t="shared" si="95"/>
        <v>1</v>
      </c>
      <c r="DU73" s="34">
        <f t="shared" si="95"/>
        <v>1</v>
      </c>
      <c r="DV73" s="34">
        <f t="shared" si="95"/>
        <v>1</v>
      </c>
      <c r="DW73" s="34">
        <f t="shared" si="95"/>
        <v>1</v>
      </c>
      <c r="DX73" s="34">
        <f t="shared" si="95"/>
        <v>1</v>
      </c>
      <c r="DY73" s="34">
        <f t="shared" si="95"/>
        <v>1</v>
      </c>
      <c r="DZ73" s="34">
        <f t="shared" si="95"/>
        <v>1</v>
      </c>
      <c r="EA73" s="34">
        <f t="shared" si="95"/>
        <v>1</v>
      </c>
      <c r="EB73" s="34">
        <f t="shared" si="95"/>
        <v>1</v>
      </c>
      <c r="EC73" s="34">
        <f t="shared" si="95"/>
        <v>1</v>
      </c>
      <c r="ED73" s="34">
        <f t="shared" si="95"/>
        <v>1</v>
      </c>
      <c r="EE73" s="34">
        <f t="shared" si="95"/>
        <v>1</v>
      </c>
      <c r="EF73" s="34">
        <f t="shared" si="95"/>
        <v>1</v>
      </c>
      <c r="EG73" s="34">
        <f t="shared" si="95"/>
        <v>1</v>
      </c>
    </row>
    <row r="74" spans="1:137">
      <c r="AA74">
        <v>0</v>
      </c>
    </row>
    <row r="75" spans="1:137">
      <c r="E75" t="s">
        <v>26</v>
      </c>
    </row>
    <row r="76" spans="1:137">
      <c r="AB76" t="s">
        <v>41</v>
      </c>
      <c r="AC76">
        <f>20</f>
        <v>20</v>
      </c>
    </row>
    <row r="77" spans="1:137">
      <c r="AB77" t="s">
        <v>42</v>
      </c>
      <c r="AC77">
        <v>1200</v>
      </c>
    </row>
    <row r="78" spans="1:137">
      <c r="AB78" t="s">
        <v>43</v>
      </c>
      <c r="AC78">
        <v>130</v>
      </c>
    </row>
    <row r="79" spans="1:137">
      <c r="AB79" t="s">
        <v>44</v>
      </c>
      <c r="AC79">
        <v>600</v>
      </c>
    </row>
    <row r="80" spans="1:137">
      <c r="A80" t="s">
        <v>6</v>
      </c>
      <c r="B80" t="s">
        <v>55</v>
      </c>
      <c r="AB80" t="s">
        <v>45</v>
      </c>
      <c r="AC80">
        <f>(AC77-AC79)/(AC78-AC76)</f>
        <v>5.4545454545454541</v>
      </c>
    </row>
    <row r="81" spans="1:29">
      <c r="A81" s="15">
        <v>0</v>
      </c>
      <c r="AB81" t="s">
        <v>46</v>
      </c>
      <c r="AC81">
        <f>$B$58/AC80*600</f>
        <v>55.000000000000007</v>
      </c>
    </row>
    <row r="82" spans="1:29">
      <c r="A82" s="15">
        <v>5</v>
      </c>
      <c r="B82">
        <v>60</v>
      </c>
    </row>
    <row r="83" spans="1:29">
      <c r="A83" s="15">
        <v>20</v>
      </c>
      <c r="B83">
        <v>60</v>
      </c>
    </row>
    <row r="84" spans="1:29">
      <c r="A84" s="15">
        <v>30</v>
      </c>
      <c r="B84">
        <v>60</v>
      </c>
    </row>
    <row r="85" spans="1:29">
      <c r="A85" s="15">
        <v>40</v>
      </c>
      <c r="B85">
        <v>42</v>
      </c>
    </row>
    <row r="86" spans="1:29">
      <c r="A86" s="15">
        <v>50</v>
      </c>
      <c r="B86">
        <v>31.2</v>
      </c>
    </row>
    <row r="87" spans="1:29">
      <c r="A87" s="15">
        <v>60</v>
      </c>
      <c r="B87">
        <v>24</v>
      </c>
    </row>
    <row r="88" spans="1:29">
      <c r="A88" s="15">
        <v>70</v>
      </c>
      <c r="B88">
        <v>18.857142857142858</v>
      </c>
    </row>
    <row r="89" spans="1:29">
      <c r="A89" s="15">
        <v>80</v>
      </c>
      <c r="B89">
        <v>15</v>
      </c>
    </row>
    <row r="90" spans="1:29">
      <c r="A90" s="15">
        <v>90</v>
      </c>
      <c r="B90">
        <v>12</v>
      </c>
    </row>
    <row r="91" spans="1:29">
      <c r="A91" s="15">
        <v>100</v>
      </c>
      <c r="B91">
        <v>9.6</v>
      </c>
    </row>
    <row r="92" spans="1:29">
      <c r="A92" s="15">
        <v>110</v>
      </c>
      <c r="B92">
        <v>7.6363636363636367</v>
      </c>
    </row>
    <row r="93" spans="1:29">
      <c r="A93" s="15">
        <v>120</v>
      </c>
      <c r="B93">
        <v>6</v>
      </c>
    </row>
    <row r="94" spans="1:29">
      <c r="A94" s="41">
        <v>130</v>
      </c>
      <c r="B94">
        <v>4.615384615384615</v>
      </c>
    </row>
    <row r="95" spans="1:29">
      <c r="A95" s="15">
        <v>140</v>
      </c>
      <c r="B95">
        <v>3.4285714285714284</v>
      </c>
    </row>
    <row r="96" spans="1:29">
      <c r="A96" s="15">
        <v>150</v>
      </c>
      <c r="B96">
        <v>2.4</v>
      </c>
    </row>
    <row r="97" spans="1:2">
      <c r="A97" s="15">
        <v>160</v>
      </c>
      <c r="B97">
        <v>1.5</v>
      </c>
    </row>
    <row r="98" spans="1:2">
      <c r="A98" s="15">
        <v>170</v>
      </c>
      <c r="B98">
        <v>0.70588235294117652</v>
      </c>
    </row>
    <row r="99" spans="1:2" ht="13.5" thickBot="1">
      <c r="A99" s="21">
        <v>180</v>
      </c>
      <c r="B99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P95"/>
  <sheetViews>
    <sheetView tabSelected="1" zoomScale="110" zoomScaleNormal="110" workbookViewId="0">
      <selection activeCell="D2" sqref="D2"/>
    </sheetView>
  </sheetViews>
  <sheetFormatPr defaultRowHeight="12.75"/>
  <cols>
    <col min="1" max="1" width="20.7109375" customWidth="1"/>
    <col min="2" max="2" width="23.42578125" customWidth="1"/>
    <col min="16" max="23" width="9.140625" style="2"/>
    <col min="28" max="28" width="10" customWidth="1"/>
  </cols>
  <sheetData>
    <row r="1" spans="1:302" s="2" customFormat="1">
      <c r="A1" s="27" t="s">
        <v>14</v>
      </c>
      <c r="B1" s="2" t="s">
        <v>11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</row>
    <row r="2" spans="1:302" s="2" customFormat="1">
      <c r="A2" s="5" t="s">
        <v>10</v>
      </c>
      <c r="B2" s="7">
        <v>468</v>
      </c>
      <c r="C2" s="7">
        <f>((492-468)/50)+B2</f>
        <v>468.48</v>
      </c>
      <c r="D2" s="7">
        <f t="shared" ref="D2:AZ2" si="0">((492-468)/50)+C2</f>
        <v>468.96000000000004</v>
      </c>
      <c r="E2" s="7">
        <f t="shared" si="0"/>
        <v>469.44000000000005</v>
      </c>
      <c r="F2" s="7">
        <f t="shared" si="0"/>
        <v>469.92000000000007</v>
      </c>
      <c r="G2" s="7">
        <f t="shared" si="0"/>
        <v>470.40000000000009</v>
      </c>
      <c r="H2" s="7">
        <f t="shared" si="0"/>
        <v>470.88000000000011</v>
      </c>
      <c r="I2" s="7">
        <f t="shared" si="0"/>
        <v>471.36000000000013</v>
      </c>
      <c r="J2" s="7">
        <f t="shared" si="0"/>
        <v>471.84000000000015</v>
      </c>
      <c r="K2" s="7">
        <f t="shared" si="0"/>
        <v>472.32000000000016</v>
      </c>
      <c r="L2" s="7">
        <f t="shared" si="0"/>
        <v>472.80000000000018</v>
      </c>
      <c r="M2" s="7">
        <f t="shared" si="0"/>
        <v>473.2800000000002</v>
      </c>
      <c r="N2" s="7">
        <f t="shared" si="0"/>
        <v>473.76000000000022</v>
      </c>
      <c r="O2" s="7">
        <f t="shared" si="0"/>
        <v>474.24000000000024</v>
      </c>
      <c r="P2" s="7">
        <f t="shared" si="0"/>
        <v>474.72000000000025</v>
      </c>
      <c r="Q2" s="7">
        <f t="shared" si="0"/>
        <v>475.20000000000027</v>
      </c>
      <c r="R2" s="7">
        <f t="shared" si="0"/>
        <v>475.68000000000029</v>
      </c>
      <c r="S2" s="7">
        <f t="shared" si="0"/>
        <v>476.16000000000031</v>
      </c>
      <c r="T2" s="7">
        <f t="shared" si="0"/>
        <v>476.64000000000033</v>
      </c>
      <c r="U2" s="7">
        <f t="shared" si="0"/>
        <v>477.12000000000035</v>
      </c>
      <c r="V2" s="7">
        <f t="shared" si="0"/>
        <v>477.60000000000036</v>
      </c>
      <c r="W2" s="7">
        <f t="shared" si="0"/>
        <v>478.08000000000038</v>
      </c>
      <c r="X2" s="7">
        <f t="shared" si="0"/>
        <v>478.5600000000004</v>
      </c>
      <c r="Y2" s="7">
        <f t="shared" si="0"/>
        <v>479.04000000000042</v>
      </c>
      <c r="Z2" s="7">
        <f t="shared" si="0"/>
        <v>479.52000000000044</v>
      </c>
      <c r="AA2" s="7">
        <f t="shared" si="0"/>
        <v>480.00000000000045</v>
      </c>
      <c r="AB2" s="7">
        <f t="shared" si="0"/>
        <v>480.48000000000047</v>
      </c>
      <c r="AC2" s="7">
        <f t="shared" si="0"/>
        <v>480.96000000000049</v>
      </c>
      <c r="AD2" s="7">
        <f t="shared" si="0"/>
        <v>481.44000000000051</v>
      </c>
      <c r="AE2" s="7">
        <f t="shared" si="0"/>
        <v>481.92000000000053</v>
      </c>
      <c r="AF2" s="7">
        <f t="shared" si="0"/>
        <v>482.40000000000055</v>
      </c>
      <c r="AG2" s="7">
        <f t="shared" si="0"/>
        <v>482.88000000000056</v>
      </c>
      <c r="AH2" s="7">
        <f t="shared" si="0"/>
        <v>483.36000000000058</v>
      </c>
      <c r="AI2" s="7">
        <f t="shared" si="0"/>
        <v>483.8400000000006</v>
      </c>
      <c r="AJ2" s="7">
        <f t="shared" si="0"/>
        <v>484.32000000000062</v>
      </c>
      <c r="AK2" s="7">
        <f t="shared" si="0"/>
        <v>484.80000000000064</v>
      </c>
      <c r="AL2" s="7">
        <f t="shared" si="0"/>
        <v>485.28000000000065</v>
      </c>
      <c r="AM2" s="7">
        <f t="shared" si="0"/>
        <v>485.76000000000067</v>
      </c>
      <c r="AN2" s="7">
        <f t="shared" si="0"/>
        <v>486.24000000000069</v>
      </c>
      <c r="AO2" s="7">
        <f t="shared" si="0"/>
        <v>486.72000000000071</v>
      </c>
      <c r="AP2" s="7">
        <f t="shared" si="0"/>
        <v>487.20000000000073</v>
      </c>
      <c r="AQ2" s="7">
        <f t="shared" si="0"/>
        <v>487.68000000000075</v>
      </c>
      <c r="AR2" s="7">
        <f t="shared" si="0"/>
        <v>488.16000000000076</v>
      </c>
      <c r="AS2" s="7">
        <f t="shared" si="0"/>
        <v>488.64000000000078</v>
      </c>
      <c r="AT2" s="7">
        <f t="shared" si="0"/>
        <v>489.1200000000008</v>
      </c>
      <c r="AU2" s="7">
        <f t="shared" si="0"/>
        <v>489.60000000000082</v>
      </c>
      <c r="AV2" s="7">
        <f t="shared" si="0"/>
        <v>490.08000000000084</v>
      </c>
      <c r="AW2" s="7">
        <f t="shared" si="0"/>
        <v>490.56000000000085</v>
      </c>
      <c r="AX2" s="7">
        <f t="shared" si="0"/>
        <v>491.04000000000087</v>
      </c>
      <c r="AY2" s="7">
        <f t="shared" si="0"/>
        <v>491.52000000000089</v>
      </c>
      <c r="AZ2" s="7">
        <f t="shared" si="0"/>
        <v>492.00000000000091</v>
      </c>
      <c r="BA2" s="7">
        <f>((499.2-492)/50)+AZ2</f>
        <v>492.14400000000091</v>
      </c>
      <c r="BB2" s="7">
        <f t="shared" ref="BB2:CX2" si="1">((499.2-492)/50)+BA2</f>
        <v>492.28800000000092</v>
      </c>
      <c r="BC2" s="7">
        <f t="shared" si="1"/>
        <v>492.43200000000093</v>
      </c>
      <c r="BD2" s="7">
        <f t="shared" si="1"/>
        <v>492.57600000000093</v>
      </c>
      <c r="BE2" s="7">
        <f t="shared" si="1"/>
        <v>492.72000000000094</v>
      </c>
      <c r="BF2" s="7">
        <f t="shared" si="1"/>
        <v>492.86400000000094</v>
      </c>
      <c r="BG2" s="7">
        <f t="shared" si="1"/>
        <v>493.00800000000095</v>
      </c>
      <c r="BH2" s="7">
        <f t="shared" si="1"/>
        <v>493.15200000000095</v>
      </c>
      <c r="BI2" s="7">
        <f t="shared" si="1"/>
        <v>493.29600000000096</v>
      </c>
      <c r="BJ2" s="7">
        <f t="shared" si="1"/>
        <v>493.44000000000096</v>
      </c>
      <c r="BK2" s="7">
        <f t="shared" si="1"/>
        <v>493.58400000000097</v>
      </c>
      <c r="BL2" s="7">
        <f t="shared" si="1"/>
        <v>493.72800000000097</v>
      </c>
      <c r="BM2" s="7">
        <f t="shared" si="1"/>
        <v>493.87200000000098</v>
      </c>
      <c r="BN2" s="7">
        <f t="shared" si="1"/>
        <v>494.01600000000099</v>
      </c>
      <c r="BO2" s="7">
        <f t="shared" si="1"/>
        <v>494.16000000000099</v>
      </c>
      <c r="BP2" s="7">
        <f t="shared" si="1"/>
        <v>494.304000000001</v>
      </c>
      <c r="BQ2" s="7">
        <f t="shared" si="1"/>
        <v>494.448000000001</v>
      </c>
      <c r="BR2" s="7">
        <f t="shared" si="1"/>
        <v>494.59200000000101</v>
      </c>
      <c r="BS2" s="7">
        <f t="shared" si="1"/>
        <v>494.73600000000101</v>
      </c>
      <c r="BT2" s="7">
        <f t="shared" si="1"/>
        <v>494.88000000000102</v>
      </c>
      <c r="BU2" s="7">
        <f t="shared" si="1"/>
        <v>495.02400000000102</v>
      </c>
      <c r="BV2" s="7">
        <f t="shared" si="1"/>
        <v>495.16800000000103</v>
      </c>
      <c r="BW2" s="7">
        <f t="shared" si="1"/>
        <v>495.31200000000104</v>
      </c>
      <c r="BX2" s="7">
        <f t="shared" si="1"/>
        <v>495.45600000000104</v>
      </c>
      <c r="BY2" s="7">
        <f t="shared" si="1"/>
        <v>495.60000000000105</v>
      </c>
      <c r="BZ2" s="7">
        <f t="shared" si="1"/>
        <v>495.74400000000105</v>
      </c>
      <c r="CA2" s="7">
        <f t="shared" si="1"/>
        <v>495.88800000000106</v>
      </c>
      <c r="CB2" s="7">
        <f t="shared" si="1"/>
        <v>496.03200000000106</v>
      </c>
      <c r="CC2" s="7">
        <f t="shared" si="1"/>
        <v>496.17600000000107</v>
      </c>
      <c r="CD2" s="7">
        <f t="shared" si="1"/>
        <v>496.32000000000107</v>
      </c>
      <c r="CE2" s="7">
        <f t="shared" si="1"/>
        <v>496.46400000000108</v>
      </c>
      <c r="CF2" s="7">
        <f t="shared" si="1"/>
        <v>496.60800000000108</v>
      </c>
      <c r="CG2" s="7">
        <f t="shared" si="1"/>
        <v>496.75200000000109</v>
      </c>
      <c r="CH2" s="7">
        <f t="shared" si="1"/>
        <v>496.8960000000011</v>
      </c>
      <c r="CI2" s="7">
        <f t="shared" si="1"/>
        <v>497.0400000000011</v>
      </c>
      <c r="CJ2" s="7">
        <f t="shared" si="1"/>
        <v>497.18400000000111</v>
      </c>
      <c r="CK2" s="7">
        <f t="shared" si="1"/>
        <v>497.32800000000111</v>
      </c>
      <c r="CL2" s="7">
        <f t="shared" si="1"/>
        <v>497.47200000000112</v>
      </c>
      <c r="CM2" s="7">
        <f t="shared" si="1"/>
        <v>497.61600000000112</v>
      </c>
      <c r="CN2" s="7">
        <f t="shared" si="1"/>
        <v>497.76000000000113</v>
      </c>
      <c r="CO2" s="7">
        <f t="shared" si="1"/>
        <v>497.90400000000113</v>
      </c>
      <c r="CP2" s="7">
        <f t="shared" si="1"/>
        <v>498.04800000000114</v>
      </c>
      <c r="CQ2" s="7">
        <f t="shared" si="1"/>
        <v>498.19200000000114</v>
      </c>
      <c r="CR2" s="7">
        <f t="shared" si="1"/>
        <v>498.33600000000115</v>
      </c>
      <c r="CS2" s="7">
        <f t="shared" si="1"/>
        <v>498.48000000000116</v>
      </c>
      <c r="CT2" s="7">
        <f t="shared" si="1"/>
        <v>498.62400000000116</v>
      </c>
      <c r="CU2" s="7">
        <f t="shared" si="1"/>
        <v>498.76800000000117</v>
      </c>
      <c r="CV2" s="7">
        <f t="shared" si="1"/>
        <v>498.91200000000117</v>
      </c>
      <c r="CW2" s="7">
        <f t="shared" si="1"/>
        <v>499.05600000000118</v>
      </c>
      <c r="CX2" s="7">
        <f t="shared" si="1"/>
        <v>499.20000000000118</v>
      </c>
      <c r="CY2" s="7">
        <f>((460.8-499.2)/50)+CX2</f>
        <v>498.43200000000121</v>
      </c>
      <c r="CZ2" s="7">
        <f t="shared" ref="CZ2:EV2" si="2">((460.8-499.2)/50)+CY2</f>
        <v>497.66400000000124</v>
      </c>
      <c r="DA2" s="7">
        <f t="shared" si="2"/>
        <v>496.89600000000127</v>
      </c>
      <c r="DB2" s="7">
        <f t="shared" si="2"/>
        <v>496.12800000000129</v>
      </c>
      <c r="DC2" s="7">
        <f t="shared" si="2"/>
        <v>495.36000000000132</v>
      </c>
      <c r="DD2" s="7">
        <f t="shared" si="2"/>
        <v>494.59200000000135</v>
      </c>
      <c r="DE2" s="7">
        <f t="shared" si="2"/>
        <v>493.82400000000138</v>
      </c>
      <c r="DF2" s="7">
        <f t="shared" si="2"/>
        <v>493.0560000000014</v>
      </c>
      <c r="DG2" s="7">
        <f t="shared" si="2"/>
        <v>492.28800000000143</v>
      </c>
      <c r="DH2" s="7">
        <f t="shared" si="2"/>
        <v>491.52000000000146</v>
      </c>
      <c r="DI2" s="7">
        <f t="shared" si="2"/>
        <v>490.75200000000149</v>
      </c>
      <c r="DJ2" s="7">
        <f t="shared" si="2"/>
        <v>489.98400000000152</v>
      </c>
      <c r="DK2" s="7">
        <f t="shared" si="2"/>
        <v>489.21600000000154</v>
      </c>
      <c r="DL2" s="7">
        <f t="shared" si="2"/>
        <v>488.44800000000157</v>
      </c>
      <c r="DM2" s="7">
        <f t="shared" si="2"/>
        <v>487.6800000000016</v>
      </c>
      <c r="DN2" s="7">
        <f t="shared" si="2"/>
        <v>486.91200000000163</v>
      </c>
      <c r="DO2" s="7">
        <f t="shared" si="2"/>
        <v>486.14400000000165</v>
      </c>
      <c r="DP2" s="7">
        <f t="shared" si="2"/>
        <v>485.37600000000168</v>
      </c>
      <c r="DQ2" s="7">
        <f t="shared" si="2"/>
        <v>484.60800000000171</v>
      </c>
      <c r="DR2" s="7">
        <f t="shared" si="2"/>
        <v>483.84000000000174</v>
      </c>
      <c r="DS2" s="7">
        <f t="shared" si="2"/>
        <v>483.07200000000176</v>
      </c>
      <c r="DT2" s="7">
        <f t="shared" si="2"/>
        <v>482.30400000000179</v>
      </c>
      <c r="DU2" s="7">
        <f t="shared" si="2"/>
        <v>481.53600000000182</v>
      </c>
      <c r="DV2" s="7">
        <f t="shared" si="2"/>
        <v>480.76800000000185</v>
      </c>
      <c r="DW2" s="7">
        <f t="shared" si="2"/>
        <v>480.00000000000188</v>
      </c>
      <c r="DX2" s="7">
        <f t="shared" si="2"/>
        <v>479.2320000000019</v>
      </c>
      <c r="DY2" s="7">
        <f t="shared" si="2"/>
        <v>478.46400000000193</v>
      </c>
      <c r="DZ2" s="7">
        <f t="shared" si="2"/>
        <v>477.69600000000196</v>
      </c>
      <c r="EA2" s="7">
        <f t="shared" si="2"/>
        <v>476.92800000000199</v>
      </c>
      <c r="EB2" s="7">
        <f t="shared" si="2"/>
        <v>476.16000000000201</v>
      </c>
      <c r="EC2" s="7">
        <f t="shared" si="2"/>
        <v>475.39200000000204</v>
      </c>
      <c r="ED2" s="7">
        <f t="shared" si="2"/>
        <v>474.62400000000207</v>
      </c>
      <c r="EE2" s="7">
        <f t="shared" si="2"/>
        <v>473.8560000000021</v>
      </c>
      <c r="EF2" s="7">
        <f t="shared" si="2"/>
        <v>473.08800000000213</v>
      </c>
      <c r="EG2" s="7">
        <f t="shared" si="2"/>
        <v>472.32000000000215</v>
      </c>
      <c r="EH2" s="7">
        <f t="shared" si="2"/>
        <v>471.55200000000218</v>
      </c>
      <c r="EI2" s="7">
        <f t="shared" si="2"/>
        <v>470.78400000000221</v>
      </c>
      <c r="EJ2" s="7">
        <f t="shared" si="2"/>
        <v>470.01600000000224</v>
      </c>
      <c r="EK2" s="7">
        <f t="shared" si="2"/>
        <v>469.24800000000226</v>
      </c>
      <c r="EL2" s="7">
        <f t="shared" si="2"/>
        <v>468.48000000000229</v>
      </c>
      <c r="EM2" s="7">
        <f t="shared" si="2"/>
        <v>467.71200000000232</v>
      </c>
      <c r="EN2" s="7">
        <f t="shared" si="2"/>
        <v>466.94400000000235</v>
      </c>
      <c r="EO2" s="7">
        <f t="shared" si="2"/>
        <v>466.17600000000238</v>
      </c>
      <c r="EP2" s="7">
        <f t="shared" si="2"/>
        <v>465.4080000000024</v>
      </c>
      <c r="EQ2" s="7">
        <f t="shared" si="2"/>
        <v>464.64000000000243</v>
      </c>
      <c r="ER2" s="7">
        <f t="shared" si="2"/>
        <v>463.87200000000246</v>
      </c>
      <c r="ES2" s="7">
        <f t="shared" si="2"/>
        <v>463.10400000000249</v>
      </c>
      <c r="ET2" s="7">
        <f t="shared" si="2"/>
        <v>462.33600000000251</v>
      </c>
      <c r="EU2" s="7">
        <f t="shared" si="2"/>
        <v>461.56800000000254</v>
      </c>
      <c r="EV2" s="7">
        <f t="shared" si="2"/>
        <v>460.80000000000257</v>
      </c>
      <c r="EW2" s="7">
        <f>((480-460.8)/50)+EV2</f>
        <v>461.18400000000258</v>
      </c>
      <c r="EX2" s="7">
        <f t="shared" ref="EX2:GT2" si="3">((480-460.8)/50)+EW2</f>
        <v>461.5680000000026</v>
      </c>
      <c r="EY2" s="7">
        <f t="shared" si="3"/>
        <v>461.95200000000261</v>
      </c>
      <c r="EZ2" s="7">
        <f t="shared" si="3"/>
        <v>462.33600000000263</v>
      </c>
      <c r="FA2" s="7">
        <f t="shared" si="3"/>
        <v>462.72000000000264</v>
      </c>
      <c r="FB2" s="7">
        <f t="shared" si="3"/>
        <v>463.10400000000266</v>
      </c>
      <c r="FC2" s="7">
        <f t="shared" si="3"/>
        <v>463.48800000000267</v>
      </c>
      <c r="FD2" s="7">
        <f t="shared" si="3"/>
        <v>463.87200000000269</v>
      </c>
      <c r="FE2" s="7">
        <f t="shared" si="3"/>
        <v>464.2560000000027</v>
      </c>
      <c r="FF2" s="7">
        <f t="shared" si="3"/>
        <v>464.64000000000271</v>
      </c>
      <c r="FG2" s="7">
        <f t="shared" si="3"/>
        <v>465.02400000000273</v>
      </c>
      <c r="FH2" s="7">
        <f t="shared" si="3"/>
        <v>465.40800000000274</v>
      </c>
      <c r="FI2" s="7">
        <f t="shared" si="3"/>
        <v>465.79200000000276</v>
      </c>
      <c r="FJ2" s="7">
        <f t="shared" si="3"/>
        <v>466.17600000000277</v>
      </c>
      <c r="FK2" s="7">
        <f t="shared" si="3"/>
        <v>466.56000000000279</v>
      </c>
      <c r="FL2" s="7">
        <f t="shared" si="3"/>
        <v>466.9440000000028</v>
      </c>
      <c r="FM2" s="7">
        <f t="shared" si="3"/>
        <v>467.32800000000282</v>
      </c>
      <c r="FN2" s="7">
        <f t="shared" si="3"/>
        <v>467.71200000000283</v>
      </c>
      <c r="FO2" s="7">
        <f t="shared" si="3"/>
        <v>468.09600000000285</v>
      </c>
      <c r="FP2" s="7">
        <f t="shared" si="3"/>
        <v>468.48000000000286</v>
      </c>
      <c r="FQ2" s="7">
        <f t="shared" si="3"/>
        <v>468.86400000000287</v>
      </c>
      <c r="FR2" s="7">
        <f t="shared" si="3"/>
        <v>469.24800000000289</v>
      </c>
      <c r="FS2" s="7">
        <f t="shared" si="3"/>
        <v>469.6320000000029</v>
      </c>
      <c r="FT2" s="7">
        <f t="shared" si="3"/>
        <v>470.01600000000292</v>
      </c>
      <c r="FU2" s="7">
        <f t="shared" si="3"/>
        <v>470.40000000000293</v>
      </c>
      <c r="FV2" s="7">
        <f t="shared" si="3"/>
        <v>470.78400000000295</v>
      </c>
      <c r="FW2" s="7">
        <f t="shared" si="3"/>
        <v>471.16800000000296</v>
      </c>
      <c r="FX2" s="7">
        <f t="shared" si="3"/>
        <v>471.55200000000298</v>
      </c>
      <c r="FY2" s="7">
        <f t="shared" si="3"/>
        <v>471.93600000000299</v>
      </c>
      <c r="FZ2" s="7">
        <f t="shared" si="3"/>
        <v>472.32000000000301</v>
      </c>
      <c r="GA2" s="7">
        <f t="shared" si="3"/>
        <v>472.70400000000302</v>
      </c>
      <c r="GB2" s="7">
        <f t="shared" si="3"/>
        <v>473.08800000000303</v>
      </c>
      <c r="GC2" s="7">
        <f t="shared" si="3"/>
        <v>473.47200000000305</v>
      </c>
      <c r="GD2" s="7">
        <f t="shared" si="3"/>
        <v>473.85600000000306</v>
      </c>
      <c r="GE2" s="7">
        <f t="shared" si="3"/>
        <v>474.24000000000308</v>
      </c>
      <c r="GF2" s="7">
        <f t="shared" si="3"/>
        <v>474.62400000000309</v>
      </c>
      <c r="GG2" s="7">
        <f t="shared" si="3"/>
        <v>475.00800000000311</v>
      </c>
      <c r="GH2" s="7">
        <f t="shared" si="3"/>
        <v>475.39200000000312</v>
      </c>
      <c r="GI2" s="7">
        <f t="shared" si="3"/>
        <v>475.77600000000314</v>
      </c>
      <c r="GJ2" s="7">
        <f t="shared" si="3"/>
        <v>476.16000000000315</v>
      </c>
      <c r="GK2" s="7">
        <f t="shared" si="3"/>
        <v>476.54400000000317</v>
      </c>
      <c r="GL2" s="7">
        <f t="shared" si="3"/>
        <v>476.92800000000318</v>
      </c>
      <c r="GM2" s="7">
        <f t="shared" si="3"/>
        <v>477.3120000000032</v>
      </c>
      <c r="GN2" s="7">
        <f t="shared" si="3"/>
        <v>477.69600000000321</v>
      </c>
      <c r="GO2" s="7">
        <f t="shared" si="3"/>
        <v>478.08000000000322</v>
      </c>
      <c r="GP2" s="7">
        <f t="shared" si="3"/>
        <v>478.46400000000324</v>
      </c>
      <c r="GQ2" s="7">
        <f t="shared" si="3"/>
        <v>478.84800000000325</v>
      </c>
      <c r="GR2" s="7">
        <f t="shared" si="3"/>
        <v>479.23200000000327</v>
      </c>
      <c r="GS2" s="7">
        <f t="shared" si="3"/>
        <v>479.61600000000328</v>
      </c>
      <c r="GT2" s="7">
        <f t="shared" si="3"/>
        <v>480.0000000000033</v>
      </c>
      <c r="GU2" s="7">
        <f>((480-480)/50)+GT2</f>
        <v>480.0000000000033</v>
      </c>
      <c r="GV2" s="7">
        <f t="shared" ref="GV2:IR2" si="4">((480-480)/50)+GU2</f>
        <v>480.0000000000033</v>
      </c>
      <c r="GW2" s="7">
        <f t="shared" si="4"/>
        <v>480.0000000000033</v>
      </c>
      <c r="GX2" s="7">
        <f t="shared" si="4"/>
        <v>480.0000000000033</v>
      </c>
      <c r="GY2" s="7">
        <f t="shared" si="4"/>
        <v>480.0000000000033</v>
      </c>
      <c r="GZ2" s="7">
        <f t="shared" si="4"/>
        <v>480.0000000000033</v>
      </c>
      <c r="HA2" s="7">
        <f t="shared" si="4"/>
        <v>480.0000000000033</v>
      </c>
      <c r="HB2" s="7">
        <f t="shared" si="4"/>
        <v>480.0000000000033</v>
      </c>
      <c r="HC2" s="7">
        <f t="shared" si="4"/>
        <v>480.0000000000033</v>
      </c>
      <c r="HD2" s="7">
        <f t="shared" si="4"/>
        <v>480.0000000000033</v>
      </c>
      <c r="HE2" s="7">
        <f t="shared" si="4"/>
        <v>480.0000000000033</v>
      </c>
      <c r="HF2" s="7">
        <f t="shared" si="4"/>
        <v>480.0000000000033</v>
      </c>
      <c r="HG2" s="7">
        <f t="shared" si="4"/>
        <v>480.0000000000033</v>
      </c>
      <c r="HH2" s="7">
        <f t="shared" si="4"/>
        <v>480.0000000000033</v>
      </c>
      <c r="HI2" s="7">
        <f t="shared" si="4"/>
        <v>480.0000000000033</v>
      </c>
      <c r="HJ2" s="7">
        <f t="shared" si="4"/>
        <v>480.0000000000033</v>
      </c>
      <c r="HK2" s="7">
        <f t="shared" si="4"/>
        <v>480.0000000000033</v>
      </c>
      <c r="HL2" s="7">
        <f t="shared" si="4"/>
        <v>480.0000000000033</v>
      </c>
      <c r="HM2" s="7">
        <f t="shared" si="4"/>
        <v>480.0000000000033</v>
      </c>
      <c r="HN2" s="7">
        <f t="shared" si="4"/>
        <v>480.0000000000033</v>
      </c>
      <c r="HO2" s="7">
        <f t="shared" si="4"/>
        <v>480.0000000000033</v>
      </c>
      <c r="HP2" s="7">
        <f t="shared" si="4"/>
        <v>480.0000000000033</v>
      </c>
      <c r="HQ2" s="7">
        <f t="shared" si="4"/>
        <v>480.0000000000033</v>
      </c>
      <c r="HR2" s="7">
        <f t="shared" si="4"/>
        <v>480.0000000000033</v>
      </c>
      <c r="HS2" s="7">
        <f t="shared" si="4"/>
        <v>480.0000000000033</v>
      </c>
      <c r="HT2" s="7">
        <f t="shared" si="4"/>
        <v>480.0000000000033</v>
      </c>
      <c r="HU2" s="7">
        <f t="shared" si="4"/>
        <v>480.0000000000033</v>
      </c>
      <c r="HV2" s="7">
        <f t="shared" si="4"/>
        <v>480.0000000000033</v>
      </c>
      <c r="HW2" s="7">
        <f t="shared" si="4"/>
        <v>480.0000000000033</v>
      </c>
      <c r="HX2" s="7">
        <f t="shared" si="4"/>
        <v>480.0000000000033</v>
      </c>
      <c r="HY2" s="7">
        <f t="shared" si="4"/>
        <v>480.0000000000033</v>
      </c>
      <c r="HZ2" s="7">
        <f t="shared" si="4"/>
        <v>480.0000000000033</v>
      </c>
      <c r="IA2" s="7">
        <f t="shared" si="4"/>
        <v>480.0000000000033</v>
      </c>
      <c r="IB2" s="7">
        <f t="shared" si="4"/>
        <v>480.0000000000033</v>
      </c>
      <c r="IC2" s="7">
        <f t="shared" si="4"/>
        <v>480.0000000000033</v>
      </c>
      <c r="ID2" s="7">
        <f t="shared" si="4"/>
        <v>480.0000000000033</v>
      </c>
      <c r="IE2" s="7">
        <f t="shared" si="4"/>
        <v>480.0000000000033</v>
      </c>
      <c r="IF2" s="7">
        <f t="shared" si="4"/>
        <v>480.0000000000033</v>
      </c>
      <c r="IG2" s="7">
        <f t="shared" si="4"/>
        <v>480.0000000000033</v>
      </c>
      <c r="IH2" s="7">
        <f t="shared" si="4"/>
        <v>480.0000000000033</v>
      </c>
      <c r="II2" s="7">
        <f t="shared" si="4"/>
        <v>480.0000000000033</v>
      </c>
      <c r="IJ2" s="7">
        <f t="shared" si="4"/>
        <v>480.0000000000033</v>
      </c>
      <c r="IK2" s="7">
        <f t="shared" si="4"/>
        <v>480.0000000000033</v>
      </c>
      <c r="IL2" s="7">
        <f t="shared" si="4"/>
        <v>480.0000000000033</v>
      </c>
      <c r="IM2" s="7">
        <f t="shared" si="4"/>
        <v>480.0000000000033</v>
      </c>
      <c r="IN2" s="7">
        <f t="shared" si="4"/>
        <v>480.0000000000033</v>
      </c>
      <c r="IO2" s="7">
        <f t="shared" si="4"/>
        <v>480.0000000000033</v>
      </c>
      <c r="IP2" s="7">
        <f t="shared" si="4"/>
        <v>480.0000000000033</v>
      </c>
      <c r="IQ2" s="7">
        <f t="shared" si="4"/>
        <v>480.0000000000033</v>
      </c>
      <c r="IR2" s="7">
        <f t="shared" si="4"/>
        <v>480.0000000000033</v>
      </c>
      <c r="IS2" s="7">
        <f>((487.2-480)/50)+IR2</f>
        <v>480.1440000000033</v>
      </c>
      <c r="IT2" s="7">
        <f>((487.2-480)/50)+IS2</f>
        <v>480.28800000000331</v>
      </c>
      <c r="IU2" s="7">
        <f t="shared" ref="IU2:KP2" si="5">((487.2-480)/50)+IT2</f>
        <v>480.43200000000331</v>
      </c>
      <c r="IV2" s="7">
        <f t="shared" si="5"/>
        <v>480.57600000000332</v>
      </c>
      <c r="IW2" s="7">
        <f t="shared" si="5"/>
        <v>480.72000000000332</v>
      </c>
      <c r="IX2" s="7">
        <f t="shared" si="5"/>
        <v>480.86400000000333</v>
      </c>
      <c r="IY2" s="7">
        <f t="shared" si="5"/>
        <v>481.00800000000334</v>
      </c>
      <c r="IZ2" s="7">
        <f t="shared" si="5"/>
        <v>481.15200000000334</v>
      </c>
      <c r="JA2" s="7">
        <f t="shared" si="5"/>
        <v>481.29600000000335</v>
      </c>
      <c r="JB2" s="7">
        <f t="shared" si="5"/>
        <v>481.44000000000335</v>
      </c>
      <c r="JC2" s="7">
        <f t="shared" si="5"/>
        <v>481.58400000000336</v>
      </c>
      <c r="JD2" s="7">
        <f t="shared" si="5"/>
        <v>481.72800000000336</v>
      </c>
      <c r="JE2" s="7">
        <f t="shared" si="5"/>
        <v>481.87200000000337</v>
      </c>
      <c r="JF2" s="7">
        <f t="shared" si="5"/>
        <v>482.01600000000337</v>
      </c>
      <c r="JG2" s="7">
        <f t="shared" si="5"/>
        <v>482.16000000000338</v>
      </c>
      <c r="JH2" s="7">
        <f t="shared" si="5"/>
        <v>482.30400000000338</v>
      </c>
      <c r="JI2" s="7">
        <f t="shared" si="5"/>
        <v>482.44800000000339</v>
      </c>
      <c r="JJ2" s="7">
        <f t="shared" si="5"/>
        <v>482.5920000000034</v>
      </c>
      <c r="JK2" s="7">
        <f t="shared" si="5"/>
        <v>482.7360000000034</v>
      </c>
      <c r="JL2" s="7">
        <f t="shared" si="5"/>
        <v>482.88000000000341</v>
      </c>
      <c r="JM2" s="7">
        <f t="shared" si="5"/>
        <v>483.02400000000341</v>
      </c>
      <c r="JN2" s="7">
        <f t="shared" si="5"/>
        <v>483.16800000000342</v>
      </c>
      <c r="JO2" s="7">
        <f t="shared" si="5"/>
        <v>483.31200000000342</v>
      </c>
      <c r="JP2" s="7">
        <f t="shared" si="5"/>
        <v>483.45600000000343</v>
      </c>
      <c r="JQ2" s="7">
        <f t="shared" si="5"/>
        <v>483.60000000000343</v>
      </c>
      <c r="JR2" s="7">
        <f t="shared" si="5"/>
        <v>483.74400000000344</v>
      </c>
      <c r="JS2" s="7">
        <f t="shared" si="5"/>
        <v>483.88800000000344</v>
      </c>
      <c r="JT2" s="7">
        <f t="shared" si="5"/>
        <v>484.03200000000345</v>
      </c>
      <c r="JU2" s="7">
        <f t="shared" si="5"/>
        <v>484.17600000000346</v>
      </c>
      <c r="JV2" s="7">
        <f t="shared" si="5"/>
        <v>484.32000000000346</v>
      </c>
      <c r="JW2" s="7">
        <f t="shared" si="5"/>
        <v>484.46400000000347</v>
      </c>
      <c r="JX2" s="7">
        <f t="shared" si="5"/>
        <v>484.60800000000347</v>
      </c>
      <c r="JY2" s="7">
        <f t="shared" si="5"/>
        <v>484.75200000000348</v>
      </c>
      <c r="JZ2" s="7">
        <f t="shared" si="5"/>
        <v>484.89600000000348</v>
      </c>
      <c r="KA2" s="7">
        <f t="shared" si="5"/>
        <v>485.04000000000349</v>
      </c>
      <c r="KB2" s="7">
        <f t="shared" si="5"/>
        <v>485.18400000000349</v>
      </c>
      <c r="KC2" s="7">
        <f t="shared" si="5"/>
        <v>485.3280000000035</v>
      </c>
      <c r="KD2" s="7">
        <f t="shared" si="5"/>
        <v>485.4720000000035</v>
      </c>
      <c r="KE2" s="7">
        <f t="shared" si="5"/>
        <v>485.61600000000351</v>
      </c>
      <c r="KF2" s="7">
        <f t="shared" si="5"/>
        <v>485.76000000000352</v>
      </c>
      <c r="KG2" s="7">
        <f t="shared" si="5"/>
        <v>485.90400000000352</v>
      </c>
      <c r="KH2" s="7">
        <f t="shared" si="5"/>
        <v>486.04800000000353</v>
      </c>
      <c r="KI2" s="7">
        <f t="shared" si="5"/>
        <v>486.19200000000353</v>
      </c>
      <c r="KJ2" s="7">
        <f t="shared" si="5"/>
        <v>486.33600000000354</v>
      </c>
      <c r="KK2" s="7">
        <f t="shared" si="5"/>
        <v>486.48000000000354</v>
      </c>
      <c r="KL2" s="7">
        <f t="shared" si="5"/>
        <v>486.62400000000355</v>
      </c>
      <c r="KM2" s="7">
        <f t="shared" si="5"/>
        <v>486.76800000000355</v>
      </c>
      <c r="KN2" s="7">
        <f t="shared" si="5"/>
        <v>486.91200000000356</v>
      </c>
      <c r="KO2" s="7">
        <f t="shared" si="5"/>
        <v>487.05600000000356</v>
      </c>
      <c r="KP2" s="7">
        <f t="shared" si="5"/>
        <v>487.20000000000357</v>
      </c>
    </row>
    <row r="3" spans="1:302" s="2" customFormat="1">
      <c r="A3" s="2" t="s">
        <v>12</v>
      </c>
      <c r="B3" s="45">
        <v>6.64</v>
      </c>
      <c r="C3">
        <f>B3+(MIN(B2,$F$19,$C$13*($C$14-B3))-MIN($C$12*B3,$F$19,$C$13*($C$14-B4)))*$E$15/$C$16</f>
        <v>7.3130666666666659</v>
      </c>
      <c r="D3">
        <f t="shared" ref="D3:BO3" si="6">C3+(MIN(C2,$F$19,$C$13*($C$14-C3))-MIN($C$12*C3,$F$19,$C$13*($C$14-C4)))*$E$15/$C$16</f>
        <v>7.2717084444444433</v>
      </c>
      <c r="E3">
        <f t="shared" si="6"/>
        <v>7.2827413807407408</v>
      </c>
      <c r="F3">
        <f t="shared" si="6"/>
        <v>7.2899322987456792</v>
      </c>
      <c r="G3">
        <f t="shared" si="6"/>
        <v>7.297404964758651</v>
      </c>
      <c r="H3">
        <f t="shared" si="6"/>
        <v>7.3048569692510332</v>
      </c>
      <c r="I3">
        <f t="shared" si="6"/>
        <v>7.3123104889215922</v>
      </c>
      <c r="J3">
        <f t="shared" si="6"/>
        <v>7.3197638974790848</v>
      </c>
      <c r="K3">
        <f t="shared" si="6"/>
        <v>7.3272173141848693</v>
      </c>
      <c r="L3">
        <f t="shared" si="6"/>
        <v>7.3346707302931122</v>
      </c>
      <c r="M3">
        <f t="shared" si="6"/>
        <v>7.3421241464451743</v>
      </c>
      <c r="N3">
        <f t="shared" si="6"/>
        <v>7.349577562594023</v>
      </c>
      <c r="O3">
        <f t="shared" si="6"/>
        <v>7.3570309787431079</v>
      </c>
      <c r="P3">
        <f t="shared" si="6"/>
        <v>7.364484394892175</v>
      </c>
      <c r="Q3">
        <f t="shared" si="6"/>
        <v>7.3719378110412448</v>
      </c>
      <c r="R3">
        <f t="shared" si="6"/>
        <v>7.3793912271903119</v>
      </c>
      <c r="S3">
        <f t="shared" si="6"/>
        <v>7.3868446433393817</v>
      </c>
      <c r="T3">
        <f t="shared" si="6"/>
        <v>7.3942980594884498</v>
      </c>
      <c r="U3">
        <f t="shared" si="6"/>
        <v>7.4017514756375178</v>
      </c>
      <c r="V3">
        <f t="shared" si="6"/>
        <v>7.4092048917865876</v>
      </c>
      <c r="W3">
        <f t="shared" si="6"/>
        <v>7.4166583079356556</v>
      </c>
      <c r="X3">
        <f t="shared" si="6"/>
        <v>7.4241117240847236</v>
      </c>
      <c r="Y3">
        <f t="shared" si="6"/>
        <v>7.4315651402337934</v>
      </c>
      <c r="Z3">
        <f t="shared" si="6"/>
        <v>7.4390185563828615</v>
      </c>
      <c r="AA3">
        <f t="shared" si="6"/>
        <v>7.4464719725319295</v>
      </c>
      <c r="AB3">
        <f t="shared" si="6"/>
        <v>7.4539253886809993</v>
      </c>
      <c r="AC3">
        <f t="shared" si="6"/>
        <v>7.4613788048300664</v>
      </c>
      <c r="AD3">
        <f t="shared" si="6"/>
        <v>7.4688322209791362</v>
      </c>
      <c r="AE3">
        <f t="shared" si="6"/>
        <v>7.4762856371282043</v>
      </c>
      <c r="AF3">
        <f t="shared" si="6"/>
        <v>7.4837390532772723</v>
      </c>
      <c r="AG3">
        <f t="shared" si="6"/>
        <v>7.4911924694263421</v>
      </c>
      <c r="AH3">
        <f t="shared" si="6"/>
        <v>7.4986458855754101</v>
      </c>
      <c r="AI3">
        <f t="shared" si="6"/>
        <v>7.5060993017244781</v>
      </c>
      <c r="AJ3">
        <f t="shared" si="6"/>
        <v>7.5135527178735479</v>
      </c>
      <c r="AK3">
        <f t="shared" si="6"/>
        <v>7.521006134022616</v>
      </c>
      <c r="AL3">
        <f t="shared" si="6"/>
        <v>7.528459550171684</v>
      </c>
      <c r="AM3">
        <f t="shared" si="6"/>
        <v>7.5359129663207538</v>
      </c>
      <c r="AN3">
        <f t="shared" si="6"/>
        <v>7.5433663824698218</v>
      </c>
      <c r="AO3">
        <f t="shared" si="6"/>
        <v>7.5508197986188899</v>
      </c>
      <c r="AP3">
        <f t="shared" si="6"/>
        <v>7.5582732147679597</v>
      </c>
      <c r="AQ3">
        <f t="shared" si="6"/>
        <v>7.5657266309170277</v>
      </c>
      <c r="AR3">
        <f t="shared" si="6"/>
        <v>7.5731800470660957</v>
      </c>
      <c r="AS3">
        <f t="shared" si="6"/>
        <v>7.5806334632151655</v>
      </c>
      <c r="AT3">
        <f t="shared" si="6"/>
        <v>7.5880868793642335</v>
      </c>
      <c r="AU3">
        <f t="shared" si="6"/>
        <v>7.5955402955133016</v>
      </c>
      <c r="AV3">
        <f t="shared" si="6"/>
        <v>7.6029937116623714</v>
      </c>
      <c r="AW3">
        <f t="shared" si="6"/>
        <v>7.6104471278114385</v>
      </c>
      <c r="AX3">
        <f t="shared" si="6"/>
        <v>7.6179005439605083</v>
      </c>
      <c r="AY3">
        <f t="shared" si="6"/>
        <v>7.6253539601095763</v>
      </c>
      <c r="AZ3">
        <f t="shared" si="6"/>
        <v>7.6328073762586444</v>
      </c>
      <c r="BA3">
        <f t="shared" si="6"/>
        <v>7.6402607924077142</v>
      </c>
      <c r="BB3">
        <f t="shared" si="6"/>
        <v>7.6421142085567828</v>
      </c>
      <c r="BC3">
        <f t="shared" si="6"/>
        <v>7.8493187340047568</v>
      </c>
      <c r="BD3">
        <f t="shared" si="6"/>
        <v>8.2435233383426034</v>
      </c>
      <c r="BE3">
        <f t="shared" si="6"/>
        <v>8.7881505439274967</v>
      </c>
      <c r="BF3">
        <f t="shared" si="6"/>
        <v>9.4535339546541763</v>
      </c>
      <c r="BG3">
        <f t="shared" si="6"/>
        <v>10.215633200840589</v>
      </c>
      <c r="BH3">
        <f t="shared" si="6"/>
        <v>11.054983646407813</v>
      </c>
      <c r="BI3">
        <f t="shared" si="6"/>
        <v>11.95583941992299</v>
      </c>
      <c r="BJ3">
        <f t="shared" si="6"/>
        <v>12.750066823698308</v>
      </c>
      <c r="BK3">
        <f t="shared" si="6"/>
        <v>13.391110473196331</v>
      </c>
      <c r="BL3">
        <f t="shared" si="6"/>
        <v>13.907196625314914</v>
      </c>
      <c r="BM3">
        <f t="shared" si="6"/>
        <v>14.321439143419331</v>
      </c>
      <c r="BN3">
        <f t="shared" si="6"/>
        <v>14.652752782999432</v>
      </c>
      <c r="BO3">
        <f t="shared" si="6"/>
        <v>14.916605952671937</v>
      </c>
      <c r="BP3">
        <f t="shared" ref="BP3:EA3" si="7">BO3+(MIN(BO2,$F$19,$C$13*($C$14-BO3))-MIN($C$12*BO3,$F$19,$C$13*($C$14-BO4)))*$E$15/$C$16</f>
        <v>15.125640457888467</v>
      </c>
      <c r="BQ3">
        <f t="shared" si="7"/>
        <v>15.290181200827229</v>
      </c>
      <c r="BR3">
        <f t="shared" si="7"/>
        <v>15.418654990427244</v>
      </c>
      <c r="BS3">
        <f t="shared" si="7"/>
        <v>15.517934399381913</v>
      </c>
      <c r="BT3">
        <f t="shared" si="7"/>
        <v>15.593619898672594</v>
      </c>
      <c r="BU3">
        <f t="shared" si="7"/>
        <v>15.650271228653418</v>
      </c>
      <c r="BV3">
        <f t="shared" si="7"/>
        <v>15.691597064175793</v>
      </c>
      <c r="BW3">
        <f t="shared" si="7"/>
        <v>15.720610444342638</v>
      </c>
      <c r="BX3">
        <f t="shared" si="7"/>
        <v>15.73975611735718</v>
      </c>
      <c r="BY3">
        <f t="shared" si="7"/>
        <v>15.751014856173486</v>
      </c>
      <c r="BZ3">
        <f t="shared" si="7"/>
        <v>15.755988895481639</v>
      </c>
      <c r="CA3">
        <f t="shared" si="7"/>
        <v>15.755971894156158</v>
      </c>
      <c r="CB3">
        <f t="shared" si="7"/>
        <v>15.75200621326456</v>
      </c>
      <c r="CC3">
        <f t="shared" si="7"/>
        <v>15.744929795595297</v>
      </c>
      <c r="CD3">
        <f t="shared" si="7"/>
        <v>15.73541451940002</v>
      </c>
      <c r="CE3">
        <f t="shared" si="7"/>
        <v>15.723997560661036</v>
      </c>
      <c r="CF3">
        <f t="shared" si="7"/>
        <v>15.711107021325333</v>
      </c>
      <c r="CG3">
        <f t="shared" si="7"/>
        <v>15.69708285448483</v>
      </c>
      <c r="CH3">
        <f t="shared" si="7"/>
        <v>15.682193932246149</v>
      </c>
      <c r="CI3">
        <f t="shared" si="7"/>
        <v>15.666651950465528</v>
      </c>
      <c r="CJ3">
        <f t="shared" si="7"/>
        <v>15.650622740430256</v>
      </c>
      <c r="CK3">
        <f t="shared" si="7"/>
        <v>15.634235455884536</v>
      </c>
      <c r="CL3">
        <f t="shared" si="7"/>
        <v>15.617590020398435</v>
      </c>
      <c r="CM3">
        <f t="shared" si="7"/>
        <v>15.600763151605038</v>
      </c>
      <c r="CN3">
        <f t="shared" si="7"/>
        <v>15.583813222553676</v>
      </c>
      <c r="CO3">
        <f t="shared" si="7"/>
        <v>15.566784174127989</v>
      </c>
      <c r="CP3">
        <f t="shared" si="7"/>
        <v>15.549708654353994</v>
      </c>
      <c r="CQ3">
        <f t="shared" si="7"/>
        <v>15.532610529008833</v>
      </c>
      <c r="CR3">
        <f t="shared" si="7"/>
        <v>15.515506882041196</v>
      </c>
      <c r="CS3">
        <f t="shared" si="7"/>
        <v>15.498409602955107</v>
      </c>
      <c r="CT3">
        <f t="shared" si="7"/>
        <v>15.481326640693004</v>
      </c>
      <c r="CU3">
        <f t="shared" si="7"/>
        <v>15.46426298902902</v>
      </c>
      <c r="CV3">
        <f t="shared" si="7"/>
        <v>15.447221456512841</v>
      </c>
      <c r="CW3">
        <f t="shared" si="7"/>
        <v>15.430203264146867</v>
      </c>
      <c r="CX3">
        <f t="shared" si="7"/>
        <v>15.413208505870521</v>
      </c>
      <c r="CY3">
        <f t="shared" si="7"/>
        <v>15.396236500263916</v>
      </c>
      <c r="CZ3">
        <f t="shared" si="7"/>
        <v>15.379286056419559</v>
      </c>
      <c r="DA3">
        <f t="shared" si="7"/>
        <v>15.362355672458069</v>
      </c>
      <c r="DB3">
        <f t="shared" si="7"/>
        <v>15.345443681510343</v>
      </c>
      <c r="DC3">
        <f t="shared" si="7"/>
        <v>15.328548357011417</v>
      </c>
      <c r="DD3">
        <f t="shared" si="7"/>
        <v>15.311667986731614</v>
      </c>
      <c r="DE3">
        <f t="shared" si="7"/>
        <v>15.294800923009991</v>
      </c>
      <c r="DF3">
        <f t="shared" si="7"/>
        <v>15.277946201558963</v>
      </c>
      <c r="DG3">
        <f t="shared" si="7"/>
        <v>15.261104927965304</v>
      </c>
      <c r="DH3">
        <f t="shared" si="7"/>
        <v>15.244282192360499</v>
      </c>
      <c r="DI3">
        <f t="shared" si="7"/>
        <v>15.22748905447253</v>
      </c>
      <c r="DJ3">
        <f t="shared" si="7"/>
        <v>15.210744139651206</v>
      </c>
      <c r="DK3">
        <f t="shared" si="7"/>
        <v>15.194074517203733</v>
      </c>
      <c r="DL3">
        <f t="shared" si="7"/>
        <v>15.177515710662941</v>
      </c>
      <c r="DM3">
        <f t="shared" si="7"/>
        <v>15.161110856363011</v>
      </c>
      <c r="DN3">
        <f t="shared" si="7"/>
        <v>15.144909150934863</v>
      </c>
      <c r="DO3">
        <f t="shared" si="7"/>
        <v>15.12896380071945</v>
      </c>
      <c r="DP3">
        <f t="shared" si="7"/>
        <v>15.113329710837833</v>
      </c>
      <c r="DQ3">
        <f t="shared" si="7"/>
        <v>15.098061139636402</v>
      </c>
      <c r="DR3">
        <f t="shared" si="7"/>
        <v>15.083209508198392</v>
      </c>
      <c r="DS3">
        <f t="shared" si="7"/>
        <v>15.068821506321786</v>
      </c>
      <c r="DT3">
        <f t="shared" si="7"/>
        <v>15.054937585148242</v>
      </c>
      <c r="DU3">
        <f t="shared" si="7"/>
        <v>15.041590879025796</v>
      </c>
      <c r="DV3">
        <f t="shared" si="7"/>
        <v>15.028806559127259</v>
      </c>
      <c r="DW3">
        <f t="shared" si="7"/>
        <v>15.016601590621425</v>
      </c>
      <c r="DX3">
        <f t="shared" si="7"/>
        <v>15.004984844031668</v>
      </c>
      <c r="DY3">
        <f t="shared" si="7"/>
        <v>14.993957499011824</v>
      </c>
      <c r="DZ3">
        <f t="shared" si="7"/>
        <v>14.983513673735743</v>
      </c>
      <c r="EA3">
        <f t="shared" si="7"/>
        <v>14.973641213810295</v>
      </c>
      <c r="EB3">
        <f t="shared" ref="EB3:GM3" si="8">EA3+(MIN(EA2,$F$19,$C$13*($C$14-EA3))-MIN($C$12*EA3,$F$19,$C$13*($C$14-EA4)))*$E$15/$C$16</f>
        <v>14.964322579459154</v>
      </c>
      <c r="EC3">
        <f t="shared" si="8"/>
        <v>14.955535777215896</v>
      </c>
      <c r="ED3">
        <f t="shared" si="8"/>
        <v>14.947255291272624</v>
      </c>
      <c r="EE3">
        <f t="shared" si="8"/>
        <v>14.9394529789793</v>
      </c>
      <c r="EF3">
        <f t="shared" si="8"/>
        <v>14.932098904061425</v>
      </c>
      <c r="EG3">
        <f t="shared" si="8"/>
        <v>14.925162089432748</v>
      </c>
      <c r="EH3">
        <f t="shared" si="8"/>
        <v>14.918611178733258</v>
      </c>
      <c r="EI3">
        <f t="shared" si="8"/>
        <v>14.912415001782668</v>
      </c>
      <c r="EJ3">
        <f t="shared" si="8"/>
        <v>14.906543043984014</v>
      </c>
      <c r="EK3">
        <f t="shared" si="8"/>
        <v>14.900965823399641</v>
      </c>
      <c r="EL3">
        <f t="shared" si="8"/>
        <v>14.89565518186388</v>
      </c>
      <c r="EM3">
        <f t="shared" si="8"/>
        <v>14.890584498232903</v>
      </c>
      <c r="EN3">
        <f t="shared" si="8"/>
        <v>14.885728832853665</v>
      </c>
      <c r="EO3">
        <f t="shared" si="8"/>
        <v>14.881065012710028</v>
      </c>
      <c r="EP3">
        <f t="shared" si="8"/>
        <v>14.876571666614803</v>
      </c>
      <c r="EQ3">
        <f t="shared" si="8"/>
        <v>14.872229219386131</v>
      </c>
      <c r="ER3">
        <f t="shared" si="8"/>
        <v>14.868019853282378</v>
      </c>
      <c r="ES3">
        <f t="shared" si="8"/>
        <v>14.863927444160252</v>
      </c>
      <c r="ET3">
        <f t="shared" si="8"/>
        <v>14.859937478937391</v>
      </c>
      <c r="EU3">
        <f t="shared" si="8"/>
        <v>14.856036960038137</v>
      </c>
      <c r="EV3">
        <f t="shared" si="8"/>
        <v>14.85221430162035</v>
      </c>
      <c r="EW3">
        <f t="shared" si="8"/>
        <v>14.848459221550659</v>
      </c>
      <c r="EX3">
        <f t="shared" si="8"/>
        <v>14.844762632333962</v>
      </c>
      <c r="EY3">
        <f t="shared" si="8"/>
        <v>14.841116533521024</v>
      </c>
      <c r="EZ3">
        <f t="shared" si="8"/>
        <v>14.837513907520151</v>
      </c>
      <c r="FA3">
        <f t="shared" si="8"/>
        <v>14.833948620224872</v>
      </c>
      <c r="FB3">
        <f t="shared" si="8"/>
        <v>14.830415327435979</v>
      </c>
      <c r="FC3">
        <f t="shared" si="8"/>
        <v>14.826909387697428</v>
      </c>
      <c r="FD3">
        <f t="shared" si="8"/>
        <v>14.823425462277919</v>
      </c>
      <c r="FE3">
        <f t="shared" si="8"/>
        <v>14.819954364729496</v>
      </c>
      <c r="FF3">
        <f t="shared" si="8"/>
        <v>14.816478706944386</v>
      </c>
      <c r="FG3">
        <f t="shared" si="8"/>
        <v>14.812968377748895</v>
      </c>
      <c r="FH3">
        <f t="shared" si="8"/>
        <v>14.809376892162657</v>
      </c>
      <c r="FI3">
        <f t="shared" si="8"/>
        <v>14.805639354057707</v>
      </c>
      <c r="FJ3">
        <f t="shared" si="8"/>
        <v>14.801672372861486</v>
      </c>
      <c r="FK3">
        <f t="shared" si="8"/>
        <v>14.797375899025971</v>
      </c>
      <c r="FL3">
        <f t="shared" si="8"/>
        <v>14.792636662896415</v>
      </c>
      <c r="FM3">
        <f t="shared" si="8"/>
        <v>14.787332738327956</v>
      </c>
      <c r="FN3">
        <f t="shared" si="8"/>
        <v>14.781338696424832</v>
      </c>
      <c r="FO3">
        <f t="shared" si="8"/>
        <v>14.774530841600649</v>
      </c>
      <c r="FP3">
        <f t="shared" si="8"/>
        <v>14.766792103063713</v>
      </c>
      <c r="FQ3">
        <f t="shared" si="8"/>
        <v>14.758016263380867</v>
      </c>
      <c r="FR3">
        <f t="shared" si="8"/>
        <v>14.748111320941202</v>
      </c>
      <c r="FS3">
        <f t="shared" si="8"/>
        <v>14.737001890207317</v>
      </c>
      <c r="FT3">
        <f t="shared" si="8"/>
        <v>14.724630633761496</v>
      </c>
      <c r="FU3">
        <f t="shared" si="8"/>
        <v>14.710958789283275</v>
      </c>
      <c r="FV3">
        <f t="shared" si="8"/>
        <v>14.695965902219035</v>
      </c>
      <c r="FW3">
        <f t="shared" si="8"/>
        <v>14.679648902830719</v>
      </c>
      <c r="FX3">
        <f t="shared" si="8"/>
        <v>14.662020677656008</v>
      </c>
      <c r="FY3">
        <f t="shared" si="8"/>
        <v>14.643108283829587</v>
      </c>
      <c r="FZ3">
        <f t="shared" si="8"/>
        <v>14.622950943854111</v>
      </c>
      <c r="GA3">
        <f t="shared" si="8"/>
        <v>14.601597941577399</v>
      </c>
      <c r="GB3">
        <f t="shared" si="8"/>
        <v>14.579106520112651</v>
      </c>
      <c r="GC3">
        <f t="shared" si="8"/>
        <v>14.555539861424533</v>
      </c>
      <c r="GD3">
        <f t="shared" si="8"/>
        <v>14.530965206910682</v>
      </c>
      <c r="GE3">
        <f t="shared" si="8"/>
        <v>14.505452159630739</v>
      </c>
      <c r="GF3">
        <f t="shared" si="8"/>
        <v>14.479071192530979</v>
      </c>
      <c r="GG3">
        <f t="shared" si="8"/>
        <v>14.451892373392166</v>
      </c>
      <c r="GH3">
        <f t="shared" si="8"/>
        <v>14.423984306341438</v>
      </c>
      <c r="GI3">
        <f t="shared" si="8"/>
        <v>14.39541328148322</v>
      </c>
      <c r="GJ3">
        <f t="shared" si="8"/>
        <v>14.366242618269677</v>
      </c>
      <c r="GK3">
        <f t="shared" si="8"/>
        <v>14.336532184333562</v>
      </c>
      <c r="GL3">
        <f t="shared" si="8"/>
        <v>14.306338069305763</v>
      </c>
      <c r="GM3">
        <f t="shared" si="8"/>
        <v>14.27571239230001</v>
      </c>
      <c r="GN3">
        <f t="shared" ref="GN3:IY3" si="9">GM3+(MIN(GM2,$F$19,$C$13*($C$14-GM3))-MIN($C$12*GM3,$F$19,$C$13*($C$14-GM4)))*$E$15/$C$16</f>
        <v>14.244703221953849</v>
      </c>
      <c r="GO3">
        <f t="shared" si="9"/>
        <v>14.21335458888819</v>
      </c>
      <c r="GP3">
        <f t="shared" si="9"/>
        <v>14.181706571946339</v>
      </c>
      <c r="GQ3">
        <f t="shared" si="9"/>
        <v>14.149795441398281</v>
      </c>
      <c r="GR3">
        <f t="shared" si="9"/>
        <v>14.117653844286801</v>
      </c>
      <c r="GS3">
        <f t="shared" si="9"/>
        <v>14.085311019125259</v>
      </c>
      <c r="GT3">
        <f t="shared" si="9"/>
        <v>14.052793029140853</v>
      </c>
      <c r="GU3">
        <f t="shared" si="9"/>
        <v>14.020123005127701</v>
      </c>
      <c r="GV3">
        <f t="shared" si="9"/>
        <v>13.987321390689026</v>
      </c>
      <c r="GW3">
        <f t="shared" si="9"/>
        <v>13.954406184183455</v>
      </c>
      <c r="GX3">
        <f t="shared" si="9"/>
        <v>13.921393173036764</v>
      </c>
      <c r="GY3">
        <f t="shared" si="9"/>
        <v>13.888296157237873</v>
      </c>
      <c r="GZ3">
        <f t="shared" si="9"/>
        <v>13.855127159814213</v>
      </c>
      <c r="HA3">
        <f t="shared" si="9"/>
        <v>13.8218966228896</v>
      </c>
      <c r="HB3">
        <f t="shared" si="9"/>
        <v>13.788617107507532</v>
      </c>
      <c r="HC3">
        <f t="shared" si="9"/>
        <v>13.755311664108277</v>
      </c>
      <c r="HD3">
        <f t="shared" si="9"/>
        <v>13.722025415167803</v>
      </c>
      <c r="HE3">
        <f t="shared" si="9"/>
        <v>13.688837587137572</v>
      </c>
      <c r="HF3">
        <f t="shared" si="9"/>
        <v>13.655871223212191</v>
      </c>
      <c r="HG3">
        <f t="shared" si="9"/>
        <v>13.623298596142147</v>
      </c>
      <c r="HH3">
        <f t="shared" si="9"/>
        <v>13.59134141253303</v>
      </c>
      <c r="HI3">
        <f t="shared" si="9"/>
        <v>13.560265902522998</v>
      </c>
      <c r="HJ3">
        <f t="shared" si="9"/>
        <v>13.530373635631566</v>
      </c>
      <c r="HK3">
        <f t="shared" si="9"/>
        <v>13.50198933900333</v>
      </c>
      <c r="HL3">
        <f t="shared" si="9"/>
        <v>13.475447143539443</v>
      </c>
      <c r="HM3">
        <f t="shared" si="9"/>
        <v>13.451076611889176</v>
      </c>
      <c r="HN3">
        <f t="shared" si="9"/>
        <v>13.429189686536272</v>
      </c>
      <c r="HO3">
        <f t="shared" si="9"/>
        <v>13.410069406761536</v>
      </c>
      <c r="HP3">
        <f t="shared" si="9"/>
        <v>13.393960936160775</v>
      </c>
      <c r="HQ3">
        <f t="shared" si="9"/>
        <v>13.381065156898963</v>
      </c>
      <c r="HR3">
        <f t="shared" si="9"/>
        <v>13.371534846574358</v>
      </c>
      <c r="HS3">
        <f t="shared" si="9"/>
        <v>13.365473269233076</v>
      </c>
      <c r="HT3">
        <f t="shared" si="9"/>
        <v>13.362934885087522</v>
      </c>
      <c r="HU3">
        <f t="shared" si="9"/>
        <v>13.363927809031372</v>
      </c>
      <c r="HV3">
        <f t="shared" si="9"/>
        <v>13.368417617798722</v>
      </c>
      <c r="HW3">
        <f t="shared" si="9"/>
        <v>13.376332109843847</v>
      </c>
      <c r="HX3">
        <f t="shared" si="9"/>
        <v>13.387566650988154</v>
      </c>
      <c r="HY3">
        <f t="shared" si="9"/>
        <v>13.401989783772988</v>
      </c>
      <c r="HZ3">
        <f t="shared" si="9"/>
        <v>13.419448831848856</v>
      </c>
      <c r="IA3">
        <f t="shared" si="9"/>
        <v>13.439775286774022</v>
      </c>
      <c r="IB3">
        <f t="shared" si="9"/>
        <v>13.462789818982181</v>
      </c>
      <c r="IC3">
        <f t="shared" si="9"/>
        <v>13.488306804489316</v>
      </c>
      <c r="ID3">
        <f t="shared" si="9"/>
        <v>13.516138302390953</v>
      </c>
      <c r="IE3">
        <f t="shared" si="9"/>
        <v>13.546097454525132</v>
      </c>
      <c r="IF3">
        <f t="shared" si="9"/>
        <v>13.578001307710588</v>
      </c>
      <c r="IG3">
        <f t="shared" si="9"/>
        <v>13.611673081067435</v>
      </c>
      <c r="IH3">
        <f t="shared" si="9"/>
        <v>13.646943916754843</v>
      </c>
      <c r="II3">
        <f t="shared" si="9"/>
        <v>13.683654162855676</v>
      </c>
      <c r="IJ3">
        <f t="shared" si="9"/>
        <v>13.721654243007526</v>
      </c>
      <c r="IK3">
        <f t="shared" si="9"/>
        <v>13.760805169620555</v>
      </c>
      <c r="IL3">
        <f t="shared" si="9"/>
        <v>13.800978756972258</v>
      </c>
      <c r="IM3">
        <f t="shared" si="9"/>
        <v>13.842057587875273</v>
      </c>
      <c r="IN3">
        <f t="shared" si="9"/>
        <v>13.883934783618557</v>
      </c>
      <c r="IO3">
        <f t="shared" si="9"/>
        <v>13.926513622016714</v>
      </c>
      <c r="IP3">
        <f t="shared" si="9"/>
        <v>13.969707043093928</v>
      </c>
      <c r="IQ3">
        <f t="shared" si="9"/>
        <v>14.013437076507447</v>
      </c>
      <c r="IR3">
        <f t="shared" si="9"/>
        <v>14.057634219525163</v>
      </c>
      <c r="IS3">
        <f t="shared" si="9"/>
        <v>14.102236789384294</v>
      </c>
      <c r="IT3">
        <f t="shared" si="9"/>
        <v>14.147190269285055</v>
      </c>
      <c r="IU3">
        <f t="shared" si="9"/>
        <v>14.192446663178279</v>
      </c>
      <c r="IV3">
        <f t="shared" si="9"/>
        <v>14.237963870915898</v>
      </c>
      <c r="IW3">
        <f t="shared" si="9"/>
        <v>14.283705092246736</v>
      </c>
      <c r="IX3">
        <f t="shared" si="9"/>
        <v>14.329638265536682</v>
      </c>
      <c r="IY3">
        <f t="shared" si="9"/>
        <v>14.375735544937797</v>
      </c>
      <c r="IZ3">
        <f t="shared" ref="IZ3:KP3" si="10">IY3+(MIN(IY2,$F$19,$C$13*($C$14-IY3))-MIN($C$12*IY3,$F$19,$C$13*($C$14-IY4)))*$E$15/$C$16</f>
        <v>14.421968419327809</v>
      </c>
      <c r="JA3">
        <f t="shared" si="10"/>
        <v>14.468297014723193</v>
      </c>
      <c r="JB3">
        <f t="shared" si="10"/>
        <v>14.514655403024845</v>
      </c>
      <c r="JC3">
        <f t="shared" si="10"/>
        <v>14.560936369989722</v>
      </c>
      <c r="JD3">
        <f t="shared" si="10"/>
        <v>14.606979102029811</v>
      </c>
      <c r="JE3">
        <f t="shared" si="10"/>
        <v>14.652562266618725</v>
      </c>
      <c r="JF3">
        <f t="shared" si="10"/>
        <v>14.697403620678307</v>
      </c>
      <c r="JG3">
        <f t="shared" si="10"/>
        <v>14.741166028190243</v>
      </c>
      <c r="JH3">
        <f t="shared" si="10"/>
        <v>14.783468834636599</v>
      </c>
      <c r="JI3">
        <f t="shared" si="10"/>
        <v>14.823903001607892</v>
      </c>
      <c r="JJ3">
        <f t="shared" si="10"/>
        <v>14.862048218381183</v>
      </c>
      <c r="JK3">
        <f t="shared" si="10"/>
        <v>14.897490296740953</v>
      </c>
      <c r="JL3">
        <f t="shared" si="10"/>
        <v>14.929837425069625</v>
      </c>
      <c r="JM3">
        <f t="shared" si="10"/>
        <v>14.95873421964045</v>
      </c>
      <c r="JN3">
        <f t="shared" si="10"/>
        <v>14.983872895015949</v>
      </c>
      <c r="JO3">
        <f t="shared" si="10"/>
        <v>15.005001232420044</v>
      </c>
      <c r="JP3">
        <f t="shared" si="10"/>
        <v>15.021927325426049</v>
      </c>
      <c r="JQ3">
        <f t="shared" si="10"/>
        <v>15.034521312805046</v>
      </c>
      <c r="JR3">
        <f t="shared" si="10"/>
        <v>15.042714467193939</v>
      </c>
      <c r="JS3">
        <f t="shared" si="10"/>
        <v>15.046496101393238</v>
      </c>
      <c r="JT3">
        <f t="shared" si="10"/>
        <v>15.045908791979908</v>
      </c>
      <c r="JU3">
        <f t="shared" si="10"/>
        <v>15.041042414697154</v>
      </c>
      <c r="JV3">
        <f t="shared" si="10"/>
        <v>15.032027449926829</v>
      </c>
      <c r="JW3">
        <f t="shared" si="10"/>
        <v>15.019027960485619</v>
      </c>
      <c r="JX3">
        <f t="shared" si="10"/>
        <v>15.002234577291325</v>
      </c>
      <c r="JY3">
        <f t="shared" si="10"/>
        <v>14.981857758432309</v>
      </c>
      <c r="JZ3">
        <f t="shared" si="10"/>
        <v>14.958121519224923</v>
      </c>
      <c r="KA3">
        <f t="shared" si="10"/>
        <v>14.931257768611303</v>
      </c>
      <c r="KB3">
        <f t="shared" si="10"/>
        <v>14.901501332925349</v>
      </c>
      <c r="KC3">
        <f t="shared" si="10"/>
        <v>14.869085702672852</v>
      </c>
      <c r="KD3">
        <f t="shared" si="10"/>
        <v>14.834239501699122</v>
      </c>
      <c r="KE3">
        <f t="shared" si="10"/>
        <v>14.797183650512567</v>
      </c>
      <c r="KF3">
        <f t="shared" si="10"/>
        <v>14.758129175763592</v>
      </c>
      <c r="KG3">
        <f t="shared" si="10"/>
        <v>14.717275604896646</v>
      </c>
      <c r="KH3">
        <f t="shared" si="10"/>
        <v>14.674809877667297</v>
      </c>
      <c r="KI3">
        <f t="shared" si="10"/>
        <v>14.630905703424355</v>
      </c>
      <c r="KJ3">
        <f t="shared" si="10"/>
        <v>14.585723293752817</v>
      </c>
      <c r="KK3">
        <f t="shared" si="10"/>
        <v>14.539409403322551</v>
      </c>
      <c r="KL3">
        <f t="shared" si="10"/>
        <v>14.492097616788223</v>
      </c>
      <c r="KM3">
        <f t="shared" si="10"/>
        <v>14.443908825672533</v>
      </c>
      <c r="KN3">
        <f t="shared" si="10"/>
        <v>14.394951845804316</v>
      </c>
      <c r="KO3">
        <f t="shared" si="10"/>
        <v>14.345324132663418</v>
      </c>
      <c r="KP3">
        <f t="shared" si="10"/>
        <v>14.295112558600007</v>
      </c>
    </row>
    <row r="4" spans="1:302" s="2" customFormat="1">
      <c r="A4" s="2">
        <v>1</v>
      </c>
      <c r="B4" s="46">
        <v>6.64</v>
      </c>
      <c r="C4" s="15">
        <f>B4+(MIN($C$12*B3,$F$19,$C$13*($C$14-B4))-MIN($C$12*B4,$F$19,$C$13*($C$14-B5)))*$E$15/$C$16</f>
        <v>6.64</v>
      </c>
      <c r="D4" s="15">
        <f t="shared" ref="D4:BO4" si="11">C4+(MIN($C$12*C3,$F$19,$C$13*($C$14-C4))-MIN($C$12*C4,$F$19,$C$13*($C$14-C5)))*$E$15/$C$16</f>
        <v>7.3624248888888886</v>
      </c>
      <c r="E4" s="15">
        <f t="shared" si="11"/>
        <v>7.265055905185184</v>
      </c>
      <c r="F4" s="15">
        <f t="shared" si="11"/>
        <v>7.284038315614815</v>
      </c>
      <c r="G4" s="15">
        <f t="shared" si="11"/>
        <v>7.2903645241752759</v>
      </c>
      <c r="H4" s="15">
        <f t="shared" si="11"/>
        <v>7.2979212637347652</v>
      </c>
      <c r="I4" s="15">
        <f t="shared" si="11"/>
        <v>7.3053655876555599</v>
      </c>
      <c r="J4" s="15">
        <f t="shared" si="11"/>
        <v>7.3128197816811014</v>
      </c>
      <c r="K4" s="15">
        <f t="shared" si="11"/>
        <v>7.3202731326376025</v>
      </c>
      <c r="L4" s="15">
        <f t="shared" si="11"/>
        <v>7.3277265541650021</v>
      </c>
      <c r="M4" s="15">
        <f t="shared" si="11"/>
        <v>7.3351799698758402</v>
      </c>
      <c r="N4" s="15">
        <f t="shared" si="11"/>
        <v>7.3426333860602586</v>
      </c>
      <c r="O4" s="15">
        <f t="shared" si="11"/>
        <v>7.3500868022064987</v>
      </c>
      <c r="P4" s="15">
        <f t="shared" si="11"/>
        <v>7.3575402183557923</v>
      </c>
      <c r="Q4" s="15">
        <f t="shared" si="11"/>
        <v>7.3649936345048426</v>
      </c>
      <c r="R4" s="15">
        <f t="shared" si="11"/>
        <v>7.372447050653915</v>
      </c>
      <c r="S4" s="15">
        <f t="shared" si="11"/>
        <v>7.3799004668029804</v>
      </c>
      <c r="T4" s="15">
        <f t="shared" si="11"/>
        <v>7.3873538829520511</v>
      </c>
      <c r="U4" s="15">
        <f t="shared" si="11"/>
        <v>7.3948072991011191</v>
      </c>
      <c r="V4" s="15">
        <f t="shared" si="11"/>
        <v>7.4022607152501863</v>
      </c>
      <c r="W4" s="15">
        <f t="shared" si="11"/>
        <v>7.4097141313992569</v>
      </c>
      <c r="X4" s="15">
        <f t="shared" si="11"/>
        <v>7.417167547548325</v>
      </c>
      <c r="Y4" s="15">
        <f t="shared" si="11"/>
        <v>7.4246209636973921</v>
      </c>
      <c r="Z4" s="15">
        <f t="shared" si="11"/>
        <v>7.4320743798464628</v>
      </c>
      <c r="AA4" s="15">
        <f t="shared" si="11"/>
        <v>7.4395277959955308</v>
      </c>
      <c r="AB4" s="15">
        <f t="shared" si="11"/>
        <v>7.446981212144598</v>
      </c>
      <c r="AC4" s="15">
        <f t="shared" si="11"/>
        <v>7.4544346282936695</v>
      </c>
      <c r="AD4" s="15">
        <f t="shared" si="11"/>
        <v>7.4618880444427358</v>
      </c>
      <c r="AE4" s="15">
        <f t="shared" si="11"/>
        <v>7.4693414605918056</v>
      </c>
      <c r="AF4" s="15">
        <f t="shared" si="11"/>
        <v>7.4767948767408736</v>
      </c>
      <c r="AG4" s="15">
        <f t="shared" si="11"/>
        <v>7.4842482928899416</v>
      </c>
      <c r="AH4" s="15">
        <f t="shared" si="11"/>
        <v>7.4917017090390114</v>
      </c>
      <c r="AI4" s="15">
        <f t="shared" si="11"/>
        <v>7.4991551251880795</v>
      </c>
      <c r="AJ4" s="15">
        <f t="shared" si="11"/>
        <v>7.5066085413371466</v>
      </c>
      <c r="AK4" s="15">
        <f t="shared" si="11"/>
        <v>7.5140619574862173</v>
      </c>
      <c r="AL4" s="15">
        <f t="shared" si="11"/>
        <v>7.5215153736352853</v>
      </c>
      <c r="AM4" s="15">
        <f t="shared" si="11"/>
        <v>7.5289687897843525</v>
      </c>
      <c r="AN4" s="15">
        <f t="shared" si="11"/>
        <v>7.5364222059334232</v>
      </c>
      <c r="AO4" s="15">
        <f t="shared" si="11"/>
        <v>7.5438756220824912</v>
      </c>
      <c r="AP4" s="15">
        <f t="shared" si="11"/>
        <v>7.5513290382315583</v>
      </c>
      <c r="AQ4" s="15">
        <f t="shared" si="11"/>
        <v>7.558782454380629</v>
      </c>
      <c r="AR4" s="15">
        <f t="shared" si="11"/>
        <v>7.566235870529697</v>
      </c>
      <c r="AS4" s="15">
        <f t="shared" si="11"/>
        <v>7.5736892866787642</v>
      </c>
      <c r="AT4" s="15">
        <f t="shared" si="11"/>
        <v>7.5811427028278349</v>
      </c>
      <c r="AU4" s="15">
        <f t="shared" si="11"/>
        <v>7.6203367974569671</v>
      </c>
      <c r="AV4" s="15">
        <f t="shared" si="11"/>
        <v>7.8849507078341565</v>
      </c>
      <c r="AW4" s="15">
        <f t="shared" si="11"/>
        <v>8.3305655283699256</v>
      </c>
      <c r="AX4" s="15">
        <f t="shared" si="11"/>
        <v>8.9214910614849448</v>
      </c>
      <c r="AY4" s="15">
        <f t="shared" si="11"/>
        <v>9.6290699190311475</v>
      </c>
      <c r="AZ4" s="15">
        <f t="shared" si="11"/>
        <v>10.430306766183365</v>
      </c>
      <c r="BA4" s="15">
        <f t="shared" si="11"/>
        <v>11.30676135562156</v>
      </c>
      <c r="BB4" s="15">
        <f t="shared" si="11"/>
        <v>12.243655351529895</v>
      </c>
      <c r="BC4" s="15">
        <f t="shared" si="11"/>
        <v>13.018201137081803</v>
      </c>
      <c r="BD4" s="15">
        <f t="shared" si="11"/>
        <v>13.639274988468015</v>
      </c>
      <c r="BE4" s="15">
        <f t="shared" si="11"/>
        <v>14.135874450601385</v>
      </c>
      <c r="BF4" s="15">
        <f t="shared" si="11"/>
        <v>14.531605228754112</v>
      </c>
      <c r="BG4" s="15">
        <f t="shared" si="11"/>
        <v>14.845666205177098</v>
      </c>
      <c r="BH4" s="15">
        <f t="shared" si="11"/>
        <v>15.093660588175496</v>
      </c>
      <c r="BI4" s="15">
        <f t="shared" si="11"/>
        <v>15.288262093106145</v>
      </c>
      <c r="BJ4" s="15">
        <f t="shared" si="11"/>
        <v>15.439760457955741</v>
      </c>
      <c r="BK4" s="15">
        <f t="shared" si="11"/>
        <v>15.556506915651932</v>
      </c>
      <c r="BL4" s="15">
        <f t="shared" si="11"/>
        <v>15.645277120857923</v>
      </c>
      <c r="BM4" s="15">
        <f t="shared" si="11"/>
        <v>15.71156630249668</v>
      </c>
      <c r="BN4" s="15">
        <f t="shared" si="11"/>
        <v>15.759829019387565</v>
      </c>
      <c r="BO4" s="15">
        <f t="shared" si="11"/>
        <v>15.793673806727309</v>
      </c>
      <c r="BP4" s="15">
        <f t="shared" ref="BP4:EA4" si="12">BO4+(MIN($C$12*BO3,$F$19,$C$13*($C$14-BO4))-MIN($C$12*BO4,$F$19,$C$13*($C$14-BO5)))*$E$15/$C$16</f>
        <v>15.81602119749166</v>
      </c>
      <c r="BQ4" s="15">
        <f t="shared" si="12"/>
        <v>15.829232066281834</v>
      </c>
      <c r="BR4" s="15">
        <f t="shared" si="12"/>
        <v>15.835211951076207</v>
      </c>
      <c r="BS4" s="15">
        <f t="shared" si="12"/>
        <v>15.835495934867287</v>
      </c>
      <c r="BT4" s="15">
        <f t="shared" si="12"/>
        <v>15.831317786704021</v>
      </c>
      <c r="BU4" s="15">
        <f t="shared" si="12"/>
        <v>15.823666342733315</v>
      </c>
      <c r="BV4" s="15">
        <f t="shared" si="12"/>
        <v>15.8133315264143</v>
      </c>
      <c r="BW4" s="15">
        <f t="shared" si="12"/>
        <v>15.800941939508547</v>
      </c>
      <c r="BX4" s="15">
        <f t="shared" si="12"/>
        <v>15.786995580922099</v>
      </c>
      <c r="BY4" s="15">
        <f t="shared" si="12"/>
        <v>15.771884951172728</v>
      </c>
      <c r="BZ4" s="15">
        <f t="shared" si="12"/>
        <v>15.755917561248852</v>
      </c>
      <c r="CA4" s="15">
        <f t="shared" si="12"/>
        <v>15.739332673631967</v>
      </c>
      <c r="CB4" s="15">
        <f t="shared" si="12"/>
        <v>15.722314950316603</v>
      </c>
      <c r="CC4" s="15">
        <f t="shared" si="12"/>
        <v>15.705005559810921</v>
      </c>
      <c r="CD4" s="15">
        <f t="shared" si="12"/>
        <v>15.687511196019663</v>
      </c>
      <c r="CE4" s="15">
        <f t="shared" si="12"/>
        <v>15.669911381630115</v>
      </c>
      <c r="CF4" s="15">
        <f t="shared" si="12"/>
        <v>15.652264363253297</v>
      </c>
      <c r="CG4" s="15">
        <f t="shared" si="12"/>
        <v>15.634611852084769</v>
      </c>
      <c r="CH4" s="15">
        <f t="shared" si="12"/>
        <v>15.616982819879915</v>
      </c>
      <c r="CI4" s="15">
        <f t="shared" si="12"/>
        <v>15.599396523744108</v>
      </c>
      <c r="CJ4" s="15">
        <f t="shared" si="12"/>
        <v>15.581864903175484</v>
      </c>
      <c r="CK4" s="15">
        <f t="shared" si="12"/>
        <v>15.564394467830965</v>
      </c>
      <c r="CL4" s="15">
        <f t="shared" si="12"/>
        <v>15.546987773712859</v>
      </c>
      <c r="CM4" s="15">
        <f t="shared" si="12"/>
        <v>15.529644568172751</v>
      </c>
      <c r="CN4" s="15">
        <f t="shared" si="12"/>
        <v>15.512362669718623</v>
      </c>
      <c r="CO4" s="15">
        <f t="shared" si="12"/>
        <v>15.495138636614726</v>
      </c>
      <c r="CP4" s="15">
        <f t="shared" si="12"/>
        <v>15.477968268290384</v>
      </c>
      <c r="CQ4" s="15">
        <f t="shared" si="12"/>
        <v>15.460846975298468</v>
      </c>
      <c r="CR4" s="15">
        <f t="shared" si="12"/>
        <v>15.443770046714947</v>
      </c>
      <c r="CS4" s="15">
        <f t="shared" si="12"/>
        <v>15.426732838219007</v>
      </c>
      <c r="CT4" s="15">
        <f t="shared" si="12"/>
        <v>15.40973089944552</v>
      </c>
      <c r="CU4" s="15">
        <f t="shared" si="12"/>
        <v>15.392760055394698</v>
      </c>
      <c r="CV4" s="15">
        <f t="shared" si="12"/>
        <v>15.37581645357869</v>
      </c>
      <c r="CW4" s="15">
        <f t="shared" si="12"/>
        <v>15.358896586064301</v>
      </c>
      <c r="CX4" s="15">
        <f t="shared" si="12"/>
        <v>15.341997293535117</v>
      </c>
      <c r="CY4" s="15">
        <f t="shared" si="12"/>
        <v>15.325115756861022</v>
      </c>
      <c r="CZ4" s="15">
        <f t="shared" si="12"/>
        <v>15.308249480357359</v>
      </c>
      <c r="DA4" s="15">
        <f t="shared" si="12"/>
        <v>15.291396269880199</v>
      </c>
      <c r="DB4" s="15">
        <f t="shared" si="12"/>
        <v>15.274554208088281</v>
      </c>
      <c r="DC4" s="15">
        <f t="shared" si="12"/>
        <v>15.257721628564688</v>
      </c>
      <c r="DD4" s="15">
        <f t="shared" si="12"/>
        <v>15.240897089997533</v>
      </c>
      <c r="DE4" s="15">
        <f t="shared" si="12"/>
        <v>15.224081812026663</v>
      </c>
      <c r="DF4" s="15">
        <f t="shared" si="12"/>
        <v>15.207283515151998</v>
      </c>
      <c r="DG4" s="15">
        <f t="shared" si="12"/>
        <v>15.190520023329759</v>
      </c>
      <c r="DH4" s="15">
        <f t="shared" si="12"/>
        <v>15.173821473949442</v>
      </c>
      <c r="DI4" s="15">
        <f t="shared" si="12"/>
        <v>15.157230670606834</v>
      </c>
      <c r="DJ4" s="15">
        <f t="shared" si="12"/>
        <v>15.140801667843625</v>
      </c>
      <c r="DK4" s="15">
        <f t="shared" si="12"/>
        <v>15.124597007242363</v>
      </c>
      <c r="DL4" s="15">
        <f t="shared" si="12"/>
        <v>15.108684154159743</v>
      </c>
      <c r="DM4" s="15">
        <f t="shared" si="12"/>
        <v>15.093131672748399</v>
      </c>
      <c r="DN4" s="15">
        <f t="shared" si="12"/>
        <v>15.078005583597475</v>
      </c>
      <c r="DO4" s="15">
        <f t="shared" si="12"/>
        <v>15.063366220796581</v>
      </c>
      <c r="DP4" s="15">
        <f t="shared" si="12"/>
        <v>15.04926577572693</v>
      </c>
      <c r="DQ4" s="15">
        <f t="shared" si="12"/>
        <v>15.035746602134267</v>
      </c>
      <c r="DR4" s="15">
        <f t="shared" si="12"/>
        <v>15.022840269555287</v>
      </c>
      <c r="DS4" s="15">
        <f t="shared" si="12"/>
        <v>15.010567291607613</v>
      </c>
      <c r="DT4" s="15">
        <f t="shared" si="12"/>
        <v>14.99893741959951</v>
      </c>
      <c r="DU4" s="15">
        <f t="shared" si="12"/>
        <v>14.98795037595502</v>
      </c>
      <c r="DV4" s="15">
        <f t="shared" si="12"/>
        <v>14.97759690106083</v>
      </c>
      <c r="DW4" s="15">
        <f t="shared" si="12"/>
        <v>14.967859996538532</v>
      </c>
      <c r="DX4" s="15">
        <f t="shared" si="12"/>
        <v>14.95871626352883</v>
      </c>
      <c r="DY4" s="15">
        <f t="shared" si="12"/>
        <v>14.950137253098196</v>
      </c>
      <c r="DZ4" s="15">
        <f t="shared" si="12"/>
        <v>14.942090764957639</v>
      </c>
      <c r="EA4" s="15">
        <f t="shared" si="12"/>
        <v>14.934542048700614</v>
      </c>
      <c r="EB4" s="15">
        <f t="shared" ref="EB4:GM4" si="13">EA4+(MIN($C$12*EA3,$F$19,$C$13*($C$14-EA4))-MIN($C$12*EA4,$F$19,$C$13*($C$14-EA5)))*$E$15/$C$16</f>
        <v>14.927454877739192</v>
      </c>
      <c r="EC4" s="15">
        <f t="shared" si="13"/>
        <v>14.920792479551812</v>
      </c>
      <c r="ED4" s="15">
        <f t="shared" si="13"/>
        <v>14.91451831661532</v>
      </c>
      <c r="EE4" s="15">
        <f t="shared" si="13"/>
        <v>14.90859672058262</v>
      </c>
      <c r="EF4" s="15">
        <f t="shared" si="13"/>
        <v>14.902993388136908</v>
      </c>
      <c r="EG4" s="15">
        <f t="shared" si="13"/>
        <v>14.897675750833489</v>
      </c>
      <c r="EH4" s="15">
        <f t="shared" si="13"/>
        <v>14.892613233486028</v>
      </c>
      <c r="EI4" s="15">
        <f t="shared" si="13"/>
        <v>14.887777416613492</v>
      </c>
      <c r="EJ4" s="15">
        <f t="shared" si="13"/>
        <v>14.883142118455181</v>
      </c>
      <c r="EK4" s="15">
        <f t="shared" si="13"/>
        <v>14.878683411361484</v>
      </c>
      <c r="EL4" s="15">
        <f t="shared" si="13"/>
        <v>14.874379586209429</v>
      </c>
      <c r="EM4" s="15">
        <f t="shared" si="13"/>
        <v>14.870211077061276</v>
      </c>
      <c r="EN4" s="15">
        <f t="shared" si="13"/>
        <v>14.866160356726521</v>
      </c>
      <c r="EO4" s="15">
        <f t="shared" si="13"/>
        <v>14.862211812310484</v>
      </c>
      <c r="EP4" s="15">
        <f t="shared" si="13"/>
        <v>14.858351608312683</v>
      </c>
      <c r="EQ4" s="15">
        <f t="shared" si="13"/>
        <v>14.854567543426326</v>
      </c>
      <c r="ER4" s="15">
        <f t="shared" si="13"/>
        <v>14.850848905916811</v>
      </c>
      <c r="ES4" s="15">
        <f t="shared" si="13"/>
        <v>14.847186331337063</v>
      </c>
      <c r="ET4" s="15">
        <f t="shared" si="13"/>
        <v>14.843571665374085</v>
      </c>
      <c r="EU4" s="15">
        <f t="shared" si="13"/>
        <v>14.839997833809653</v>
      </c>
      <c r="EV4" s="15">
        <f t="shared" si="13"/>
        <v>14.836458720908359</v>
      </c>
      <c r="EW4" s="15">
        <f t="shared" si="13"/>
        <v>14.832949057005081</v>
      </c>
      <c r="EX4" s="15">
        <f t="shared" si="13"/>
        <v>14.829464315636322</v>
      </c>
      <c r="EY4" s="15">
        <f t="shared" si="13"/>
        <v>14.826000620230644</v>
      </c>
      <c r="EZ4" s="15">
        <f t="shared" si="13"/>
        <v>14.822554660127372</v>
      </c>
      <c r="FA4" s="15">
        <f t="shared" si="13"/>
        <v>14.819123615516229</v>
      </c>
      <c r="FB4" s="15">
        <f t="shared" si="13"/>
        <v>14.815705090770736</v>
      </c>
      <c r="FC4" s="15">
        <f t="shared" si="13"/>
        <v>14.812291518804383</v>
      </c>
      <c r="FD4" s="15">
        <f t="shared" si="13"/>
        <v>14.808861416620188</v>
      </c>
      <c r="FE4" s="15">
        <f t="shared" si="13"/>
        <v>14.805371185211557</v>
      </c>
      <c r="FF4" s="15">
        <f t="shared" si="13"/>
        <v>14.801750052977289</v>
      </c>
      <c r="FG4" s="15">
        <f t="shared" si="13"/>
        <v>14.797899207456988</v>
      </c>
      <c r="FH4" s="15">
        <f t="shared" si="13"/>
        <v>14.793694914099927</v>
      </c>
      <c r="FI4" s="15">
        <f t="shared" si="13"/>
        <v>14.78899467770993</v>
      </c>
      <c r="FJ4" s="15">
        <f t="shared" si="13"/>
        <v>14.783645209915271</v>
      </c>
      <c r="FK4" s="15">
        <f t="shared" si="13"/>
        <v>14.777490992188676</v>
      </c>
      <c r="FL4" s="15">
        <f t="shared" si="13"/>
        <v>14.770382433937844</v>
      </c>
      <c r="FM4" s="15">
        <f t="shared" si="13"/>
        <v>14.762182912161006</v>
      </c>
      <c r="FN4" s="15">
        <f t="shared" si="13"/>
        <v>14.752774270589102</v>
      </c>
      <c r="FO4" s="15">
        <f t="shared" si="13"/>
        <v>14.742060609977141</v>
      </c>
      <c r="FP4" s="15">
        <f t="shared" si="13"/>
        <v>14.729970398100727</v>
      </c>
      <c r="FQ4" s="15">
        <f t="shared" si="13"/>
        <v>14.716457064333323</v>
      </c>
      <c r="FR4" s="15">
        <f t="shared" si="13"/>
        <v>14.701498324854974</v>
      </c>
      <c r="FS4" s="15">
        <f t="shared" si="13"/>
        <v>14.685094520504576</v>
      </c>
      <c r="FT4" s="15">
        <f t="shared" si="13"/>
        <v>14.667266251335388</v>
      </c>
      <c r="FU4" s="15">
        <f t="shared" si="13"/>
        <v>14.648051570831917</v>
      </c>
      <c r="FV4" s="15">
        <f t="shared" si="13"/>
        <v>14.627502967722608</v>
      </c>
      <c r="FW4" s="15">
        <f t="shared" si="13"/>
        <v>14.605684321678083</v>
      </c>
      <c r="FX4" s="15">
        <f t="shared" si="13"/>
        <v>14.582667976286407</v>
      </c>
      <c r="FY4" s="15">
        <f t="shared" si="13"/>
        <v>14.558532032184235</v>
      </c>
      <c r="FZ4" s="15">
        <f t="shared" si="13"/>
        <v>14.533357927308463</v>
      </c>
      <c r="GA4" s="15">
        <f t="shared" si="13"/>
        <v>14.507228341026007</v>
      </c>
      <c r="GB4" s="15">
        <f t="shared" si="13"/>
        <v>14.480225434707963</v>
      </c>
      <c r="GC4" s="15">
        <f t="shared" si="13"/>
        <v>14.45242942290488</v>
      </c>
      <c r="GD4" s="15">
        <f t="shared" si="13"/>
        <v>14.423917456085748</v>
      </c>
      <c r="GE4" s="15">
        <f t="shared" si="13"/>
        <v>14.394762787184199</v>
      </c>
      <c r="GF4" s="15">
        <f t="shared" si="13"/>
        <v>14.365034189151348</v>
      </c>
      <c r="GG4" s="15">
        <f t="shared" si="13"/>
        <v>14.334795588563939</v>
      </c>
      <c r="GH4" s="15">
        <f t="shared" si="13"/>
        <v>14.304105880362901</v>
      </c>
      <c r="GI4" s="15">
        <f t="shared" si="13"/>
        <v>14.273018890377442</v>
      </c>
      <c r="GJ4" s="15">
        <f t="shared" si="13"/>
        <v>14.241583454901356</v>
      </c>
      <c r="GK4" s="15">
        <f t="shared" si="13"/>
        <v>14.209843589811337</v>
      </c>
      <c r="GL4" s="15">
        <f t="shared" si="13"/>
        <v>14.177838725225676</v>
      </c>
      <c r="GM4" s="15">
        <f t="shared" si="13"/>
        <v>14.14560398525318</v>
      </c>
      <c r="GN4" s="15">
        <f t="shared" ref="GN4:IY4" si="14">GM4+(MIN($C$12*GM3,$F$19,$C$13*($C$14-GM4))-MIN($C$12*GM4,$F$19,$C$13*($C$14-GM5)))*$E$15/$C$16</f>
        <v>14.113170495804233</v>
      </c>
      <c r="GO4" s="15">
        <f t="shared" si="14"/>
        <v>14.080565706614689</v>
      </c>
      <c r="GP4" s="15">
        <f t="shared" si="14"/>
        <v>14.04781371649994</v>
      </c>
      <c r="GQ4" s="15">
        <f t="shared" si="14"/>
        <v>14.014935593378087</v>
      </c>
      <c r="GR4" s="15">
        <f t="shared" si="14"/>
        <v>13.981949682769839</v>
      </c>
      <c r="GS4" s="15">
        <f t="shared" si="14"/>
        <v>13.94887190030957</v>
      </c>
      <c r="GT4" s="15">
        <f t="shared" si="14"/>
        <v>13.915716005309445</v>
      </c>
      <c r="GU4" s="15">
        <f t="shared" si="14"/>
        <v>13.882493853636756</v>
      </c>
      <c r="GV4" s="15">
        <f t="shared" si="14"/>
        <v>13.84921562912719</v>
      </c>
      <c r="GW4" s="15">
        <f t="shared" si="14"/>
        <v>13.815890053498039</v>
      </c>
      <c r="GX4" s="15">
        <f t="shared" si="14"/>
        <v>13.782524575279176</v>
      </c>
      <c r="GY4" s="15">
        <f t="shared" si="14"/>
        <v>13.749125538677067</v>
      </c>
      <c r="GZ4" s="15">
        <f t="shared" si="14"/>
        <v>13.715698333557102</v>
      </c>
      <c r="HA4" s="15">
        <f t="shared" si="14"/>
        <v>13.682262292615192</v>
      </c>
      <c r="HB4" s="15">
        <f t="shared" si="14"/>
        <v>13.648873988349823</v>
      </c>
      <c r="HC4" s="15">
        <f t="shared" si="14"/>
        <v>13.61564908114125</v>
      </c>
      <c r="HD4" s="15">
        <f t="shared" si="14"/>
        <v>13.582775787068943</v>
      </c>
      <c r="HE4" s="15">
        <f t="shared" si="14"/>
        <v>13.550517179059048</v>
      </c>
      <c r="HF4" s="15">
        <f t="shared" si="14"/>
        <v>13.519202857883336</v>
      </c>
      <c r="HG4" s="15">
        <f t="shared" si="14"/>
        <v>13.489212511068926</v>
      </c>
      <c r="HH4" s="15">
        <f t="shared" si="14"/>
        <v>13.460954657246177</v>
      </c>
      <c r="HI4" s="15">
        <f t="shared" si="14"/>
        <v>13.434843803677831</v>
      </c>
      <c r="HJ4" s="15">
        <f t="shared" si="14"/>
        <v>13.411278684743861</v>
      </c>
      <c r="HK4" s="15">
        <f t="shared" si="14"/>
        <v>13.390623483910096</v>
      </c>
      <c r="HL4" s="15">
        <f t="shared" si="14"/>
        <v>13.373193164587281</v>
      </c>
      <c r="HM4" s="15">
        <f t="shared" si="14"/>
        <v>13.359243358660205</v>
      </c>
      <c r="HN4" s="15">
        <f t="shared" si="14"/>
        <v>13.348964736432487</v>
      </c>
      <c r="HO4" s="15">
        <f t="shared" si="14"/>
        <v>13.342481418226876</v>
      </c>
      <c r="HP4" s="15">
        <f t="shared" si="14"/>
        <v>13.3398527714259</v>
      </c>
      <c r="HQ4" s="15">
        <f t="shared" si="14"/>
        <v>13.341077840851664</v>
      </c>
      <c r="HR4" s="15">
        <f t="shared" si="14"/>
        <v>13.346101654932616</v>
      </c>
      <c r="HS4" s="15">
        <f t="shared" si="14"/>
        <v>13.354822706384601</v>
      </c>
      <c r="HT4" s="15">
        <f t="shared" si="14"/>
        <v>13.367100999537245</v>
      </c>
      <c r="HU4" s="15">
        <f t="shared" si="14"/>
        <v>13.382766167495777</v>
      </c>
      <c r="HV4" s="15">
        <f t="shared" si="14"/>
        <v>13.401625276729318</v>
      </c>
      <c r="HW4" s="15">
        <f t="shared" si="14"/>
        <v>13.423470044715058</v>
      </c>
      <c r="HX4" s="15">
        <f t="shared" si="14"/>
        <v>13.448083292043409</v>
      </c>
      <c r="HY4" s="15">
        <f t="shared" si="14"/>
        <v>13.475244530944456</v>
      </c>
      <c r="HZ4" s="15">
        <f t="shared" si="14"/>
        <v>13.504734656709694</v>
      </c>
      <c r="IA4" s="15">
        <f t="shared" si="14"/>
        <v>13.536339757577489</v>
      </c>
      <c r="IB4" s="15">
        <f t="shared" si="14"/>
        <v>13.569854093837295</v>
      </c>
      <c r="IC4" s="15">
        <f t="shared" si="14"/>
        <v>13.605082320160523</v>
      </c>
      <c r="ID4" s="15">
        <f t="shared" si="14"/>
        <v>13.641841038618278</v>
      </c>
      <c r="IE4" s="15">
        <f t="shared" si="14"/>
        <v>13.679959775582988</v>
      </c>
      <c r="IF4" s="15">
        <f t="shared" si="14"/>
        <v>13.719281475641408</v>
      </c>
      <c r="IG4" s="15">
        <f t="shared" si="14"/>
        <v>13.759662601434187</v>
      </c>
      <c r="IH4" s="15">
        <f t="shared" si="14"/>
        <v>13.80097292137372</v>
      </c>
      <c r="II4" s="15">
        <f t="shared" si="14"/>
        <v>13.843095058597701</v>
      </c>
      <c r="IJ4" s="15">
        <f t="shared" si="14"/>
        <v>13.885923865160104</v>
      </c>
      <c r="IK4" s="15">
        <f t="shared" si="14"/>
        <v>13.929365675991336</v>
      </c>
      <c r="IL4" s="15">
        <f t="shared" si="14"/>
        <v>13.973337488033856</v>
      </c>
      <c r="IM4" s="15">
        <f t="shared" si="14"/>
        <v>14.01776610148346</v>
      </c>
      <c r="IN4" s="15">
        <f t="shared" si="14"/>
        <v>14.062587252422015</v>
      </c>
      <c r="IO4" s="15">
        <f t="shared" si="14"/>
        <v>14.107744759403628</v>
      </c>
      <c r="IP4" s="15">
        <f t="shared" si="14"/>
        <v>14.153189700773027</v>
      </c>
      <c r="IQ4" s="15">
        <f t="shared" si="14"/>
        <v>14.198879634623735</v>
      </c>
      <c r="IR4" s="15">
        <f t="shared" si="14"/>
        <v>14.244777869283759</v>
      </c>
      <c r="IS4" s="15">
        <f t="shared" si="14"/>
        <v>14.290852788967907</v>
      </c>
      <c r="IT4" s="15">
        <f t="shared" si="14"/>
        <v>14.337077236669217</v>
      </c>
      <c r="IU4" s="15">
        <f t="shared" si="14"/>
        <v>14.383427954385075</v>
      </c>
      <c r="IV4" s="15">
        <f t="shared" si="14"/>
        <v>14.429885079297035</v>
      </c>
      <c r="IW4" s="15">
        <f t="shared" si="14"/>
        <v>14.476431693463287</v>
      </c>
      <c r="IX4" s="15">
        <f t="shared" si="14"/>
        <v>14.523053423863042</v>
      </c>
      <c r="IY4" s="15">
        <f t="shared" si="14"/>
        <v>14.569719633287503</v>
      </c>
      <c r="IZ4" s="15">
        <f t="shared" ref="IZ4:KP4" si="15">IY4+(MIN($C$12*IY3,$F$19,$C$13*($C$14-IY4))-MIN($C$12*IY4,$F$19,$C$13*($C$14-IY5)))*$E$15/$C$16</f>
        <v>14.61635413427347</v>
      </c>
      <c r="JA4" s="15">
        <f t="shared" si="15"/>
        <v>14.662807734869986</v>
      </c>
      <c r="JB4" s="15">
        <f t="shared" si="15"/>
        <v>14.708841278401959</v>
      </c>
      <c r="JC4" s="15">
        <f t="shared" si="15"/>
        <v>14.754122658269816</v>
      </c>
      <c r="JD4" s="15">
        <f t="shared" si="15"/>
        <v>14.798237135270005</v>
      </c>
      <c r="JE4" s="15">
        <f t="shared" si="15"/>
        <v>14.840707808127457</v>
      </c>
      <c r="JF4" s="15">
        <f t="shared" si="15"/>
        <v>14.881022113735382</v>
      </c>
      <c r="JG4" s="15">
        <f t="shared" si="15"/>
        <v>14.918660320972156</v>
      </c>
      <c r="JH4" s="15">
        <f t="shared" si="15"/>
        <v>14.953122682068596</v>
      </c>
      <c r="JI4" s="15">
        <f t="shared" si="15"/>
        <v>14.983952862195123</v>
      </c>
      <c r="JJ4" s="15">
        <f t="shared" si="15"/>
        <v>15.010756239471128</v>
      </c>
      <c r="JK4" s="15">
        <f t="shared" si="15"/>
        <v>15.033212513504616</v>
      </c>
      <c r="JL4" s="15">
        <f t="shared" si="15"/>
        <v>15.051082716975188</v>
      </c>
      <c r="JM4" s="15">
        <f t="shared" si="15"/>
        <v>15.06421117925793</v>
      </c>
      <c r="JN4" s="15">
        <f t="shared" si="15"/>
        <v>15.072523261746419</v>
      </c>
      <c r="JO4" s="15">
        <f t="shared" si="15"/>
        <v>15.076019804473205</v>
      </c>
      <c r="JP4" s="15">
        <f t="shared" si="15"/>
        <v>15.074769230512747</v>
      </c>
      <c r="JQ4" s="15">
        <f t="shared" si="15"/>
        <v>15.068898184366837</v>
      </c>
      <c r="JR4" s="15">
        <f t="shared" si="15"/>
        <v>15.058581463834358</v>
      </c>
      <c r="JS4" s="15">
        <f t="shared" si="15"/>
        <v>15.044031866092554</v>
      </c>
      <c r="JT4" s="15">
        <f t="shared" si="15"/>
        <v>15.02549042575856</v>
      </c>
      <c r="JU4" s="15">
        <f t="shared" si="15"/>
        <v>15.003217387688801</v>
      </c>
      <c r="JV4" s="15">
        <f t="shared" si="15"/>
        <v>14.977484137586091</v>
      </c>
      <c r="JW4" s="15">
        <f t="shared" si="15"/>
        <v>14.948566212817257</v>
      </c>
      <c r="JX4" s="15">
        <f t="shared" si="15"/>
        <v>14.916737435225517</v>
      </c>
      <c r="JY4" s="15">
        <f t="shared" si="15"/>
        <v>14.882265146373351</v>
      </c>
      <c r="JZ4" s="15">
        <f t="shared" si="15"/>
        <v>14.845406481685268</v>
      </c>
      <c r="KA4" s="15">
        <f t="shared" si="15"/>
        <v>14.806405590908</v>
      </c>
      <c r="KB4" s="15">
        <f t="shared" si="15"/>
        <v>14.765491695502281</v>
      </c>
      <c r="KC4" s="15">
        <f t="shared" si="15"/>
        <v>14.722877866419436</v>
      </c>
      <c r="KD4" s="15">
        <f t="shared" si="15"/>
        <v>14.678760405811484</v>
      </c>
      <c r="KE4" s="15">
        <f t="shared" si="15"/>
        <v>14.633318721495886</v>
      </c>
      <c r="KF4" s="15">
        <f t="shared" si="15"/>
        <v>14.586715591706476</v>
      </c>
      <c r="KG4" s="15">
        <f t="shared" si="15"/>
        <v>14.539097728409871</v>
      </c>
      <c r="KH4" s="15">
        <f t="shared" si="15"/>
        <v>14.49059655916545</v>
      </c>
      <c r="KI4" s="15">
        <f t="shared" si="15"/>
        <v>14.441329159347969</v>
      </c>
      <c r="KJ4" s="15">
        <f t="shared" si="15"/>
        <v>14.391399277961487</v>
      </c>
      <c r="KK4" s="15">
        <f t="shared" si="15"/>
        <v>14.340898410870826</v>
      </c>
      <c r="KL4" s="15">
        <f t="shared" si="15"/>
        <v>14.289906884834275</v>
      </c>
      <c r="KM4" s="15">
        <f t="shared" si="15"/>
        <v>14.238494924127563</v>
      </c>
      <c r="KN4" s="15">
        <f t="shared" si="15"/>
        <v>14.186723678779563</v>
      </c>
      <c r="KO4" s="15">
        <f t="shared" si="15"/>
        <v>14.134646199530223</v>
      </c>
      <c r="KP4" s="15">
        <f t="shared" si="15"/>
        <v>14.082308349647011</v>
      </c>
    </row>
    <row r="5" spans="1:302" s="2" customFormat="1">
      <c r="A5" s="2">
        <v>2</v>
      </c>
      <c r="B5" s="47">
        <v>6.64</v>
      </c>
      <c r="C5" s="44">
        <f t="shared" ref="C5:BN5" si="16">B5+(MIN($C$12*B4,$F$19,$C$13*($C$14-B5))-MIN($C$12*B5,$F$19,$C$13*($C$14-B6)))*$E$15/$C$16</f>
        <v>6.64</v>
      </c>
      <c r="D5" s="44">
        <f t="shared" si="16"/>
        <v>6.64</v>
      </c>
      <c r="E5" s="44">
        <f t="shared" si="16"/>
        <v>7.4154027140740739</v>
      </c>
      <c r="F5" s="44">
        <f t="shared" si="16"/>
        <v>7.2540304725333318</v>
      </c>
      <c r="G5" s="44">
        <f t="shared" si="16"/>
        <v>7.2862388907741247</v>
      </c>
      <c r="H5" s="44">
        <f t="shared" si="16"/>
        <v>7.2906670706246928</v>
      </c>
      <c r="I5" s="44">
        <f t="shared" si="16"/>
        <v>7.2984532378961697</v>
      </c>
      <c r="J5" s="44">
        <f t="shared" si="16"/>
        <v>7.3058724933045811</v>
      </c>
      <c r="K5" s="44">
        <f t="shared" si="16"/>
        <v>7.3133292494953803</v>
      </c>
      <c r="L5" s="44">
        <f t="shared" si="16"/>
        <v>7.3207823507346985</v>
      </c>
      <c r="M5" s="44">
        <f t="shared" si="16"/>
        <v>7.3282357957498903</v>
      </c>
      <c r="N5" s="44">
        <f t="shared" si="16"/>
        <v>7.3356892093117434</v>
      </c>
      <c r="O5" s="44">
        <f t="shared" si="16"/>
        <v>7.3431426256884826</v>
      </c>
      <c r="P5" s="44">
        <f t="shared" si="16"/>
        <v>7.3505960418178198</v>
      </c>
      <c r="Q5" s="44">
        <f t="shared" si="16"/>
        <v>7.3580494579685762</v>
      </c>
      <c r="R5" s="44">
        <f t="shared" si="16"/>
        <v>7.3655028741175013</v>
      </c>
      <c r="S5" s="44">
        <f t="shared" si="16"/>
        <v>7.3729562902665862</v>
      </c>
      <c r="T5" s="44">
        <f t="shared" si="16"/>
        <v>7.3804097064156489</v>
      </c>
      <c r="U5" s="44">
        <f t="shared" si="16"/>
        <v>7.3878631225647204</v>
      </c>
      <c r="V5" s="44">
        <f t="shared" si="16"/>
        <v>7.3953165387137885</v>
      </c>
      <c r="W5" s="44">
        <f t="shared" si="16"/>
        <v>7.4027699548628547</v>
      </c>
      <c r="X5" s="44">
        <f t="shared" si="16"/>
        <v>7.4102233710119263</v>
      </c>
      <c r="Y5" s="44">
        <f t="shared" si="16"/>
        <v>7.4176767871609943</v>
      </c>
      <c r="Z5" s="44">
        <f t="shared" si="16"/>
        <v>7.4251302033100606</v>
      </c>
      <c r="AA5" s="44">
        <f t="shared" si="16"/>
        <v>7.4325836194591322</v>
      </c>
      <c r="AB5" s="44">
        <f t="shared" si="16"/>
        <v>7.4400370356082002</v>
      </c>
      <c r="AC5" s="44">
        <f t="shared" si="16"/>
        <v>7.4474904517572664</v>
      </c>
      <c r="AD5" s="44">
        <f t="shared" si="16"/>
        <v>7.4549438679063389</v>
      </c>
      <c r="AE5" s="44">
        <f t="shared" si="16"/>
        <v>7.4623972840554051</v>
      </c>
      <c r="AF5" s="44">
        <f t="shared" si="16"/>
        <v>7.4698507002044749</v>
      </c>
      <c r="AG5" s="44">
        <f t="shared" si="16"/>
        <v>7.4773041163535421</v>
      </c>
      <c r="AH5" s="44">
        <f t="shared" si="16"/>
        <v>7.4847575325026119</v>
      </c>
      <c r="AI5" s="44">
        <f t="shared" si="16"/>
        <v>7.4922109486516799</v>
      </c>
      <c r="AJ5" s="44">
        <f t="shared" si="16"/>
        <v>7.4996643648007497</v>
      </c>
      <c r="AK5" s="44">
        <f t="shared" si="16"/>
        <v>7.507117780949816</v>
      </c>
      <c r="AL5" s="44">
        <f t="shared" si="16"/>
        <v>7.5145711970988867</v>
      </c>
      <c r="AM5" s="44">
        <f t="shared" si="16"/>
        <v>7.5220246132479547</v>
      </c>
      <c r="AN5" s="44">
        <f t="shared" si="16"/>
        <v>7.7181564074503557</v>
      </c>
      <c r="AO5" s="44">
        <f t="shared" si="16"/>
        <v>8.1054525072382546</v>
      </c>
      <c r="AP5" s="44">
        <f t="shared" si="16"/>
        <v>8.6449104079175925</v>
      </c>
      <c r="AQ5" s="44">
        <f t="shared" si="16"/>
        <v>9.305497770785653</v>
      </c>
      <c r="AR5" s="44">
        <f t="shared" si="16"/>
        <v>10.062535769352349</v>
      </c>
      <c r="AS5" s="44">
        <f t="shared" si="16"/>
        <v>10.896407703238403</v>
      </c>
      <c r="AT5" s="44">
        <f t="shared" si="16"/>
        <v>11.791528017251132</v>
      </c>
      <c r="AU5" s="44">
        <f t="shared" si="16"/>
        <v>12.703778992417812</v>
      </c>
      <c r="AV5" s="44">
        <f t="shared" si="16"/>
        <v>13.429656937139116</v>
      </c>
      <c r="AW5" s="44">
        <f t="shared" si="16"/>
        <v>14.005785801108001</v>
      </c>
      <c r="AX5" s="44">
        <f t="shared" si="16"/>
        <v>14.461673875644431</v>
      </c>
      <c r="AY5" s="44">
        <f t="shared" si="16"/>
        <v>14.821078027837505</v>
      </c>
      <c r="AZ5" s="44">
        <f t="shared" si="16"/>
        <v>15.103110512953496</v>
      </c>
      <c r="BA5" s="44">
        <f t="shared" si="16"/>
        <v>15.323135994646378</v>
      </c>
      <c r="BB5" s="44">
        <f t="shared" si="16"/>
        <v>15.493497808391039</v>
      </c>
      <c r="BC5" s="44">
        <f t="shared" si="16"/>
        <v>15.624105408632346</v>
      </c>
      <c r="BD5" s="44">
        <f t="shared" si="16"/>
        <v>15.72290909532132</v>
      </c>
      <c r="BE5" s="44">
        <f t="shared" si="16"/>
        <v>15.796283309983451</v>
      </c>
      <c r="BF5" s="44">
        <f t="shared" si="16"/>
        <v>15.84934359136804</v>
      </c>
      <c r="BG5" s="44">
        <f t="shared" si="16"/>
        <v>15.886202077897648</v>
      </c>
      <c r="BH5" s="44">
        <f t="shared" si="16"/>
        <v>15.910170399073323</v>
      </c>
      <c r="BI5" s="44">
        <f t="shared" si="16"/>
        <v>15.923919567999553</v>
      </c>
      <c r="BJ5" s="44">
        <f t="shared" si="16"/>
        <v>15.929605735002701</v>
      </c>
      <c r="BK5" s="44">
        <f t="shared" si="16"/>
        <v>15.928969315117627</v>
      </c>
      <c r="BL5" s="44">
        <f t="shared" si="16"/>
        <v>15.923413547314247</v>
      </c>
      <c r="BM5" s="44">
        <f t="shared" si="16"/>
        <v>15.914067212528368</v>
      </c>
      <c r="BN5" s="44">
        <f t="shared" si="16"/>
        <v>15.901835120113764</v>
      </c>
      <c r="BO5" s="44">
        <f t="shared" ref="BO5:DZ5" si="17">BN5+(MIN($C$12*BN4,$F$19,$C$13*($C$14-BN5))-MIN($C$12*BN5,$F$19,$C$13*($C$14-BN6)))*$E$15/$C$16</f>
        <v>15.887439082661647</v>
      </c>
      <c r="BP5" s="44">
        <f t="shared" si="17"/>
        <v>15.871451416191688</v>
      </c>
      <c r="BQ5" s="44">
        <f t="shared" si="17"/>
        <v>15.854322491992486</v>
      </c>
      <c r="BR5" s="44">
        <f t="shared" si="17"/>
        <v>15.836403491458354</v>
      </c>
      <c r="BS5" s="44">
        <f t="shared" si="17"/>
        <v>15.817965243273173</v>
      </c>
      <c r="BT5" s="44">
        <f t="shared" si="17"/>
        <v>15.799213825987774</v>
      </c>
      <c r="BU5" s="44">
        <f t="shared" si="17"/>
        <v>15.78030347705913</v>
      </c>
      <c r="BV5" s="44">
        <f t="shared" si="17"/>
        <v>15.761347245690864</v>
      </c>
      <c r="BW5" s="44">
        <f t="shared" si="17"/>
        <v>15.742425749635339</v>
      </c>
      <c r="BX5" s="44">
        <f t="shared" si="17"/>
        <v>15.72359433721844</v>
      </c>
      <c r="BY5" s="44">
        <f t="shared" si="17"/>
        <v>15.704888909534089</v>
      </c>
      <c r="BZ5" s="44">
        <f t="shared" si="17"/>
        <v>15.686330620198989</v>
      </c>
      <c r="CA5" s="44">
        <f t="shared" si="17"/>
        <v>15.667929638742333</v>
      </c>
      <c r="CB5" s="44">
        <f t="shared" si="17"/>
        <v>15.649688137006052</v>
      </c>
      <c r="CC5" s="44">
        <f t="shared" si="17"/>
        <v>15.631602634812635</v>
      </c>
      <c r="CD5" s="44">
        <f t="shared" si="17"/>
        <v>15.613665820958621</v>
      </c>
      <c r="CE5" s="44">
        <f t="shared" si="17"/>
        <v>15.595867947881226</v>
      </c>
      <c r="CF5" s="44">
        <f t="shared" si="17"/>
        <v>15.578197882825902</v>
      </c>
      <c r="CG5" s="44">
        <f t="shared" si="17"/>
        <v>15.560643884791681</v>
      </c>
      <c r="CH5" s="44">
        <f t="shared" si="17"/>
        <v>15.543194164764639</v>
      </c>
      <c r="CI5" s="44">
        <f t="shared" si="17"/>
        <v>15.525837276603026</v>
      </c>
      <c r="CJ5" s="44">
        <f t="shared" si="17"/>
        <v>15.50856237725443</v>
      </c>
      <c r="CK5" s="44">
        <f t="shared" si="17"/>
        <v>15.491359387615136</v>
      </c>
      <c r="CL5" s="44">
        <f t="shared" si="17"/>
        <v>15.474219079138976</v>
      </c>
      <c r="CM5" s="44">
        <f t="shared" si="17"/>
        <v>15.457133106127454</v>
      </c>
      <c r="CN5" s="44">
        <f t="shared" si="17"/>
        <v>15.440093999352619</v>
      </c>
      <c r="CO5" s="44">
        <f t="shared" si="17"/>
        <v>15.423095133155948</v>
      </c>
      <c r="CP5" s="44">
        <f t="shared" si="17"/>
        <v>15.406130675317307</v>
      </c>
      <c r="CQ5" s="44">
        <f t="shared" si="17"/>
        <v>15.38919552669628</v>
      </c>
      <c r="CR5" s="44">
        <f t="shared" si="17"/>
        <v>15.372285255822886</v>
      </c>
      <c r="CS5" s="44">
        <f t="shared" si="17"/>
        <v>15.355396032176406</v>
      </c>
      <c r="CT5" s="44">
        <f t="shared" si="17"/>
        <v>15.338524560770745</v>
      </c>
      <c r="CU5" s="44">
        <f t="shared" si="17"/>
        <v>15.321668019803056</v>
      </c>
      <c r="CV5" s="44">
        <f t="shared" si="17"/>
        <v>15.304824002469365</v>
      </c>
      <c r="CW5" s="44">
        <f t="shared" si="17"/>
        <v>15.287990463564229</v>
      </c>
      <c r="CX5" s="44">
        <f t="shared" si="17"/>
        <v>15.271165671126326</v>
      </c>
      <c r="CY5" s="44">
        <f t="shared" si="17"/>
        <v>15.254348163139362</v>
      </c>
      <c r="CZ5" s="44">
        <f t="shared" si="17"/>
        <v>15.237536709124523</v>
      </c>
      <c r="DA5" s="44">
        <f t="shared" si="17"/>
        <v>15.220730276347673</v>
      </c>
      <c r="DB5" s="44">
        <f t="shared" si="17"/>
        <v>15.203928000296983</v>
      </c>
      <c r="DC5" s="44">
        <f t="shared" si="17"/>
        <v>15.187129159052155</v>
      </c>
      <c r="DD5" s="44">
        <f t="shared" si="17"/>
        <v>15.170343476133738</v>
      </c>
      <c r="DE5" s="44">
        <f t="shared" si="17"/>
        <v>15.153599447517569</v>
      </c>
      <c r="DF5" s="44">
        <f t="shared" si="17"/>
        <v>15.136947185827919</v>
      </c>
      <c r="DG5" s="44">
        <f t="shared" si="17"/>
        <v>15.120456179775983</v>
      </c>
      <c r="DH5" s="44">
        <f t="shared" si="17"/>
        <v>15.10420971167277</v>
      </c>
      <c r="DI5" s="44">
        <f t="shared" si="17"/>
        <v>15.088297791880089</v>
      </c>
      <c r="DJ5" s="44">
        <f t="shared" si="17"/>
        <v>15.072810084901263</v>
      </c>
      <c r="DK5" s="44">
        <f t="shared" si="17"/>
        <v>15.057829791511097</v>
      </c>
      <c r="DL5" s="44">
        <f t="shared" si="17"/>
        <v>15.043428987398855</v>
      </c>
      <c r="DM5" s="44">
        <f t="shared" si="17"/>
        <v>15.029665564422844</v>
      </c>
      <c r="DN5" s="44">
        <f t="shared" si="17"/>
        <v>15.016581683733586</v>
      </c>
      <c r="DO5" s="44">
        <f t="shared" si="17"/>
        <v>15.004203514210634</v>
      </c>
      <c r="DP5" s="44">
        <f t="shared" si="17"/>
        <v>14.992541970443032</v>
      </c>
      <c r="DQ5" s="44">
        <f t="shared" si="17"/>
        <v>14.981594157746933</v>
      </c>
      <c r="DR5" s="44">
        <f t="shared" si="17"/>
        <v>14.971345257187425</v>
      </c>
      <c r="DS5" s="44">
        <f t="shared" si="17"/>
        <v>14.961770625839357</v>
      </c>
      <c r="DT5" s="44">
        <f t="shared" si="17"/>
        <v>14.952837935776474</v>
      </c>
      <c r="DU5" s="44">
        <f t="shared" si="17"/>
        <v>14.944509222552826</v>
      </c>
      <c r="DV5" s="44">
        <f t="shared" si="17"/>
        <v>14.936742756212023</v>
      </c>
      <c r="DW5" s="44">
        <f t="shared" si="17"/>
        <v>14.929494683211111</v>
      </c>
      <c r="DX5" s="44">
        <f t="shared" si="17"/>
        <v>14.922720415568126</v>
      </c>
      <c r="DY5" s="44">
        <f t="shared" si="17"/>
        <v>14.916375764396561</v>
      </c>
      <c r="DZ5" s="44">
        <f t="shared" si="17"/>
        <v>14.910417829613483</v>
      </c>
      <c r="EA5" s="44">
        <f t="shared" ref="EA5:GL5" si="18">DZ5+(MIN($C$12*DZ4,$F$19,$C$13*($C$14-DZ5))-MIN($C$12*DZ5,$F$19,$C$13*($C$14-DZ6)))*$E$15/$C$16</f>
        <v>14.904805667044302</v>
      </c>
      <c r="EB5" s="44">
        <f t="shared" si="18"/>
        <v>14.899500759470463</v>
      </c>
      <c r="EC5" s="44">
        <f t="shared" si="18"/>
        <v>14.894467320377723</v>
      </c>
      <c r="ED5" s="44">
        <f t="shared" si="18"/>
        <v>14.889672459135467</v>
      </c>
      <c r="EE5" s="44">
        <f t="shared" si="18"/>
        <v>14.88508623479642</v>
      </c>
      <c r="EF5" s="44">
        <f t="shared" si="18"/>
        <v>14.880681623227455</v>
      </c>
      <c r="EG5" s="44">
        <f t="shared" si="18"/>
        <v>14.876434419305674</v>
      </c>
      <c r="EH5" s="44">
        <f t="shared" si="18"/>
        <v>14.872323092762102</v>
      </c>
      <c r="EI5" s="44">
        <f t="shared" si="18"/>
        <v>14.868328613152043</v>
      </c>
      <c r="EJ5" s="44">
        <f t="shared" si="18"/>
        <v>14.864434256523584</v>
      </c>
      <c r="EK5" s="44">
        <f t="shared" si="18"/>
        <v>14.860625403730486</v>
      </c>
      <c r="EL5" s="44">
        <f t="shared" si="18"/>
        <v>14.856889338035362</v>
      </c>
      <c r="EM5" s="44">
        <f t="shared" si="18"/>
        <v>14.853215047684683</v>
      </c>
      <c r="EN5" s="44">
        <f t="shared" si="18"/>
        <v>14.849593037498391</v>
      </c>
      <c r="EO5" s="44">
        <f t="shared" si="18"/>
        <v>14.846015152179847</v>
      </c>
      <c r="EP5" s="44">
        <f t="shared" si="18"/>
        <v>14.842474412985307</v>
      </c>
      <c r="EQ5" s="44">
        <f t="shared" si="18"/>
        <v>14.838964868561233</v>
      </c>
      <c r="ER5" s="44">
        <f t="shared" si="18"/>
        <v>14.835481460127658</v>
      </c>
      <c r="ES5" s="44">
        <f t="shared" si="18"/>
        <v>14.832019900723168</v>
      </c>
      <c r="ET5" s="44">
        <f t="shared" si="18"/>
        <v>14.828576567900942</v>
      </c>
      <c r="EU5" s="44">
        <f t="shared" si="18"/>
        <v>14.825148409048987</v>
      </c>
      <c r="EV5" s="44">
        <f t="shared" si="18"/>
        <v>14.821732858377121</v>
      </c>
      <c r="EW5" s="44">
        <f t="shared" si="18"/>
        <v>14.81832776454875</v>
      </c>
      <c r="EX5" s="44">
        <f t="shared" si="18"/>
        <v>14.814931327920194</v>
      </c>
      <c r="EY5" s="44">
        <f t="shared" si="18"/>
        <v>14.811542046370759</v>
      </c>
      <c r="EZ5" s="44">
        <f t="shared" si="18"/>
        <v>14.808158668751952</v>
      </c>
      <c r="FA5" s="44">
        <f t="shared" si="18"/>
        <v>14.804780155045625</v>
      </c>
      <c r="FB5" s="44">
        <f t="shared" si="18"/>
        <v>14.801382411191632</v>
      </c>
      <c r="FC5" s="44">
        <f t="shared" si="18"/>
        <v>14.797899481667899</v>
      </c>
      <c r="FD5" s="44">
        <f t="shared" si="18"/>
        <v>14.794217089031534</v>
      </c>
      <c r="FE5" s="44">
        <f t="shared" si="18"/>
        <v>14.790177623389445</v>
      </c>
      <c r="FF5" s="44">
        <f t="shared" si="18"/>
        <v>14.785592659185816</v>
      </c>
      <c r="FG5" s="44">
        <f t="shared" si="18"/>
        <v>14.780258815749033</v>
      </c>
      <c r="FH5" s="44">
        <f t="shared" si="18"/>
        <v>14.773973642533509</v>
      </c>
      <c r="FI5" s="44">
        <f t="shared" si="18"/>
        <v>14.76654935829178</v>
      </c>
      <c r="FJ5" s="44">
        <f t="shared" si="18"/>
        <v>14.757823317356136</v>
      </c>
      <c r="FK5" s="44">
        <f t="shared" si="18"/>
        <v>14.74766487365371</v>
      </c>
      <c r="FL5" s="44">
        <f t="shared" si="18"/>
        <v>14.735978846063002</v>
      </c>
      <c r="FM5" s="44">
        <f t="shared" si="18"/>
        <v>14.722706094376793</v>
      </c>
      <c r="FN5" s="44">
        <f t="shared" si="18"/>
        <v>14.707821848441016</v>
      </c>
      <c r="FO5" s="44">
        <f t="shared" si="18"/>
        <v>14.691332448257922</v>
      </c>
      <c r="FP5" s="44">
        <f t="shared" si="18"/>
        <v>14.673271095580146</v>
      </c>
      <c r="FQ5" s="44">
        <f t="shared" si="18"/>
        <v>14.653693122466125</v>
      </c>
      <c r="FR5" s="44">
        <f t="shared" si="18"/>
        <v>14.632671173734421</v>
      </c>
      <c r="FS5" s="44">
        <f t="shared" si="18"/>
        <v>14.610290593920572</v>
      </c>
      <c r="FT5" s="44">
        <f t="shared" si="18"/>
        <v>14.586645214257892</v>
      </c>
      <c r="FU5" s="44">
        <f t="shared" si="18"/>
        <v>14.561833655687964</v>
      </c>
      <c r="FV5" s="44">
        <f t="shared" si="18"/>
        <v>14.535956201102232</v>
      </c>
      <c r="FW5" s="44">
        <f t="shared" si="18"/>
        <v>14.509112243111611</v>
      </c>
      <c r="FX5" s="44">
        <f t="shared" si="18"/>
        <v>14.481398280752819</v>
      </c>
      <c r="FY5" s="44">
        <f t="shared" si="18"/>
        <v>14.452906417320856</v>
      </c>
      <c r="FZ5" s="44">
        <f t="shared" si="18"/>
        <v>14.423723299549904</v>
      </c>
      <c r="GA5" s="44">
        <f t="shared" si="18"/>
        <v>14.393929433397847</v>
      </c>
      <c r="GB5" s="44">
        <f t="shared" si="18"/>
        <v>14.36359881175796</v>
      </c>
      <c r="GC5" s="44">
        <f t="shared" si="18"/>
        <v>14.332798792894534</v>
      </c>
      <c r="GD5" s="44">
        <f t="shared" si="18"/>
        <v>14.301590173981342</v>
      </c>
      <c r="GE5" s="44">
        <f t="shared" si="18"/>
        <v>14.270027410822587</v>
      </c>
      <c r="GF5" s="44">
        <f t="shared" si="18"/>
        <v>14.238158941931445</v>
      </c>
      <c r="GG5" s="44">
        <f t="shared" si="18"/>
        <v>14.206027582126016</v>
      </c>
      <c r="GH5" s="44">
        <f t="shared" si="18"/>
        <v>14.173670957346992</v>
      </c>
      <c r="GI5" s="44">
        <f t="shared" si="18"/>
        <v>14.141121958309954</v>
      </c>
      <c r="GJ5" s="44">
        <f t="shared" si="18"/>
        <v>14.108409195782393</v>
      </c>
      <c r="GK5" s="44">
        <f t="shared" si="18"/>
        <v>14.075557444696679</v>
      </c>
      <c r="GL5" s="44">
        <f t="shared" si="18"/>
        <v>14.042588067998418</v>
      </c>
      <c r="GM5" s="44">
        <f t="shared" ref="GM5:IX5" si="19">GL5+(MIN($C$12*GL4,$F$19,$C$13*($C$14-GL5))-MIN($C$12*GL5,$F$19,$C$13*($C$14-GL6)))*$E$15/$C$16</f>
        <v>14.009519414138719</v>
      </c>
      <c r="GN5" s="44">
        <f t="shared" si="19"/>
        <v>13.976367184519431</v>
      </c>
      <c r="GO5" s="44">
        <f t="shared" si="19"/>
        <v>13.943144769070289</v>
      </c>
      <c r="GP5" s="44">
        <f t="shared" si="19"/>
        <v>13.909863549555103</v>
      </c>
      <c r="GQ5" s="44">
        <f t="shared" si="19"/>
        <v>13.87653317124558</v>
      </c>
      <c r="GR5" s="44">
        <f t="shared" si="19"/>
        <v>13.843161784335146</v>
      </c>
      <c r="GS5" s="44">
        <f t="shared" si="19"/>
        <v>13.809756256952401</v>
      </c>
      <c r="GT5" s="44">
        <f t="shared" si="19"/>
        <v>13.776322361927535</v>
      </c>
      <c r="GU5" s="44">
        <f t="shared" si="19"/>
        <v>13.742864939610604</v>
      </c>
      <c r="GV5" s="44">
        <f t="shared" si="19"/>
        <v>13.70938803907481</v>
      </c>
      <c r="GW5" s="44">
        <f t="shared" si="19"/>
        <v>13.675895039992312</v>
      </c>
      <c r="GX5" s="44">
        <f t="shared" si="19"/>
        <v>13.642388757368233</v>
      </c>
      <c r="GY5" s="44">
        <f t="shared" si="19"/>
        <v>13.608871531180704</v>
      </c>
      <c r="GZ5" s="44">
        <f t="shared" si="19"/>
        <v>13.575407252681952</v>
      </c>
      <c r="HA5" s="44">
        <f t="shared" si="19"/>
        <v>13.54217150548777</v>
      </c>
      <c r="HB5" s="44">
        <f t="shared" si="19"/>
        <v>13.509468783278884</v>
      </c>
      <c r="HC5" s="44">
        <f t="shared" si="19"/>
        <v>13.47771917594277</v>
      </c>
      <c r="HD5" s="44">
        <f t="shared" si="19"/>
        <v>13.447424984230219</v>
      </c>
      <c r="HE5" s="44">
        <f t="shared" si="19"/>
        <v>13.419128418881236</v>
      </c>
      <c r="HF5" s="44">
        <f t="shared" si="19"/>
        <v>13.393369234885807</v>
      </c>
      <c r="HG5" s="44">
        <f t="shared" si="19"/>
        <v>13.370648089435017</v>
      </c>
      <c r="HH5" s="44">
        <f t="shared" si="19"/>
        <v>13.351398628288077</v>
      </c>
      <c r="HI5" s="44">
        <f t="shared" si="19"/>
        <v>13.335969178780044</v>
      </c>
      <c r="HJ5" s="44">
        <f t="shared" si="19"/>
        <v>13.324613506420372</v>
      </c>
      <c r="HK5" s="44">
        <f t="shared" si="19"/>
        <v>13.317489276961229</v>
      </c>
      <c r="HL5" s="44">
        <f t="shared" si="19"/>
        <v>13.314662510347796</v>
      </c>
      <c r="HM5" s="44">
        <f t="shared" si="19"/>
        <v>13.316116272390071</v>
      </c>
      <c r="HN5" s="44">
        <f t="shared" si="19"/>
        <v>13.321762002702647</v>
      </c>
      <c r="HO5" s="44">
        <f t="shared" si="19"/>
        <v>13.331452130950048</v>
      </c>
      <c r="HP5" s="44">
        <f t="shared" si="19"/>
        <v>13.344992922862669</v>
      </c>
      <c r="HQ5" s="44">
        <f t="shared" si="19"/>
        <v>13.362156781051466</v>
      </c>
      <c r="HR5" s="44">
        <f t="shared" si="19"/>
        <v>13.382693479206676</v>
      </c>
      <c r="HS5" s="44">
        <f t="shared" si="19"/>
        <v>13.406340020311783</v>
      </c>
      <c r="HT5" s="44">
        <f t="shared" si="19"/>
        <v>13.432828976985629</v>
      </c>
      <c r="HU5" s="44">
        <f t="shared" si="19"/>
        <v>13.461895297146986</v>
      </c>
      <c r="HV5" s="44">
        <f t="shared" si="19"/>
        <v>13.493281645900261</v>
      </c>
      <c r="HW5" s="44">
        <f t="shared" si="19"/>
        <v>13.52674241112771</v>
      </c>
      <c r="HX5" s="44">
        <f t="shared" si="19"/>
        <v>13.562046532187656</v>
      </c>
      <c r="HY5" s="44">
        <f t="shared" si="19"/>
        <v>13.598979324365034</v>
      </c>
      <c r="HZ5" s="44">
        <f t="shared" si="19"/>
        <v>13.637343471539603</v>
      </c>
      <c r="IA5" s="44">
        <f t="shared" si="19"/>
        <v>13.67695935027597</v>
      </c>
      <c r="IB5" s="44">
        <f t="shared" si="19"/>
        <v>13.717664833655032</v>
      </c>
      <c r="IC5" s="44">
        <f t="shared" si="19"/>
        <v>13.759314705297957</v>
      </c>
      <c r="ID5" s="44">
        <f t="shared" si="19"/>
        <v>13.801779795113571</v>
      </c>
      <c r="IE5" s="44">
        <f t="shared" si="19"/>
        <v>13.844945929674257</v>
      </c>
      <c r="IF5" s="44">
        <f t="shared" si="19"/>
        <v>13.888712772674047</v>
      </c>
      <c r="IG5" s="44">
        <f t="shared" si="19"/>
        <v>13.932992615166498</v>
      </c>
      <c r="IH5" s="44">
        <f t="shared" si="19"/>
        <v>13.977709161474337</v>
      </c>
      <c r="II5" s="44">
        <f t="shared" si="19"/>
        <v>14.022796344873516</v>
      </c>
      <c r="IJ5" s="44">
        <f t="shared" si="19"/>
        <v>14.068197197319119</v>
      </c>
      <c r="IK5" s="44">
        <f t="shared" si="19"/>
        <v>14.11386278945645</v>
      </c>
      <c r="IL5" s="44">
        <f t="shared" si="19"/>
        <v>14.159751250759461</v>
      </c>
      <c r="IM5" s="44">
        <f t="shared" si="19"/>
        <v>14.205826874652223</v>
      </c>
      <c r="IN5" s="44">
        <f t="shared" si="19"/>
        <v>14.252059309687526</v>
      </c>
      <c r="IO5" s="44">
        <f t="shared" si="19"/>
        <v>14.298422835079425</v>
      </c>
      <c r="IP5" s="44">
        <f t="shared" si="19"/>
        <v>14.344895716929848</v>
      </c>
      <c r="IQ5" s="44">
        <f t="shared" si="19"/>
        <v>14.391459640190272</v>
      </c>
      <c r="IR5" s="44">
        <f t="shared" si="19"/>
        <v>14.438099210615846</v>
      </c>
      <c r="IS5" s="44">
        <f t="shared" si="19"/>
        <v>14.48480152058179</v>
      </c>
      <c r="IT5" s="44">
        <f t="shared" si="19"/>
        <v>14.531555772539949</v>
      </c>
      <c r="IU5" s="44">
        <f t="shared" si="19"/>
        <v>14.578352954015678</v>
      </c>
      <c r="IV5" s="44">
        <f t="shared" si="19"/>
        <v>14.625185558316272</v>
      </c>
      <c r="IW5" s="44">
        <f t="shared" si="19"/>
        <v>14.672047345490231</v>
      </c>
      <c r="IX5" s="44">
        <f t="shared" si="19"/>
        <v>14.71885570116847</v>
      </c>
      <c r="IY5" s="44">
        <f t="shared" ref="IY5:KP5" si="20">IX5+(MIN($C$12*IX4,$F$19,$C$13*($C$14-IX5))-MIN($C$12*IX5,$F$19,$C$13*($C$14-IX6)))*$E$15/$C$16</f>
        <v>14.765388868193657</v>
      </c>
      <c r="IZ5" s="44">
        <f t="shared" si="20"/>
        <v>14.811264346566544</v>
      </c>
      <c r="JA5" s="44">
        <f t="shared" si="20"/>
        <v>14.855955469969171</v>
      </c>
      <c r="JB5" s="44">
        <f t="shared" si="20"/>
        <v>14.898833082043318</v>
      </c>
      <c r="JC5" s="44">
        <f t="shared" si="20"/>
        <v>14.939218365962915</v>
      </c>
      <c r="JD5" s="44">
        <f t="shared" si="20"/>
        <v>14.976435762643927</v>
      </c>
      <c r="JE5" s="44">
        <f t="shared" si="20"/>
        <v>15.009858740748115</v>
      </c>
      <c r="JF5" s="44">
        <f t="shared" si="20"/>
        <v>15.038944661581994</v>
      </c>
      <c r="JG5" s="44">
        <f t="shared" si="20"/>
        <v>15.063257640257916</v>
      </c>
      <c r="JH5" s="44">
        <f t="shared" si="20"/>
        <v>15.082480081200876</v>
      </c>
      <c r="JI5" s="44">
        <f t="shared" si="20"/>
        <v>15.096414585031514</v>
      </c>
      <c r="JJ5" s="44">
        <f t="shared" si="20"/>
        <v>15.104978368282962</v>
      </c>
      <c r="JK5" s="44">
        <f t="shared" si="20"/>
        <v>15.10819238820631</v>
      </c>
      <c r="JL5" s="44">
        <f t="shared" si="20"/>
        <v>15.106167174105575</v>
      </c>
      <c r="JM5" s="44">
        <f t="shared" si="20"/>
        <v>15.099087049839003</v>
      </c>
      <c r="JN5" s="44">
        <f t="shared" si="20"/>
        <v>15.087194070390279</v>
      </c>
      <c r="JO5" s="44">
        <f t="shared" si="20"/>
        <v>15.070772641002748</v>
      </c>
      <c r="JP5" s="44">
        <f t="shared" si="20"/>
        <v>15.050135470459985</v>
      </c>
      <c r="JQ5" s="44">
        <f t="shared" si="20"/>
        <v>15.025611245069717</v>
      </c>
      <c r="JR5" s="44">
        <f t="shared" si="20"/>
        <v>14.997534200582031</v>
      </c>
      <c r="JS5" s="44">
        <f t="shared" si="20"/>
        <v>14.966235612942926</v>
      </c>
      <c r="JT5" s="44">
        <f t="shared" si="20"/>
        <v>14.932037119172158</v>
      </c>
      <c r="JU5" s="44">
        <f t="shared" si="20"/>
        <v>14.895245708936169</v>
      </c>
      <c r="JV5" s="44">
        <f t="shared" si="20"/>
        <v>14.85615018750706</v>
      </c>
      <c r="JW5" s="44">
        <f t="shared" si="20"/>
        <v>14.81501889425051</v>
      </c>
      <c r="JX5" s="44">
        <f t="shared" si="20"/>
        <v>14.772098461020622</v>
      </c>
      <c r="JY5" s="44">
        <f t="shared" si="20"/>
        <v>14.72761340642335</v>
      </c>
      <c r="JZ5" s="44">
        <f t="shared" si="20"/>
        <v>14.681766380521902</v>
      </c>
      <c r="KA5" s="44">
        <f t="shared" si="20"/>
        <v>14.634738896897987</v>
      </c>
      <c r="KB5" s="44">
        <f t="shared" si="20"/>
        <v>14.586692412637202</v>
      </c>
      <c r="KC5" s="44">
        <f t="shared" si="20"/>
        <v>14.537769640092367</v>
      </c>
      <c r="KD5" s="44">
        <f t="shared" si="20"/>
        <v>14.488095996095685</v>
      </c>
      <c r="KE5" s="44">
        <f t="shared" si="20"/>
        <v>14.437781113987869</v>
      </c>
      <c r="KF5" s="44">
        <f t="shared" si="20"/>
        <v>14.386920361091352</v>
      </c>
      <c r="KG5" s="44">
        <f t="shared" si="20"/>
        <v>14.335596318992723</v>
      </c>
      <c r="KH5" s="44">
        <f t="shared" si="20"/>
        <v>14.283880196294898</v>
      </c>
      <c r="KI5" s="44">
        <f t="shared" si="20"/>
        <v>14.231833153530557</v>
      </c>
      <c r="KJ5" s="44">
        <f t="shared" si="20"/>
        <v>14.179507527930747</v>
      </c>
      <c r="KK5" s="44">
        <f t="shared" si="20"/>
        <v>14.126947951976204</v>
      </c>
      <c r="KL5" s="44">
        <f t="shared" si="20"/>
        <v>14.074192364386526</v>
      </c>
      <c r="KM5" s="44">
        <f t="shared" si="20"/>
        <v>14.021272915674418</v>
      </c>
      <c r="KN5" s="44">
        <f t="shared" si="20"/>
        <v>13.968216772838282</v>
      </c>
      <c r="KO5" s="44">
        <f t="shared" si="20"/>
        <v>13.915046829390876</v>
      </c>
      <c r="KP5" s="44">
        <f t="shared" si="20"/>
        <v>13.861782327901199</v>
      </c>
    </row>
    <row r="6" spans="1:302" s="2" customFormat="1">
      <c r="A6" s="2">
        <v>3</v>
      </c>
      <c r="B6" s="45">
        <v>7.23</v>
      </c>
      <c r="C6" s="15">
        <f t="shared" ref="C6:BN6" si="21">B6+(MIN($C$12*B5,$F$19,$C$13*($C$14-B6))-MIN($C$12*B6,$F$19,$C$13*($C$14-B7)))*$E$15/$C$16</f>
        <v>6.5967333333333329</v>
      </c>
      <c r="D6" s="15">
        <f t="shared" si="21"/>
        <v>6.6431728888888886</v>
      </c>
      <c r="E6" s="15">
        <f t="shared" si="21"/>
        <v>6.6397673214814814</v>
      </c>
      <c r="F6" s="15">
        <f t="shared" si="21"/>
        <v>7.4722826428641973</v>
      </c>
      <c r="G6" s="15">
        <f t="shared" si="21"/>
        <v>7.2380253133757346</v>
      </c>
      <c r="H6" s="15">
        <f t="shared" si="21"/>
        <v>7.2897745531166738</v>
      </c>
      <c r="I6" s="15">
        <f t="shared" si="21"/>
        <v>7.2907325219086143</v>
      </c>
      <c r="J6" s="15">
        <f t="shared" si="21"/>
        <v>7.299019423735257</v>
      </c>
      <c r="K6" s="15">
        <f t="shared" si="21"/>
        <v>7.3063750517396651</v>
      </c>
      <c r="L6" s="15">
        <f t="shared" si="21"/>
        <v>7.3138392239974666</v>
      </c>
      <c r="M6" s="15">
        <f t="shared" si="21"/>
        <v>7.3212915133620964</v>
      </c>
      <c r="N6" s="15">
        <f t="shared" si="21"/>
        <v>7.3287450431249948</v>
      </c>
      <c r="O6" s="15">
        <f t="shared" si="21"/>
        <v>7.3361984481654394</v>
      </c>
      <c r="P6" s="15">
        <f t="shared" si="21"/>
        <v>7.3436518653735057</v>
      </c>
      <c r="Q6" s="15">
        <f t="shared" si="21"/>
        <v>7.3511052814237363</v>
      </c>
      <c r="R6" s="15">
        <f t="shared" si="21"/>
        <v>7.3585586975818646</v>
      </c>
      <c r="S6" s="15">
        <f t="shared" si="21"/>
        <v>7.3660121137301147</v>
      </c>
      <c r="T6" s="15">
        <f t="shared" si="21"/>
        <v>7.3734655298792608</v>
      </c>
      <c r="U6" s="15">
        <f t="shared" si="21"/>
        <v>7.3809189460283182</v>
      </c>
      <c r="V6" s="15">
        <f t="shared" si="21"/>
        <v>7.3883723621773898</v>
      </c>
      <c r="W6" s="15">
        <f t="shared" si="21"/>
        <v>7.3958257783264578</v>
      </c>
      <c r="X6" s="15">
        <f t="shared" si="21"/>
        <v>7.4032791944755241</v>
      </c>
      <c r="Y6" s="15">
        <f t="shared" si="21"/>
        <v>7.4107326106245957</v>
      </c>
      <c r="Z6" s="15">
        <f t="shared" si="21"/>
        <v>7.4181860267736637</v>
      </c>
      <c r="AA6" s="15">
        <f t="shared" si="21"/>
        <v>7.425639442922729</v>
      </c>
      <c r="AB6" s="15">
        <f t="shared" si="21"/>
        <v>7.4330928590718015</v>
      </c>
      <c r="AC6" s="15">
        <f t="shared" si="21"/>
        <v>7.4405462752208695</v>
      </c>
      <c r="AD6" s="15">
        <f t="shared" si="21"/>
        <v>7.4479996913699349</v>
      </c>
      <c r="AE6" s="15">
        <f t="shared" si="21"/>
        <v>7.460295259526835</v>
      </c>
      <c r="AF6" s="15">
        <f t="shared" si="21"/>
        <v>7.6977480187744245</v>
      </c>
      <c r="AG6" s="15">
        <f t="shared" si="21"/>
        <v>8.1130737943951043</v>
      </c>
      <c r="AH6" s="15">
        <f t="shared" si="21"/>
        <v>8.6689250090526464</v>
      </c>
      <c r="AI6" s="15">
        <f t="shared" si="21"/>
        <v>9.3358171168531925</v>
      </c>
      <c r="AJ6" s="15">
        <f t="shared" si="21"/>
        <v>10.090484490992276</v>
      </c>
      <c r="AK6" s="15">
        <f t="shared" si="21"/>
        <v>10.91457753698027</v>
      </c>
      <c r="AL6" s="15">
        <f t="shared" si="21"/>
        <v>11.793630775920271</v>
      </c>
      <c r="AM6" s="15">
        <f t="shared" si="21"/>
        <v>12.716245985316903</v>
      </c>
      <c r="AN6" s="15">
        <f t="shared" si="21"/>
        <v>13.484767547214087</v>
      </c>
      <c r="AO6" s="15">
        <f t="shared" si="21"/>
        <v>14.089642236269077</v>
      </c>
      <c r="AP6" s="15">
        <f t="shared" si="21"/>
        <v>14.564311308389593</v>
      </c>
      <c r="AQ6" s="15">
        <f t="shared" si="21"/>
        <v>14.935432856775471</v>
      </c>
      <c r="AR6" s="15">
        <f t="shared" si="21"/>
        <v>15.224246571402139</v>
      </c>
      <c r="AS6" s="15">
        <f t="shared" si="21"/>
        <v>15.44766634815743</v>
      </c>
      <c r="AT6" s="15">
        <f t="shared" si="21"/>
        <v>15.619154486481962</v>
      </c>
      <c r="AU6" s="15">
        <f t="shared" si="21"/>
        <v>15.749420718521188</v>
      </c>
      <c r="AV6" s="15">
        <f t="shared" si="21"/>
        <v>15.846980841903664</v>
      </c>
      <c r="AW6" s="15">
        <f t="shared" si="21"/>
        <v>15.91860289706505</v>
      </c>
      <c r="AX6" s="15">
        <f t="shared" si="21"/>
        <v>15.969663325405579</v>
      </c>
      <c r="AY6" s="15">
        <f t="shared" si="21"/>
        <v>16.004431112240262</v>
      </c>
      <c r="AZ6" s="15">
        <f t="shared" si="21"/>
        <v>16.02629435222433</v>
      </c>
      <c r="BA6" s="15">
        <f t="shared" si="21"/>
        <v>16.037940807561043</v>
      </c>
      <c r="BB6" s="15">
        <f t="shared" si="21"/>
        <v>16.041501725487429</v>
      </c>
      <c r="BC6" s="15">
        <f t="shared" si="21"/>
        <v>16.038666331802865</v>
      </c>
      <c r="BD6" s="15">
        <f t="shared" si="21"/>
        <v>16.030772933064526</v>
      </c>
      <c r="BE6" s="15">
        <f t="shared" si="21"/>
        <v>16.018913861247459</v>
      </c>
      <c r="BF6" s="15">
        <f t="shared" si="21"/>
        <v>16.003994583799962</v>
      </c>
      <c r="BG6" s="15">
        <f t="shared" si="21"/>
        <v>15.986768460452922</v>
      </c>
      <c r="BH6" s="15">
        <f t="shared" si="21"/>
        <v>15.967859219742817</v>
      </c>
      <c r="BI6" s="15">
        <f t="shared" si="21"/>
        <v>15.947777611369405</v>
      </c>
      <c r="BJ6" s="15">
        <f t="shared" si="21"/>
        <v>15.926935441778619</v>
      </c>
      <c r="BK6" s="15">
        <f t="shared" si="21"/>
        <v>15.905658401257289</v>
      </c>
      <c r="BL6" s="15">
        <f t="shared" si="21"/>
        <v>15.884198156604262</v>
      </c>
      <c r="BM6" s="15">
        <f t="shared" si="21"/>
        <v>15.862743747851711</v>
      </c>
      <c r="BN6" s="15">
        <f t="shared" si="21"/>
        <v>15.84143216576922</v>
      </c>
      <c r="BO6" s="15">
        <f t="shared" ref="BO6:DZ6" si="22">BN6+(MIN($C$12*BN5,$F$19,$C$13*($C$14-BN6))-MIN($C$12*BN6,$F$19,$C$13*($C$14-BN7)))*$E$15/$C$16</f>
        <v>15.820357964605874</v>
      </c>
      <c r="BP6" s="15">
        <f t="shared" si="22"/>
        <v>15.799581804167071</v>
      </c>
      <c r="BQ6" s="15">
        <f t="shared" si="22"/>
        <v>15.779137874366755</v>
      </c>
      <c r="BR6" s="15">
        <f t="shared" si="22"/>
        <v>15.759040212359702</v>
      </c>
      <c r="BS6" s="15">
        <f t="shared" si="22"/>
        <v>15.739287967949815</v>
      </c>
      <c r="BT6" s="15">
        <f t="shared" si="22"/>
        <v>15.719869704608845</v>
      </c>
      <c r="BU6" s="15">
        <f t="shared" si="22"/>
        <v>15.700766841947527</v>
      </c>
      <c r="BV6" s="15">
        <f t="shared" si="22"/>
        <v>15.6819563531502</v>
      </c>
      <c r="BW6" s="15">
        <f t="shared" si="22"/>
        <v>15.663412830403594</v>
      </c>
      <c r="BX6" s="15">
        <f t="shared" si="22"/>
        <v>15.645110025256132</v>
      </c>
      <c r="BY6" s="15">
        <f t="shared" si="22"/>
        <v>15.627021961274929</v>
      </c>
      <c r="BZ6" s="15">
        <f t="shared" si="22"/>
        <v>15.609123704996232</v>
      </c>
      <c r="CA6" s="15">
        <f t="shared" si="22"/>
        <v>15.591391869219477</v>
      </c>
      <c r="CB6" s="15">
        <f t="shared" si="22"/>
        <v>15.573804911019685</v>
      </c>
      <c r="CC6" s="15">
        <f t="shared" si="22"/>
        <v>15.556343275984611</v>
      </c>
      <c r="CD6" s="15">
        <f t="shared" si="22"/>
        <v>15.538989430424094</v>
      </c>
      <c r="CE6" s="15">
        <f t="shared" si="22"/>
        <v>15.521727814781961</v>
      </c>
      <c r="CF6" s="15">
        <f t="shared" si="22"/>
        <v>15.504544744220778</v>
      </c>
      <c r="CG6" s="15">
        <f t="shared" si="22"/>
        <v>15.487428276286607</v>
      </c>
      <c r="CH6" s="15">
        <f t="shared" si="22"/>
        <v>15.470368060590042</v>
      </c>
      <c r="CI6" s="15">
        <f t="shared" si="22"/>
        <v>15.453355181434091</v>
      </c>
      <c r="CJ6" s="15">
        <f t="shared" si="22"/>
        <v>15.436382001145505</v>
      </c>
      <c r="CK6" s="15">
        <f t="shared" si="22"/>
        <v>15.419442009393492</v>
      </c>
      <c r="CL6" s="15">
        <f t="shared" si="22"/>
        <v>15.402529681887833</v>
      </c>
      <c r="CM6" s="15">
        <f t="shared" si="22"/>
        <v>15.385640350428845</v>
      </c>
      <c r="CN6" s="15">
        <f t="shared" si="22"/>
        <v>15.36877008524071</v>
      </c>
      <c r="CO6" s="15">
        <f t="shared" si="22"/>
        <v>15.351915589777027</v>
      </c>
      <c r="CP6" s="15">
        <f t="shared" si="22"/>
        <v>15.335074107676631</v>
      </c>
      <c r="CQ6" s="15">
        <f t="shared" si="22"/>
        <v>15.318243341213504</v>
      </c>
      <c r="CR6" s="15">
        <f t="shared" si="22"/>
        <v>15.301421380383115</v>
      </c>
      <c r="CS6" s="15">
        <f t="shared" si="22"/>
        <v>15.284606641663141</v>
      </c>
      <c r="CT6" s="15">
        <f t="shared" si="22"/>
        <v>15.267797815451768</v>
      </c>
      <c r="CU6" s="15">
        <f t="shared" si="22"/>
        <v>15.250993821200156</v>
      </c>
      <c r="CV6" s="15">
        <f t="shared" si="22"/>
        <v>15.234193769300965</v>
      </c>
      <c r="CW6" s="15">
        <f t="shared" si="22"/>
        <v>15.217396928859733</v>
      </c>
      <c r="CX6" s="15">
        <f t="shared" si="22"/>
        <v>15.200602700551658</v>
      </c>
      <c r="CY6" s="15">
        <f t="shared" si="22"/>
        <v>15.18381059384633</v>
      </c>
      <c r="CZ6" s="15">
        <f t="shared" si="22"/>
        <v>15.167020207962912</v>
      </c>
      <c r="DA6" s="15">
        <f t="shared" si="22"/>
        <v>15.150231215995131</v>
      </c>
      <c r="DB6" s="15">
        <f t="shared" si="22"/>
        <v>15.133443351717281</v>
      </c>
      <c r="DC6" s="15">
        <f t="shared" si="22"/>
        <v>15.116699720233619</v>
      </c>
      <c r="DD6" s="15">
        <f t="shared" si="22"/>
        <v>15.100088810611354</v>
      </c>
      <c r="DE6" s="15">
        <f t="shared" si="22"/>
        <v>15.083729818050506</v>
      </c>
      <c r="DF6" s="15">
        <f t="shared" si="22"/>
        <v>15.067754153442172</v>
      </c>
      <c r="DG6" s="15">
        <f t="shared" si="22"/>
        <v>15.052289180741518</v>
      </c>
      <c r="DH6" s="15">
        <f t="shared" si="22"/>
        <v>15.037446411843341</v>
      </c>
      <c r="DI6" s="15">
        <f t="shared" si="22"/>
        <v>15.023314405954943</v>
      </c>
      <c r="DJ6" s="15">
        <f t="shared" si="22"/>
        <v>15.009955707040428</v>
      </c>
      <c r="DK6" s="15">
        <f t="shared" si="22"/>
        <v>14.997406837193996</v>
      </c>
      <c r="DL6" s="15">
        <f t="shared" si="22"/>
        <v>14.985680359527477</v>
      </c>
      <c r="DM6" s="15">
        <f t="shared" si="22"/>
        <v>14.97476816292945</v>
      </c>
      <c r="DN6" s="15">
        <f t="shared" si="22"/>
        <v>14.964645308112811</v>
      </c>
      <c r="DO6" s="15">
        <f t="shared" si="22"/>
        <v>14.955273959940977</v>
      </c>
      <c r="DP6" s="15">
        <f t="shared" si="22"/>
        <v>14.946607091997866</v>
      </c>
      <c r="DQ6" s="15">
        <f t="shared" si="22"/>
        <v>14.938591777776972</v>
      </c>
      <c r="DR6" s="15">
        <f t="shared" si="22"/>
        <v>14.931171978803924</v>
      </c>
      <c r="DS6" s="15">
        <f t="shared" si="22"/>
        <v>14.924290807393692</v>
      </c>
      <c r="DT6" s="15">
        <f t="shared" si="22"/>
        <v>14.917892285887042</v>
      </c>
      <c r="DU6" s="15">
        <f t="shared" si="22"/>
        <v>14.911922650493512</v>
      </c>
      <c r="DV6" s="15">
        <f t="shared" si="22"/>
        <v>14.906331261103299</v>
      </c>
      <c r="DW6" s="15">
        <f t="shared" si="22"/>
        <v>14.901071182611176</v>
      </c>
      <c r="DX6" s="15">
        <f t="shared" si="22"/>
        <v>14.896099501561562</v>
      </c>
      <c r="DY6" s="15">
        <f t="shared" si="22"/>
        <v>14.891377436635397</v>
      </c>
      <c r="DZ6" s="15">
        <f t="shared" si="22"/>
        <v>14.886870294358181</v>
      </c>
      <c r="EA6" s="15">
        <f t="shared" ref="EA6:GL6" si="23">DZ6+(MIN($C$12*DZ5,$F$19,$C$13*($C$14-DZ6))-MIN($C$12*DZ6,$F$19,$C$13*($C$14-DZ7)))*$E$15/$C$16</f>
        <v>14.882547313587636</v>
      </c>
      <c r="EB6" s="15">
        <f t="shared" si="23"/>
        <v>14.878381434605823</v>
      </c>
      <c r="EC6" s="15">
        <f t="shared" si="23"/>
        <v>14.874349021459158</v>
      </c>
      <c r="ED6" s="15">
        <f t="shared" si="23"/>
        <v>14.870429559810798</v>
      </c>
      <c r="EE6" s="15">
        <f t="shared" si="23"/>
        <v>14.866605347094465</v>
      </c>
      <c r="EF6" s="15">
        <f t="shared" si="23"/>
        <v>14.862861187192012</v>
      </c>
      <c r="EG6" s="15">
        <f t="shared" si="23"/>
        <v>14.859184098143837</v>
      </c>
      <c r="EH6" s="15">
        <f t="shared" si="23"/>
        <v>14.855563038454161</v>
      </c>
      <c r="EI6" s="15">
        <f t="shared" si="23"/>
        <v>14.851988655270397</v>
      </c>
      <c r="EJ6" s="15">
        <f t="shared" si="23"/>
        <v>14.848453055993106</v>
      </c>
      <c r="EK6" s="15">
        <f t="shared" si="23"/>
        <v>14.844949603611084</v>
      </c>
      <c r="EL6" s="15">
        <f t="shared" si="23"/>
        <v>14.841472735165382</v>
      </c>
      <c r="EM6" s="15">
        <f t="shared" si="23"/>
        <v>14.838017802147792</v>
      </c>
      <c r="EN6" s="15">
        <f t="shared" si="23"/>
        <v>14.834580931266739</v>
      </c>
      <c r="EO6" s="15">
        <f t="shared" si="23"/>
        <v>14.831158903811152</v>
      </c>
      <c r="EP6" s="15">
        <f t="shared" si="23"/>
        <v>14.827749051765407</v>
      </c>
      <c r="EQ6" s="15">
        <f t="shared" si="23"/>
        <v>14.824349168839943</v>
      </c>
      <c r="ER6" s="15">
        <f t="shared" si="23"/>
        <v>14.820957434654275</v>
      </c>
      <c r="ES6" s="15">
        <f t="shared" si="23"/>
        <v>14.817572350420122</v>
      </c>
      <c r="ET6" s="15">
        <f t="shared" si="23"/>
        <v>14.81419268460602</v>
      </c>
      <c r="EU6" s="15">
        <f t="shared" si="23"/>
        <v>14.810817427208987</v>
      </c>
      <c r="EV6" s="15">
        <f t="shared" si="23"/>
        <v>14.807445751404934</v>
      </c>
      <c r="EW6" s="15">
        <f t="shared" si="23"/>
        <v>14.804076981491871</v>
      </c>
      <c r="EX6" s="15">
        <f t="shared" si="23"/>
        <v>14.80071056617431</v>
      </c>
      <c r="EY6" s="15">
        <f t="shared" si="23"/>
        <v>14.797346056361786</v>
      </c>
      <c r="EZ6" s="15">
        <f t="shared" si="23"/>
        <v>14.79398308676736</v>
      </c>
      <c r="FA6" s="15">
        <f t="shared" si="23"/>
        <v>14.790523887126772</v>
      </c>
      <c r="FB6" s="15">
        <f t="shared" si="23"/>
        <v>14.786768720882263</v>
      </c>
      <c r="FC6" s="15">
        <f t="shared" si="23"/>
        <v>14.782448883193638</v>
      </c>
      <c r="FD6" s="15">
        <f t="shared" si="23"/>
        <v>14.77726828214165</v>
      </c>
      <c r="FE6" s="15">
        <f t="shared" si="23"/>
        <v>14.770940011346251</v>
      </c>
      <c r="FF6" s="15">
        <f t="shared" si="23"/>
        <v>14.763212896513997</v>
      </c>
      <c r="FG6" s="15">
        <f t="shared" si="23"/>
        <v>14.75388745959998</v>
      </c>
      <c r="FH6" s="15">
        <f t="shared" si="23"/>
        <v>14.742822799561219</v>
      </c>
      <c r="FI6" s="15">
        <f t="shared" si="23"/>
        <v>14.729936599121247</v>
      </c>
      <c r="FJ6" s="15">
        <f t="shared" si="23"/>
        <v>14.715200476646658</v>
      </c>
      <c r="FK6" s="15">
        <f t="shared" si="23"/>
        <v>14.698632590056336</v>
      </c>
      <c r="FL6" s="15">
        <f t="shared" si="23"/>
        <v>14.680288978848141</v>
      </c>
      <c r="FM6" s="15">
        <f t="shared" si="23"/>
        <v>14.660254712828085</v>
      </c>
      <c r="FN6" s="15">
        <f t="shared" si="23"/>
        <v>14.638635553966493</v>
      </c>
      <c r="FO6" s="15">
        <f t="shared" si="23"/>
        <v>14.615550548910612</v>
      </c>
      <c r="FP6" s="15">
        <f t="shared" si="23"/>
        <v>14.591125753842993</v>
      </c>
      <c r="FQ6" s="15">
        <f t="shared" si="23"/>
        <v>14.565489141773661</v>
      </c>
      <c r="FR6" s="15">
        <f t="shared" si="23"/>
        <v>14.538766643046948</v>
      </c>
      <c r="FS6" s="15">
        <f t="shared" si="23"/>
        <v>14.511079210720517</v>
      </c>
      <c r="FT6" s="15">
        <f t="shared" si="23"/>
        <v>14.482540772705747</v>
      </c>
      <c r="FU6" s="15">
        <f t="shared" si="23"/>
        <v>14.453256923160414</v>
      </c>
      <c r="FV6" s="15">
        <f t="shared" si="23"/>
        <v>14.423324209533188</v>
      </c>
      <c r="FW6" s="15">
        <f t="shared" si="23"/>
        <v>14.392829883564229</v>
      </c>
      <c r="FX6" s="15">
        <f t="shared" si="23"/>
        <v>14.361852000618709</v>
      </c>
      <c r="FY6" s="15">
        <f t="shared" si="23"/>
        <v>14.330459769330847</v>
      </c>
      <c r="FZ6" s="15">
        <f t="shared" si="23"/>
        <v>14.298714070939882</v>
      </c>
      <c r="GA6" s="15">
        <f t="shared" si="23"/>
        <v>14.266668083859853</v>
      </c>
      <c r="GB6" s="15">
        <f t="shared" si="23"/>
        <v>14.234367963379954</v>
      </c>
      <c r="GC6" s="15">
        <f t="shared" si="23"/>
        <v>14.201853538713312</v>
      </c>
      <c r="GD6" s="15">
        <f t="shared" si="23"/>
        <v>14.169158999888667</v>
      </c>
      <c r="GE6" s="15">
        <f t="shared" si="23"/>
        <v>14.136313555335274</v>
      </c>
      <c r="GF6" s="15">
        <f t="shared" si="23"/>
        <v>14.103342047642927</v>
      </c>
      <c r="GG6" s="15">
        <f t="shared" si="23"/>
        <v>14.070265520116129</v>
      </c>
      <c r="GH6" s="15">
        <f t="shared" si="23"/>
        <v>14.03710173061816</v>
      </c>
      <c r="GI6" s="15">
        <f t="shared" si="23"/>
        <v>14.003865612040464</v>
      </c>
      <c r="GJ6" s="15">
        <f t="shared" si="23"/>
        <v>13.970569680737443</v>
      </c>
      <c r="GK6" s="15">
        <f t="shared" si="23"/>
        <v>13.937224395613066</v>
      </c>
      <c r="GL6" s="15">
        <f t="shared" si="23"/>
        <v>13.903838471384297</v>
      </c>
      <c r="GM6" s="15">
        <f t="shared" ref="GM6:IX6" si="24">GL6+(MIN($C$12*GL5,$F$19,$C$13*($C$14-GL6))-MIN($C$12*GL6,$F$19,$C$13*($C$14-GL7)))*$E$15/$C$16</f>
        <v>13.870419150001842</v>
      </c>
      <c r="GN6" s="15">
        <f t="shared" si="24"/>
        <v>13.836972434383172</v>
      </c>
      <c r="GO6" s="15">
        <f t="shared" si="24"/>
        <v>13.803503288586995</v>
      </c>
      <c r="GP6" s="15">
        <f t="shared" si="24"/>
        <v>13.770015808396263</v>
      </c>
      <c r="GQ6" s="15">
        <f t="shared" si="24"/>
        <v>13.736513366026983</v>
      </c>
      <c r="GR6" s="15">
        <f t="shared" si="24"/>
        <v>13.702998732379566</v>
      </c>
      <c r="GS6" s="15">
        <f t="shared" si="24"/>
        <v>13.669474179924999</v>
      </c>
      <c r="GT6" s="15">
        <f t="shared" si="24"/>
        <v>13.635941568989358</v>
      </c>
      <c r="GU6" s="15">
        <f t="shared" si="24"/>
        <v>13.60240241988001</v>
      </c>
      <c r="GV6" s="15">
        <f t="shared" si="24"/>
        <v>13.568857972994401</v>
      </c>
      <c r="GW6" s="15">
        <f t="shared" si="24"/>
        <v>13.535309238772403</v>
      </c>
      <c r="GX6" s="15">
        <f t="shared" si="24"/>
        <v>13.501757039098878</v>
      </c>
      <c r="GY6" s="15">
        <f t="shared" si="24"/>
        <v>13.468461971046082</v>
      </c>
      <c r="GZ6" s="15">
        <f t="shared" si="24"/>
        <v>13.435956565153914</v>
      </c>
      <c r="HA6" s="15">
        <f t="shared" si="24"/>
        <v>13.404957286429511</v>
      </c>
      <c r="HB6" s="15">
        <f t="shared" si="24"/>
        <v>13.376253647602882</v>
      </c>
      <c r="HC6" s="15">
        <f t="shared" si="24"/>
        <v>13.350610679246751</v>
      </c>
      <c r="HD6" s="15">
        <f t="shared" si="24"/>
        <v>13.328698136612111</v>
      </c>
      <c r="HE6" s="15">
        <f t="shared" si="24"/>
        <v>13.311047926592718</v>
      </c>
      <c r="HF6" s="15">
        <f t="shared" si="24"/>
        <v>13.298035757469911</v>
      </c>
      <c r="HG6" s="15">
        <f t="shared" si="24"/>
        <v>13.289881119587722</v>
      </c>
      <c r="HH6" s="15">
        <f t="shared" si="24"/>
        <v>13.286659679303327</v>
      </c>
      <c r="HI6" s="15">
        <f t="shared" si="24"/>
        <v>13.288323001047162</v>
      </c>
      <c r="HJ6" s="15">
        <f t="shared" si="24"/>
        <v>13.294721634563826</v>
      </c>
      <c r="HK6" s="15">
        <f t="shared" si="24"/>
        <v>13.305628717744019</v>
      </c>
      <c r="HL6" s="15">
        <f t="shared" si="24"/>
        <v>13.320762211224469</v>
      </c>
      <c r="HM6" s="15">
        <f t="shared" si="24"/>
        <v>13.339804651323957</v>
      </c>
      <c r="HN6" s="15">
        <f t="shared" si="24"/>
        <v>13.362419883460973</v>
      </c>
      <c r="HO6" s="15">
        <f t="shared" si="24"/>
        <v>13.388266642471535</v>
      </c>
      <c r="HP6" s="15">
        <f t="shared" si="24"/>
        <v>13.417009111067411</v>
      </c>
      <c r="HQ6" s="15">
        <f t="shared" si="24"/>
        <v>13.448324745339065</v>
      </c>
      <c r="HR6" s="15">
        <f t="shared" si="24"/>
        <v>13.48190973559174</v>
      </c>
      <c r="HS6" s="15">
        <f t="shared" si="24"/>
        <v>13.517482495866384</v>
      </c>
      <c r="HT6" s="15">
        <f t="shared" si="24"/>
        <v>13.554785565075242</v>
      </c>
      <c r="HU6" s="15">
        <f t="shared" si="24"/>
        <v>13.593586270936949</v>
      </c>
      <c r="HV6" s="15">
        <f t="shared" si="24"/>
        <v>13.633676465036411</v>
      </c>
      <c r="HW6" s="15">
        <f t="shared" si="24"/>
        <v>13.674871590400217</v>
      </c>
      <c r="HX6" s="15">
        <f t="shared" si="24"/>
        <v>13.71700929656827</v>
      </c>
      <c r="HY6" s="15">
        <f t="shared" si="24"/>
        <v>13.759947774048538</v>
      </c>
      <c r="HZ6" s="15">
        <f t="shared" si="24"/>
        <v>13.803563941762119</v>
      </c>
      <c r="IA6" s="15">
        <f t="shared" si="24"/>
        <v>13.847751588230077</v>
      </c>
      <c r="IB6" s="15">
        <f t="shared" si="24"/>
        <v>13.892419539849124</v>
      </c>
      <c r="IC6" s="15">
        <f t="shared" si="24"/>
        <v>13.93748990732151</v>
      </c>
      <c r="ID6" s="15">
        <f t="shared" si="24"/>
        <v>13.982896443619943</v>
      </c>
      <c r="IE6" s="15">
        <f t="shared" si="24"/>
        <v>14.028583033169877</v>
      </c>
      <c r="IF6" s="15">
        <f t="shared" si="24"/>
        <v>14.074502321593423</v>
      </c>
      <c r="IG6" s="15">
        <f t="shared" si="24"/>
        <v>14.120614487786803</v>
      </c>
      <c r="IH6" s="15">
        <f t="shared" si="24"/>
        <v>14.166886154757609</v>
      </c>
      <c r="II6" s="15">
        <f t="shared" si="24"/>
        <v>14.213289432057861</v>
      </c>
      <c r="IJ6" s="15">
        <f t="shared" si="24"/>
        <v>14.259801080412812</v>
      </c>
      <c r="IK6" s="15">
        <f t="shared" si="24"/>
        <v>14.306401787930621</v>
      </c>
      <c r="IL6" s="15">
        <f t="shared" si="24"/>
        <v>14.353075546813008</v>
      </c>
      <c r="IM6" s="15">
        <f t="shared" si="24"/>
        <v>14.3998091195556</v>
      </c>
      <c r="IN6" s="15">
        <f t="shared" si="24"/>
        <v>14.446591584059119</v>
      </c>
      <c r="IO6" s="15">
        <f t="shared" si="24"/>
        <v>14.493413947738542</v>
      </c>
      <c r="IP6" s="15">
        <f t="shared" si="24"/>
        <v>14.540268821519039</v>
      </c>
      <c r="IQ6" s="15">
        <f t="shared" si="24"/>
        <v>14.587150145472396</v>
      </c>
      <c r="IR6" s="15">
        <f t="shared" si="24"/>
        <v>14.634052958724702</v>
      </c>
      <c r="IS6" s="15">
        <f t="shared" si="24"/>
        <v>14.68097320711952</v>
      </c>
      <c r="IT6" s="15">
        <f t="shared" si="24"/>
        <v>14.727907582927623</v>
      </c>
      <c r="IU6" s="15">
        <f t="shared" si="24"/>
        <v>14.774853391640548</v>
      </c>
      <c r="IV6" s="15">
        <f t="shared" si="24"/>
        <v>14.821808441563654</v>
      </c>
      <c r="IW6" s="15">
        <f t="shared" si="24"/>
        <v>14.868446040643683</v>
      </c>
      <c r="IX6" s="15">
        <f t="shared" si="24"/>
        <v>14.91409975861681</v>
      </c>
      <c r="IY6" s="15">
        <f t="shared" ref="IY6:KP6" si="25">IX6+(MIN($C$12*IX5,$F$19,$C$13*($C$14-IX6))-MIN($C$12*IX6,$F$19,$C$13*($C$14-IX7)))*$E$15/$C$16</f>
        <v>14.957873392835143</v>
      </c>
      <c r="IZ6" s="15">
        <f t="shared" si="25"/>
        <v>14.998779549654495</v>
      </c>
      <c r="JA6" s="15">
        <f t="shared" si="25"/>
        <v>15.035861534615938</v>
      </c>
      <c r="JB6" s="15">
        <f t="shared" si="25"/>
        <v>15.068281825761909</v>
      </c>
      <c r="JC6" s="15">
        <f t="shared" si="25"/>
        <v>15.095375275114012</v>
      </c>
      <c r="JD6" s="15">
        <f t="shared" si="25"/>
        <v>15.116672034409744</v>
      </c>
      <c r="JE6" s="15">
        <f t="shared" si="25"/>
        <v>15.131897569421733</v>
      </c>
      <c r="JF6" s="15">
        <f t="shared" si="25"/>
        <v>15.140957159522928</v>
      </c>
      <c r="JG6" s="15">
        <f t="shared" si="25"/>
        <v>15.143911238619989</v>
      </c>
      <c r="JH6" s="15">
        <f t="shared" si="25"/>
        <v>15.140946530839917</v>
      </c>
      <c r="JI6" s="15">
        <f t="shared" si="25"/>
        <v>15.132346542729895</v>
      </c>
      <c r="JJ6" s="15">
        <f t="shared" si="25"/>
        <v>15.118463766562748</v>
      </c>
      <c r="JK6" s="15">
        <f t="shared" si="25"/>
        <v>15.099694986385048</v>
      </c>
      <c r="JL6" s="15">
        <f t="shared" si="25"/>
        <v>15.076460359001073</v>
      </c>
      <c r="JM6" s="15">
        <f t="shared" si="25"/>
        <v>15.049186436767434</v>
      </c>
      <c r="JN6" s="15">
        <f t="shared" si="25"/>
        <v>15.018292968064973</v>
      </c>
      <c r="JO6" s="15">
        <f t="shared" si="25"/>
        <v>14.984183114249893</v>
      </c>
      <c r="JP6" s="15">
        <f t="shared" si="25"/>
        <v>14.947236622668651</v>
      </c>
      <c r="JQ6" s="15">
        <f t="shared" si="25"/>
        <v>14.907805464002498</v>
      </c>
      <c r="JR6" s="15">
        <f t="shared" si="25"/>
        <v>14.86621145524313</v>
      </c>
      <c r="JS6" s="15">
        <f t="shared" si="25"/>
        <v>14.822745429289357</v>
      </c>
      <c r="JT6" s="15">
        <f t="shared" si="25"/>
        <v>14.777667565734445</v>
      </c>
      <c r="JU6" s="15">
        <f t="shared" si="25"/>
        <v>14.731208556086756</v>
      </c>
      <c r="JV6" s="15">
        <f t="shared" si="25"/>
        <v>14.683571334682375</v>
      </c>
      <c r="JW6" s="15">
        <f t="shared" si="25"/>
        <v>14.634933160418813</v>
      </c>
      <c r="JX6" s="15">
        <f t="shared" si="25"/>
        <v>14.585447882290808</v>
      </c>
      <c r="JY6" s="15">
        <f t="shared" si="25"/>
        <v>14.535248262780907</v>
      </c>
      <c r="JZ6" s="15">
        <f t="shared" si="25"/>
        <v>14.484448267414567</v>
      </c>
      <c r="KA6" s="15">
        <f t="shared" si="25"/>
        <v>14.433145256642943</v>
      </c>
      <c r="KB6" s="15">
        <f t="shared" si="25"/>
        <v>14.381422038323214</v>
      </c>
      <c r="KC6" s="15">
        <f t="shared" si="25"/>
        <v>14.3293487561902</v>
      </c>
      <c r="KD6" s="15">
        <f t="shared" si="25"/>
        <v>14.276984602636322</v>
      </c>
      <c r="KE6" s="15">
        <f t="shared" si="25"/>
        <v>14.224379353582904</v>
      </c>
      <c r="KF6" s="15">
        <f t="shared" si="25"/>
        <v>14.171574729908293</v>
      </c>
      <c r="KG6" s="15">
        <f t="shared" si="25"/>
        <v>14.118605594386464</v>
      </c>
      <c r="KH6" s="15">
        <f t="shared" si="25"/>
        <v>14.065500995885076</v>
      </c>
      <c r="KI6" s="15">
        <f t="shared" si="25"/>
        <v>14.012285074090801</v>
      </c>
      <c r="KJ6" s="15">
        <f t="shared" si="25"/>
        <v>13.958977838610986</v>
      </c>
      <c r="KK6" s="15">
        <f t="shared" si="25"/>
        <v>13.905595836215323</v>
      </c>
      <c r="KL6" s="15">
        <f t="shared" si="25"/>
        <v>13.852152719440619</v>
      </c>
      <c r="KM6" s="15">
        <f t="shared" si="25"/>
        <v>13.798659728949378</v>
      </c>
      <c r="KN6" s="15">
        <f t="shared" si="25"/>
        <v>13.745126101030985</v>
      </c>
      <c r="KO6" s="15">
        <f t="shared" si="25"/>
        <v>13.691559410553072</v>
      </c>
      <c r="KP6" s="15">
        <f t="shared" si="25"/>
        <v>13.637965858574486</v>
      </c>
    </row>
    <row r="7" spans="1:302" s="2" customFormat="1">
      <c r="A7" s="2">
        <v>4</v>
      </c>
      <c r="B7" s="47">
        <v>7.23</v>
      </c>
      <c r="C7" s="44">
        <f t="shared" ref="C7:BN7" si="26">B7+(MIN($C$12*B6,$F$19,$C$13*($C$14-B7))-MIN($C$12*B7,$F$19,$C$13*($C$14-B8)))*$E$15/$C$16</f>
        <v>7.23</v>
      </c>
      <c r="D7" s="44">
        <f t="shared" si="26"/>
        <v>6.5502937777777772</v>
      </c>
      <c r="E7" s="44">
        <f t="shared" si="26"/>
        <v>6.6499840237037029</v>
      </c>
      <c r="F7" s="44">
        <f t="shared" si="26"/>
        <v>6.6390180966518511</v>
      </c>
      <c r="G7" s="44">
        <f t="shared" si="26"/>
        <v>7.5333887095864362</v>
      </c>
      <c r="H7" s="44">
        <f t="shared" si="26"/>
        <v>7.2163653309869495</v>
      </c>
      <c r="I7" s="44">
        <f t="shared" si="26"/>
        <v>7.2951578960728538</v>
      </c>
      <c r="J7" s="44">
        <f t="shared" si="26"/>
        <v>7.2904079944699038</v>
      </c>
      <c r="K7" s="44">
        <f t="shared" si="26"/>
        <v>7.2996509285480489</v>
      </c>
      <c r="L7" s="44">
        <f t="shared" si="26"/>
        <v>7.3068681541070504</v>
      </c>
      <c r="M7" s="44">
        <f t="shared" si="26"/>
        <v>7.3143504357894304</v>
      </c>
      <c r="N7" s="44">
        <f t="shared" si="26"/>
        <v>7.3218005257174257</v>
      </c>
      <c r="O7" s="44">
        <f t="shared" si="26"/>
        <v>7.3292543077348835</v>
      </c>
      <c r="P7" s="44">
        <f t="shared" si="26"/>
        <v>7.3367076851303468</v>
      </c>
      <c r="Q7" s="44">
        <f t="shared" si="26"/>
        <v>7.3441611052580038</v>
      </c>
      <c r="R7" s="44">
        <f t="shared" si="26"/>
        <v>7.351614521009223</v>
      </c>
      <c r="S7" s="44">
        <f t="shared" si="26"/>
        <v>7.3590679371971914</v>
      </c>
      <c r="T7" s="44">
        <f t="shared" si="26"/>
        <v>7.3665213533425291</v>
      </c>
      <c r="U7" s="44">
        <f t="shared" si="26"/>
        <v>7.3739747694919542</v>
      </c>
      <c r="V7" s="44">
        <f t="shared" si="26"/>
        <v>7.3814281856409849</v>
      </c>
      <c r="W7" s="44">
        <f t="shared" si="26"/>
        <v>7.5598434535627996</v>
      </c>
      <c r="X7" s="44">
        <f t="shared" si="26"/>
        <v>7.9244629205932418</v>
      </c>
      <c r="Y7" s="44">
        <f t="shared" si="26"/>
        <v>8.4348629589320261</v>
      </c>
      <c r="Z7" s="44">
        <f t="shared" si="26"/>
        <v>9.0594025053981948</v>
      </c>
      <c r="AA7" s="44">
        <f t="shared" si="26"/>
        <v>9.7733328799751398</v>
      </c>
      <c r="AB7" s="44">
        <f t="shared" si="26"/>
        <v>10.557309716782788</v>
      </c>
      <c r="AC7" s="44">
        <f t="shared" si="26"/>
        <v>11.396222701443806</v>
      </c>
      <c r="AD7" s="44">
        <f t="shared" si="26"/>
        <v>12.278276153583617</v>
      </c>
      <c r="AE7" s="44">
        <f t="shared" si="26"/>
        <v>13.189425207110993</v>
      </c>
      <c r="AF7" s="44">
        <f t="shared" si="26"/>
        <v>13.902179121963114</v>
      </c>
      <c r="AG7" s="44">
        <f t="shared" si="26"/>
        <v>14.458229915124781</v>
      </c>
      <c r="AH7" s="44">
        <f t="shared" si="26"/>
        <v>14.890569326913603</v>
      </c>
      <c r="AI7" s="44">
        <f t="shared" si="26"/>
        <v>15.22529072413824</v>
      </c>
      <c r="AJ7" s="44">
        <f t="shared" si="26"/>
        <v>15.48302081581198</v>
      </c>
      <c r="AK7" s="44">
        <f t="shared" si="26"/>
        <v>15.680056590435795</v>
      </c>
      <c r="AL7" s="44">
        <f t="shared" si="26"/>
        <v>15.829267655288783</v>
      </c>
      <c r="AM7" s="44">
        <f t="shared" si="26"/>
        <v>15.940811979291105</v>
      </c>
      <c r="AN7" s="44">
        <f t="shared" si="26"/>
        <v>16.022703305486775</v>
      </c>
      <c r="AO7" s="44">
        <f t="shared" si="26"/>
        <v>16.081260720690828</v>
      </c>
      <c r="AP7" s="44">
        <f t="shared" si="26"/>
        <v>16.121464658260408</v>
      </c>
      <c r="AQ7" s="44">
        <f t="shared" si="26"/>
        <v>16.14723865241184</v>
      </c>
      <c r="AR7" s="44">
        <f t="shared" si="26"/>
        <v>16.161672208137627</v>
      </c>
      <c r="AS7" s="44">
        <f t="shared" si="26"/>
        <v>16.167196998470153</v>
      </c>
      <c r="AT7" s="44">
        <f t="shared" si="26"/>
        <v>16.165726089443748</v>
      </c>
      <c r="AU7" s="44">
        <f t="shared" si="26"/>
        <v>16.15876389355255</v>
      </c>
      <c r="AV7" s="44">
        <f t="shared" si="26"/>
        <v>16.147492961461925</v>
      </c>
      <c r="AW7" s="44">
        <f t="shared" si="26"/>
        <v>16.132842456535798</v>
      </c>
      <c r="AX7" s="44">
        <f t="shared" si="26"/>
        <v>16.115542151285368</v>
      </c>
      <c r="AY7" s="44">
        <f t="shared" si="26"/>
        <v>16.096164986299293</v>
      </c>
      <c r="AZ7" s="44">
        <f t="shared" si="26"/>
        <v>16.075160598392351</v>
      </c>
      <c r="BA7" s="44">
        <f t="shared" si="26"/>
        <v>16.052881721937482</v>
      </c>
      <c r="BB7" s="44">
        <f t="shared" si="26"/>
        <v>16.029604968768979</v>
      </c>
      <c r="BC7" s="44">
        <f t="shared" si="26"/>
        <v>16.00554717625738</v>
      </c>
      <c r="BD7" s="44">
        <f t="shared" si="26"/>
        <v>15.981014589776125</v>
      </c>
      <c r="BE7" s="44">
        <f t="shared" si="26"/>
        <v>15.956315494334888</v>
      </c>
      <c r="BF7" s="44">
        <f t="shared" si="26"/>
        <v>15.931717143183008</v>
      </c>
      <c r="BG7" s="44">
        <f t="shared" si="26"/>
        <v>15.907428988941993</v>
      </c>
      <c r="BH7" s="44">
        <f t="shared" si="26"/>
        <v>15.883600723071158</v>
      </c>
      <c r="BI7" s="44">
        <f t="shared" si="26"/>
        <v>15.860327948750724</v>
      </c>
      <c r="BJ7" s="44">
        <f t="shared" si="26"/>
        <v>15.837661145884931</v>
      </c>
      <c r="BK7" s="44">
        <f t="shared" si="26"/>
        <v>15.815615416699133</v>
      </c>
      <c r="BL7" s="44">
        <f t="shared" si="26"/>
        <v>15.79417965834182</v>
      </c>
      <c r="BM7" s="44">
        <f t="shared" si="26"/>
        <v>15.773324522330771</v>
      </c>
      <c r="BN7" s="44">
        <f t="shared" si="26"/>
        <v>15.753008944104833</v>
      </c>
      <c r="BO7" s="44">
        <f t="shared" ref="BO7:DZ7" si="27">BN7+(MIN($C$12*BN6,$F$19,$C$13*($C$14-BN7))-MIN($C$12*BN7,$F$19,$C$13*($C$14-BN8)))*$E$15/$C$16</f>
        <v>15.733185263464046</v>
      </c>
      <c r="BP7" s="44">
        <f t="shared" si="27"/>
        <v>15.713803077732178</v>
      </c>
      <c r="BQ7" s="44">
        <f t="shared" si="27"/>
        <v>15.694812019791703</v>
      </c>
      <c r="BR7" s="44">
        <f t="shared" si="27"/>
        <v>15.67616366238815</v>
      </c>
      <c r="BS7" s="44">
        <f t="shared" si="27"/>
        <v>15.657812737148541</v>
      </c>
      <c r="BT7" s="44">
        <f t="shared" si="27"/>
        <v>15.63971783330261</v>
      </c>
      <c r="BU7" s="44">
        <f t="shared" si="27"/>
        <v>15.621841714126576</v>
      </c>
      <c r="BV7" s="44">
        <f t="shared" si="27"/>
        <v>15.604151362604995</v>
      </c>
      <c r="BW7" s="44">
        <f t="shared" si="27"/>
        <v>15.58661784377089</v>
      </c>
      <c r="BX7" s="44">
        <f t="shared" si="27"/>
        <v>15.569216050509825</v>
      </c>
      <c r="BY7" s="44">
        <f t="shared" si="27"/>
        <v>15.55192438248319</v>
      </c>
      <c r="BZ7" s="44">
        <f t="shared" si="27"/>
        <v>15.53472439404481</v>
      </c>
      <c r="CA7" s="44">
        <f t="shared" si="27"/>
        <v>15.517600436213364</v>
      </c>
      <c r="CB7" s="44">
        <f t="shared" si="27"/>
        <v>15.50053930947392</v>
      </c>
      <c r="CC7" s="44">
        <f t="shared" si="27"/>
        <v>15.483529937968449</v>
      </c>
      <c r="CD7" s="44">
        <f t="shared" si="27"/>
        <v>15.466563071086476</v>
      </c>
      <c r="CE7" s="44">
        <f t="shared" si="27"/>
        <v>15.449631015224554</v>
      </c>
      <c r="CF7" s="44">
        <f t="shared" si="27"/>
        <v>15.432727396245237</v>
      </c>
      <c r="CG7" s="44">
        <f t="shared" si="27"/>
        <v>15.41584695168563</v>
      </c>
      <c r="CH7" s="44">
        <f t="shared" si="27"/>
        <v>15.398985350844793</v>
      </c>
      <c r="CI7" s="44">
        <f t="shared" si="27"/>
        <v>15.382139040363098</v>
      </c>
      <c r="CJ7" s="44">
        <f t="shared" si="27"/>
        <v>15.365305112675523</v>
      </c>
      <c r="CK7" s="44">
        <f t="shared" si="27"/>
        <v>15.348481194684434</v>
      </c>
      <c r="CL7" s="44">
        <f t="shared" si="27"/>
        <v>15.331665354087891</v>
      </c>
      <c r="CM7" s="44">
        <f t="shared" si="27"/>
        <v>15.314856020968136</v>
      </c>
      <c r="CN7" s="44">
        <f t="shared" si="27"/>
        <v>15.298051922456029</v>
      </c>
      <c r="CO7" s="44">
        <f t="shared" si="27"/>
        <v>15.281252028516624</v>
      </c>
      <c r="CP7" s="44">
        <f t="shared" si="27"/>
        <v>15.264455507132039</v>
      </c>
      <c r="CQ7" s="44">
        <f t="shared" si="27"/>
        <v>15.247661687379704</v>
      </c>
      <c r="CR7" s="44">
        <f t="shared" si="27"/>
        <v>15.230870029110502</v>
      </c>
      <c r="CS7" s="44">
        <f t="shared" si="27"/>
        <v>15.214080098118917</v>
      </c>
      <c r="CT7" s="44">
        <f t="shared" si="27"/>
        <v>15.197291545864585</v>
      </c>
      <c r="CU7" s="44">
        <f t="shared" si="27"/>
        <v>15.1805040929518</v>
      </c>
      <c r="CV7" s="44">
        <f t="shared" si="27"/>
        <v>15.163717515701393</v>
      </c>
      <c r="CW7" s="44">
        <f t="shared" si="27"/>
        <v>15.146931635259421</v>
      </c>
      <c r="CX7" s="44">
        <f t="shared" si="27"/>
        <v>15.130146308781047</v>
      </c>
      <c r="CY7" s="44">
        <f t="shared" si="27"/>
        <v>15.113361422307516</v>
      </c>
      <c r="CZ7" s="44">
        <f t="shared" si="27"/>
        <v>15.096576885021173</v>
      </c>
      <c r="DA7" s="44">
        <f t="shared" si="27"/>
        <v>15.079792624619534</v>
      </c>
      <c r="DB7" s="44">
        <f t="shared" si="27"/>
        <v>15.063190352485135</v>
      </c>
      <c r="DC7" s="44">
        <f t="shared" si="27"/>
        <v>15.047003595944391</v>
      </c>
      <c r="DD7" s="44">
        <f t="shared" si="27"/>
        <v>15.031449680985416</v>
      </c>
      <c r="DE7" s="44">
        <f t="shared" si="27"/>
        <v>15.016699057456101</v>
      </c>
      <c r="DF7" s="44">
        <f t="shared" si="27"/>
        <v>15.002866156096772</v>
      </c>
      <c r="DG7" s="44">
        <f t="shared" si="27"/>
        <v>14.990011828721196</v>
      </c>
      <c r="DH7" s="44">
        <f t="shared" si="27"/>
        <v>14.978151282241672</v>
      </c>
      <c r="DI7" s="44">
        <f t="shared" si="27"/>
        <v>14.967263920998931</v>
      </c>
      <c r="DJ7" s="44">
        <f t="shared" si="27"/>
        <v>14.957303106286165</v>
      </c>
      <c r="DK7" s="44">
        <f t="shared" si="27"/>
        <v>14.948204832998815</v>
      </c>
      <c r="DL7" s="44">
        <f t="shared" si="27"/>
        <v>14.939894919256032</v>
      </c>
      <c r="DM7" s="44">
        <f t="shared" si="27"/>
        <v>14.932294646216279</v>
      </c>
      <c r="DN7" s="44">
        <f t="shared" si="27"/>
        <v>14.925324966133086</v>
      </c>
      <c r="DO7" s="44">
        <f t="shared" si="27"/>
        <v>14.918909479060792</v>
      </c>
      <c r="DP7" s="44">
        <f t="shared" si="27"/>
        <v>14.912976402959149</v>
      </c>
      <c r="DQ7" s="44">
        <f t="shared" si="27"/>
        <v>14.907459754113832</v>
      </c>
      <c r="DR7" s="44">
        <f t="shared" si="27"/>
        <v>14.90229993092883</v>
      </c>
      <c r="DS7" s="44">
        <f t="shared" si="27"/>
        <v>14.897443864009148</v>
      </c>
      <c r="DT7" s="44">
        <f t="shared" si="27"/>
        <v>14.89284486465545</v>
      </c>
      <c r="DU7" s="44">
        <f t="shared" si="27"/>
        <v>14.888462275429685</v>
      </c>
      <c r="DV7" s="44">
        <f t="shared" si="27"/>
        <v>14.884261001695787</v>
      </c>
      <c r="DW7" s="44">
        <f t="shared" si="27"/>
        <v>14.880210982402998</v>
      </c>
      <c r="DX7" s="44">
        <f t="shared" si="27"/>
        <v>14.8762866417315</v>
      </c>
      <c r="DY7" s="44">
        <f t="shared" si="27"/>
        <v>14.872466350157566</v>
      </c>
      <c r="DZ7" s="44">
        <f t="shared" si="27"/>
        <v>14.868731913502755</v>
      </c>
      <c r="EA7" s="44">
        <f t="shared" ref="EA7:GL7" si="28">DZ7+(MIN($C$12*DZ6,$F$19,$C$13*($C$14-DZ7))-MIN($C$12*DZ7,$F$19,$C$13*($C$14-DZ8)))*$E$15/$C$16</f>
        <v>14.865068101076529</v>
      </c>
      <c r="EB7" s="44">
        <f t="shared" si="28"/>
        <v>14.861462218605832</v>
      </c>
      <c r="EC7" s="44">
        <f t="shared" si="28"/>
        <v>14.857903727829676</v>
      </c>
      <c r="ED7" s="44">
        <f t="shared" si="28"/>
        <v>14.854383912049952</v>
      </c>
      <c r="EE7" s="44">
        <f t="shared" si="28"/>
        <v>14.850895585265986</v>
      </c>
      <c r="EF7" s="44">
        <f t="shared" si="28"/>
        <v>14.847432841535337</v>
      </c>
      <c r="EG7" s="44">
        <f t="shared" si="28"/>
        <v>14.843990840704631</v>
      </c>
      <c r="EH7" s="44">
        <f t="shared" si="28"/>
        <v>14.840565626494309</v>
      </c>
      <c r="EI7" s="44">
        <f t="shared" si="28"/>
        <v>14.837153972988059</v>
      </c>
      <c r="EJ7" s="44">
        <f t="shared" si="28"/>
        <v>14.833753255788821</v>
      </c>
      <c r="EK7" s="44">
        <f t="shared" si="28"/>
        <v>14.830361344398352</v>
      </c>
      <c r="EL7" s="44">
        <f t="shared" si="28"/>
        <v>14.826976512713953</v>
      </c>
      <c r="EM7" s="44">
        <f t="shared" si="28"/>
        <v>14.823597364884636</v>
      </c>
      <c r="EN7" s="44">
        <f t="shared" si="28"/>
        <v>14.820222774110436</v>
      </c>
      <c r="EO7" s="44">
        <f t="shared" si="28"/>
        <v>14.81685183229054</v>
      </c>
      <c r="EP7" s="44">
        <f t="shared" si="28"/>
        <v>14.8134838087215</v>
      </c>
      <c r="EQ7" s="44">
        <f t="shared" si="28"/>
        <v>14.810118116312664</v>
      </c>
      <c r="ER7" s="44">
        <f t="shared" si="28"/>
        <v>14.806754284021462</v>
      </c>
      <c r="ES7" s="44">
        <f t="shared" si="28"/>
        <v>14.803391934416901</v>
      </c>
      <c r="ET7" s="44">
        <f t="shared" si="28"/>
        <v>14.800030765457626</v>
      </c>
      <c r="EU7" s="44">
        <f t="shared" si="28"/>
        <v>14.796670535723457</v>
      </c>
      <c r="EV7" s="44">
        <f t="shared" si="28"/>
        <v>14.793311052469003</v>
      </c>
      <c r="EW7" s="44">
        <f t="shared" si="28"/>
        <v>14.789952161977631</v>
      </c>
      <c r="EX7" s="44">
        <f t="shared" si="28"/>
        <v>14.786593741786097</v>
      </c>
      <c r="EY7" s="44">
        <f t="shared" si="28"/>
        <v>14.783235694427134</v>
      </c>
      <c r="EZ7" s="44">
        <f t="shared" si="28"/>
        <v>14.779468962401259</v>
      </c>
      <c r="FA7" s="44">
        <f t="shared" si="28"/>
        <v>14.774767944842122</v>
      </c>
      <c r="FB7" s="44">
        <f t="shared" si="28"/>
        <v>14.768643527783139</v>
      </c>
      <c r="FC7" s="44">
        <f t="shared" si="28"/>
        <v>14.760712095562919</v>
      </c>
      <c r="FD7" s="44">
        <f t="shared" si="28"/>
        <v>14.750716096986132</v>
      </c>
      <c r="FE7" s="44">
        <f t="shared" si="28"/>
        <v>14.738518550511614</v>
      </c>
      <c r="FF7" s="44">
        <f t="shared" si="28"/>
        <v>14.724085189182462</v>
      </c>
      <c r="FG7" s="44">
        <f t="shared" si="28"/>
        <v>14.707462312584202</v>
      </c>
      <c r="FH7" s="44">
        <f t="shared" si="28"/>
        <v>14.688754825687207</v>
      </c>
      <c r="FI7" s="44">
        <f t="shared" si="28"/>
        <v>14.668106714612479</v>
      </c>
      <c r="FJ7" s="44">
        <f t="shared" si="28"/>
        <v>14.645684868575371</v>
      </c>
      <c r="FK7" s="44">
        <f t="shared" si="28"/>
        <v>14.621666389182788</v>
      </c>
      <c r="FL7" s="44">
        <f t="shared" si="28"/>
        <v>14.596229121421333</v>
      </c>
      <c r="FM7" s="44">
        <f t="shared" si="28"/>
        <v>14.569544955366856</v>
      </c>
      <c r="FN7" s="44">
        <f t="shared" si="28"/>
        <v>14.54177539289287</v>
      </c>
      <c r="FO7" s="44">
        <f t="shared" si="28"/>
        <v>14.513068891284238</v>
      </c>
      <c r="FP7" s="44">
        <f t="shared" si="28"/>
        <v>14.483559549356288</v>
      </c>
      <c r="FQ7" s="44">
        <f t="shared" si="28"/>
        <v>14.453366769493748</v>
      </c>
      <c r="FR7" s="44">
        <f t="shared" si="28"/>
        <v>14.422595598320665</v>
      </c>
      <c r="FS7" s="44">
        <f t="shared" si="28"/>
        <v>14.391337512756447</v>
      </c>
      <c r="FT7" s="44">
        <f t="shared" si="28"/>
        <v>14.359671473914142</v>
      </c>
      <c r="FU7" s="44">
        <f t="shared" si="28"/>
        <v>14.327665117731501</v>
      </c>
      <c r="FV7" s="44">
        <f t="shared" si="28"/>
        <v>14.295375988684409</v>
      </c>
      <c r="FW7" s="44">
        <f t="shared" si="28"/>
        <v>14.262852752324289</v>
      </c>
      <c r="FX7" s="44">
        <f t="shared" si="28"/>
        <v>14.230136344865439</v>
      </c>
      <c r="FY7" s="44">
        <f t="shared" si="28"/>
        <v>14.197261034823301</v>
      </c>
      <c r="FZ7" s="44">
        <f t="shared" si="28"/>
        <v>14.164255383890808</v>
      </c>
      <c r="GA7" s="44">
        <f t="shared" si="28"/>
        <v>14.131143102825316</v>
      </c>
      <c r="GB7" s="44">
        <f t="shared" si="28"/>
        <v>14.097943803939492</v>
      </c>
      <c r="GC7" s="44">
        <f t="shared" si="28"/>
        <v>14.064673655532989</v>
      </c>
      <c r="GD7" s="44">
        <f t="shared" si="28"/>
        <v>14.031345945818488</v>
      </c>
      <c r="GE7" s="44">
        <f t="shared" si="28"/>
        <v>13.997971565017734</v>
      </c>
      <c r="GF7" s="44">
        <f t="shared" si="28"/>
        <v>13.964559414663357</v>
      </c>
      <c r="GG7" s="44">
        <f t="shared" si="28"/>
        <v>13.931116752991784</v>
      </c>
      <c r="GH7" s="44">
        <f t="shared" si="28"/>
        <v>13.89764948483762</v>
      </c>
      <c r="GI7" s="44">
        <f t="shared" si="28"/>
        <v>13.864162403776033</v>
      </c>
      <c r="GJ7" s="44">
        <f t="shared" si="28"/>
        <v>13.830659393502293</v>
      </c>
      <c r="GK7" s="44">
        <f t="shared" si="28"/>
        <v>13.797143594653193</v>
      </c>
      <c r="GL7" s="44">
        <f t="shared" si="28"/>
        <v>13.763617542506868</v>
      </c>
      <c r="GM7" s="44">
        <f t="shared" ref="GM7:IX7" si="29">GL7+(MIN($C$12*GL6,$F$19,$C$13*($C$14-GL7))-MIN($C$12*GL7,$F$19,$C$13*($C$14-GL8)))*$E$15/$C$16</f>
        <v>13.730083280273158</v>
      </c>
      <c r="GN7" s="44">
        <f t="shared" si="29"/>
        <v>13.696542452021589</v>
      </c>
      <c r="GO7" s="44">
        <f t="shared" si="29"/>
        <v>13.662996378695805</v>
      </c>
      <c r="GP7" s="44">
        <f t="shared" si="29"/>
        <v>13.629446120133551</v>
      </c>
      <c r="GQ7" s="44">
        <f t="shared" si="29"/>
        <v>13.595892525548306</v>
      </c>
      <c r="GR7" s="44">
        <f t="shared" si="29"/>
        <v>13.56233627452824</v>
      </c>
      <c r="GS7" s="44">
        <f t="shared" si="29"/>
        <v>13.528777910264965</v>
      </c>
      <c r="GT7" s="44">
        <f t="shared" si="29"/>
        <v>13.495217866432657</v>
      </c>
      <c r="GU7" s="44">
        <f t="shared" si="29"/>
        <v>13.461656488891441</v>
      </c>
      <c r="GV7" s="44">
        <f t="shared" si="29"/>
        <v>13.428094053181821</v>
      </c>
      <c r="GW7" s="44">
        <f t="shared" si="29"/>
        <v>13.394530778603768</v>
      </c>
      <c r="GX7" s="44">
        <f t="shared" si="29"/>
        <v>13.36205745286337</v>
      </c>
      <c r="GY7" s="44">
        <f t="shared" si="29"/>
        <v>13.332075652617403</v>
      </c>
      <c r="GZ7" s="44">
        <f t="shared" si="29"/>
        <v>13.305889661415165</v>
      </c>
      <c r="HA7" s="44">
        <f t="shared" si="29"/>
        <v>13.284522438205892</v>
      </c>
      <c r="HB7" s="44">
        <f t="shared" si="29"/>
        <v>13.268660773381356</v>
      </c>
      <c r="HC7" s="44">
        <f t="shared" si="29"/>
        <v>13.258669940919587</v>
      </c>
      <c r="HD7" s="44">
        <f t="shared" si="29"/>
        <v>13.254641311355908</v>
      </c>
      <c r="HE7" s="44">
        <f t="shared" si="29"/>
        <v>13.256451412790735</v>
      </c>
      <c r="HF7" s="44">
        <f t="shared" si="29"/>
        <v>13.263820493628559</v>
      </c>
      <c r="HG7" s="44">
        <f t="shared" si="29"/>
        <v>13.276364586925915</v>
      </c>
      <c r="HH7" s="44">
        <f t="shared" si="29"/>
        <v>13.29363865165508</v>
      </c>
      <c r="HI7" s="44">
        <f t="shared" si="29"/>
        <v>13.315170414403791</v>
      </c>
      <c r="HJ7" s="44">
        <f t="shared" si="29"/>
        <v>13.34048561993527</v>
      </c>
      <c r="HK7" s="44">
        <f t="shared" si="29"/>
        <v>13.369125893186467</v>
      </c>
      <c r="HL7" s="44">
        <f t="shared" si="29"/>
        <v>13.400660561292248</v>
      </c>
      <c r="HM7" s="44">
        <f t="shared" si="29"/>
        <v>13.43469373721353</v>
      </c>
      <c r="HN7" s="44">
        <f t="shared" si="29"/>
        <v>13.470867823365433</v>
      </c>
      <c r="HO7" s="44">
        <f t="shared" si="29"/>
        <v>13.508864412803891</v>
      </c>
      <c r="HP7" s="44">
        <f t="shared" si="29"/>
        <v>13.548403380738682</v>
      </c>
      <c r="HQ7" s="44">
        <f t="shared" si="29"/>
        <v>13.589240788357291</v>
      </c>
      <c r="HR7" s="44">
        <f t="shared" si="29"/>
        <v>13.63116607240843</v>
      </c>
      <c r="HS7" s="44">
        <f t="shared" si="29"/>
        <v>13.673998870169287</v>
      </c>
      <c r="HT7" s="44">
        <f t="shared" si="29"/>
        <v>13.717585729529954</v>
      </c>
      <c r="HU7" s="44">
        <f t="shared" si="29"/>
        <v>13.761796875550083</v>
      </c>
      <c r="HV7" s="44">
        <f t="shared" si="29"/>
        <v>13.806523144884542</v>
      </c>
      <c r="HW7" s="44">
        <f t="shared" si="29"/>
        <v>13.851673154741688</v>
      </c>
      <c r="HX7" s="44">
        <f t="shared" si="29"/>
        <v>13.897170740541418</v>
      </c>
      <c r="HY7" s="44">
        <f t="shared" si="29"/>
        <v>13.94295267354609</v>
      </c>
      <c r="HZ7" s="44">
        <f t="shared" si="29"/>
        <v>13.988966654215091</v>
      </c>
      <c r="IA7" s="44">
        <f t="shared" si="29"/>
        <v>14.035169567051252</v>
      </c>
      <c r="IB7" s="44">
        <f t="shared" si="29"/>
        <v>14.081525976796197</v>
      </c>
      <c r="IC7" s="44">
        <f t="shared" si="29"/>
        <v>14.128006842839412</v>
      </c>
      <c r="ID7" s="44">
        <f t="shared" si="29"/>
        <v>14.174588427745537</v>
      </c>
      <c r="IE7" s="44">
        <f t="shared" si="29"/>
        <v>14.221251376205734</v>
      </c>
      <c r="IF7" s="44">
        <f t="shared" si="29"/>
        <v>14.267979941985226</v>
      </c>
      <c r="IG7" s="44">
        <f t="shared" si="29"/>
        <v>14.314761342209769</v>
      </c>
      <c r="IH7" s="44">
        <f t="shared" si="29"/>
        <v>14.361585220353069</v>
      </c>
      <c r="II7" s="44">
        <f t="shared" si="29"/>
        <v>14.408443201379336</v>
      </c>
      <c r="IJ7" s="44">
        <f t="shared" si="29"/>
        <v>14.45532852454348</v>
      </c>
      <c r="IK7" s="44">
        <f t="shared" si="29"/>
        <v>14.50223574128329</v>
      </c>
      <c r="IL7" s="44">
        <f t="shared" si="29"/>
        <v>14.5491604674113</v>
      </c>
      <c r="IM7" s="44">
        <f t="shared" si="29"/>
        <v>14.596099180409521</v>
      </c>
      <c r="IN7" s="44">
        <f t="shared" si="29"/>
        <v>14.643049054042713</v>
      </c>
      <c r="IO7" s="44">
        <f t="shared" si="29"/>
        <v>14.690007823740629</v>
      </c>
      <c r="IP7" s="44">
        <f t="shared" si="29"/>
        <v>14.736973677267393</v>
      </c>
      <c r="IQ7" s="44">
        <f t="shared" si="29"/>
        <v>14.783945166111442</v>
      </c>
      <c r="IR7" s="44">
        <f t="shared" si="29"/>
        <v>14.830921133807857</v>
      </c>
      <c r="IS7" s="44">
        <f t="shared" si="29"/>
        <v>14.877900658062611</v>
      </c>
      <c r="IT7" s="44">
        <f t="shared" si="29"/>
        <v>14.924883004100737</v>
      </c>
      <c r="IU7" s="44">
        <f t="shared" si="29"/>
        <v>14.971867587122111</v>
      </c>
      <c r="IV7" s="44">
        <f t="shared" si="29"/>
        <v>15.017490675465876</v>
      </c>
      <c r="IW7" s="44">
        <f t="shared" si="29"/>
        <v>15.060000102069395</v>
      </c>
      <c r="IX7" s="44">
        <f t="shared" si="29"/>
        <v>15.097765356735689</v>
      </c>
      <c r="IY7" s="44">
        <f t="shared" ref="IY7:KP7" si="30">IX7+(MIN($C$12*IX6,$F$19,$C$13*($C$14-IX7))-MIN($C$12*IX7,$F$19,$C$13*($C$14-IX8)))*$E$15/$C$16</f>
        <v>15.129507617252004</v>
      </c>
      <c r="IZ7" s="44">
        <f t="shared" si="30"/>
        <v>15.154368297744465</v>
      </c>
      <c r="JA7" s="44">
        <f t="shared" si="30"/>
        <v>15.1718907282354</v>
      </c>
      <c r="JB7" s="44">
        <f t="shared" si="30"/>
        <v>15.181960634232269</v>
      </c>
      <c r="JC7" s="44">
        <f t="shared" si="30"/>
        <v>15.184732307124074</v>
      </c>
      <c r="JD7" s="44">
        <f t="shared" si="30"/>
        <v>15.18055539809642</v>
      </c>
      <c r="JE7" s="44">
        <f t="shared" si="30"/>
        <v>15.169909835580597</v>
      </c>
      <c r="JF7" s="44">
        <f t="shared" si="30"/>
        <v>15.153351896993113</v>
      </c>
      <c r="JG7" s="44">
        <f t="shared" si="30"/>
        <v>15.131471905277028</v>
      </c>
      <c r="JH7" s="44">
        <f t="shared" si="30"/>
        <v>15.104862664644022</v>
      </c>
      <c r="JI7" s="44">
        <f t="shared" si="30"/>
        <v>15.074097132238364</v>
      </c>
      <c r="JJ7" s="44">
        <f t="shared" si="30"/>
        <v>15.039713639943026</v>
      </c>
      <c r="JK7" s="44">
        <f t="shared" si="30"/>
        <v>15.002207039319421</v>
      </c>
      <c r="JL7" s="44">
        <f t="shared" si="30"/>
        <v>14.962024321657136</v>
      </c>
      <c r="JM7" s="44">
        <f t="shared" si="30"/>
        <v>14.919563491162702</v>
      </c>
      <c r="JN7" s="44">
        <f t="shared" si="30"/>
        <v>14.875174700309389</v>
      </c>
      <c r="JO7" s="44">
        <f t="shared" si="30"/>
        <v>14.829162869853077</v>
      </c>
      <c r="JP7" s="44">
        <f t="shared" si="30"/>
        <v>14.781791201691782</v>
      </c>
      <c r="JQ7" s="44">
        <f t="shared" si="30"/>
        <v>14.733285147529632</v>
      </c>
      <c r="JR7" s="44">
        <f t="shared" si="30"/>
        <v>14.683836521171358</v>
      </c>
      <c r="JS7" s="44">
        <f t="shared" si="30"/>
        <v>14.63360754024777</v>
      </c>
      <c r="JT7" s="44">
        <f t="shared" si="30"/>
        <v>14.582734658121762</v>
      </c>
      <c r="JU7" s="44">
        <f t="shared" si="30"/>
        <v>14.531332102641798</v>
      </c>
      <c r="JV7" s="44">
        <f t="shared" si="30"/>
        <v>14.47949507903107</v>
      </c>
      <c r="JW7" s="44">
        <f t="shared" si="30"/>
        <v>14.427302622818793</v>
      </c>
      <c r="JX7" s="44">
        <f t="shared" si="30"/>
        <v>14.374820108123398</v>
      </c>
      <c r="JY7" s="44">
        <f t="shared" si="30"/>
        <v>14.322101429075984</v>
      </c>
      <c r="JZ7" s="44">
        <f t="shared" si="30"/>
        <v>14.269190879561602</v>
      </c>
      <c r="KA7" s="44">
        <f t="shared" si="30"/>
        <v>14.21612476019653</v>
      </c>
      <c r="KB7" s="44">
        <f t="shared" si="30"/>
        <v>14.162932742660221</v>
      </c>
      <c r="KC7" s="44">
        <f t="shared" si="30"/>
        <v>14.109639020999102</v>
      </c>
      <c r="KD7" s="44">
        <f t="shared" si="30"/>
        <v>14.056263277936669</v>
      </c>
      <c r="KE7" s="44">
        <f t="shared" si="30"/>
        <v>14.002821492011114</v>
      </c>
      <c r="KF7" s="44">
        <f t="shared" si="30"/>
        <v>13.949326608837676</v>
      </c>
      <c r="KG7" s="44">
        <f t="shared" si="30"/>
        <v>13.895789097177849</v>
      </c>
      <c r="KH7" s="44">
        <f t="shared" si="30"/>
        <v>13.842217407937062</v>
      </c>
      <c r="KI7" s="44">
        <f t="shared" si="30"/>
        <v>13.788618351797863</v>
      </c>
      <c r="KJ7" s="44">
        <f t="shared" si="30"/>
        <v>13.734997408978829</v>
      </c>
      <c r="KK7" s="44">
        <f t="shared" si="30"/>
        <v>13.681358982615167</v>
      </c>
      <c r="KL7" s="44">
        <f t="shared" si="30"/>
        <v>13.627706605491356</v>
      </c>
      <c r="KM7" s="44">
        <f t="shared" si="30"/>
        <v>13.574043108312759</v>
      </c>
      <c r="KN7" s="44">
        <f t="shared" si="30"/>
        <v>13.520370756368417</v>
      </c>
      <c r="KO7" s="44">
        <f t="shared" si="30"/>
        <v>13.466691360293268</v>
      </c>
      <c r="KP7" s="44">
        <f t="shared" si="30"/>
        <v>13.413006365664947</v>
      </c>
    </row>
    <row r="8" spans="1:302" s="2" customFormat="1">
      <c r="A8" s="2">
        <v>5</v>
      </c>
      <c r="B8" s="45">
        <v>6.39</v>
      </c>
      <c r="C8" s="15">
        <f t="shared" ref="C8:BN8" si="31">B8+(MIN($C$12*B7,$F$19,$C$13*($C$14-B8))-MIN($C$12*B8,$F$19,$C$13*($C$14-B9)))*$E$15/$C$16</f>
        <v>7.2916000000000007</v>
      </c>
      <c r="D8" s="15">
        <f t="shared" si="31"/>
        <v>7.2254826666666672</v>
      </c>
      <c r="E8" s="15">
        <f t="shared" si="31"/>
        <v>6.5007799259259258</v>
      </c>
      <c r="F8" s="15">
        <f t="shared" si="31"/>
        <v>6.6609256575407407</v>
      </c>
      <c r="G8" s="15">
        <f t="shared" si="31"/>
        <v>6.6374115421866655</v>
      </c>
      <c r="H8" s="15">
        <f t="shared" si="31"/>
        <v>7.5990937018624205</v>
      </c>
      <c r="I8" s="15">
        <f t="shared" si="31"/>
        <v>7.1882985837894147</v>
      </c>
      <c r="J8" s="15">
        <f t="shared" si="31"/>
        <v>7.3029942456403054</v>
      </c>
      <c r="K8" s="15">
        <f t="shared" si="31"/>
        <v>7.2894850027174085</v>
      </c>
      <c r="L8" s="15">
        <f t="shared" si="31"/>
        <v>7.3003964297756285</v>
      </c>
      <c r="M8" s="15">
        <f t="shared" si="31"/>
        <v>7.308540694584809</v>
      </c>
      <c r="N8" s="15">
        <f t="shared" si="31"/>
        <v>7.5464996198647407</v>
      </c>
      <c r="O8" s="15">
        <f t="shared" si="31"/>
        <v>7.9598548765110042</v>
      </c>
      <c r="P8" s="15">
        <f t="shared" si="31"/>
        <v>8.5071881175063382</v>
      </c>
      <c r="Q8" s="15">
        <f t="shared" si="31"/>
        <v>9.1569489158798074</v>
      </c>
      <c r="R8" s="15">
        <f t="shared" si="31"/>
        <v>9.8851067397419055</v>
      </c>
      <c r="S8" s="15">
        <f t="shared" si="31"/>
        <v>10.673358294338234</v>
      </c>
      <c r="T8" s="15">
        <f t="shared" si="31"/>
        <v>11.507762574210805</v>
      </c>
      <c r="U8" s="15">
        <f t="shared" si="31"/>
        <v>12.37770117979964</v>
      </c>
      <c r="V8" s="15">
        <f t="shared" si="31"/>
        <v>13.275086430145798</v>
      </c>
      <c r="W8" s="15">
        <f t="shared" si="31"/>
        <v>14.022796356475711</v>
      </c>
      <c r="X8" s="15">
        <f t="shared" si="31"/>
        <v>14.600896655671555</v>
      </c>
      <c r="Y8" s="15">
        <f t="shared" si="31"/>
        <v>15.046237249213013</v>
      </c>
      <c r="Z8" s="15">
        <f t="shared" si="31"/>
        <v>15.387737227300185</v>
      </c>
      <c r="AA8" s="15">
        <f t="shared" si="31"/>
        <v>15.64807203386259</v>
      </c>
      <c r="AB8" s="15">
        <f t="shared" si="31"/>
        <v>15.845006919960632</v>
      </c>
      <c r="AC8" s="15">
        <f t="shared" si="31"/>
        <v>15.992449440850672</v>
      </c>
      <c r="AD8" s="15">
        <f t="shared" si="31"/>
        <v>16.101279175376806</v>
      </c>
      <c r="AE8" s="15">
        <f t="shared" si="31"/>
        <v>16.180001073623384</v>
      </c>
      <c r="AF8" s="15">
        <f t="shared" si="31"/>
        <v>16.235259372991088</v>
      </c>
      <c r="AG8" s="15">
        <f t="shared" si="31"/>
        <v>16.272241433119842</v>
      </c>
      <c r="AH8" s="15">
        <f t="shared" si="31"/>
        <v>16.294994769814178</v>
      </c>
      <c r="AI8" s="15">
        <f t="shared" si="31"/>
        <v>16.306675724167913</v>
      </c>
      <c r="AJ8" s="15">
        <f t="shared" si="31"/>
        <v>16.309744345702114</v>
      </c>
      <c r="AK8" s="15">
        <f t="shared" si="31"/>
        <v>16.306117002406374</v>
      </c>
      <c r="AL8" s="15">
        <f t="shared" si="31"/>
        <v>16.297285797955873</v>
      </c>
      <c r="AM8" s="15">
        <f t="shared" si="31"/>
        <v>16.284411949342864</v>
      </c>
      <c r="AN8" s="15">
        <f t="shared" si="31"/>
        <v>16.268398753895386</v>
      </c>
      <c r="AO8" s="15">
        <f t="shared" si="31"/>
        <v>16.249948570633116</v>
      </c>
      <c r="AP8" s="15">
        <f t="shared" si="31"/>
        <v>16.229607291063619</v>
      </c>
      <c r="AQ8" s="15">
        <f t="shared" si="31"/>
        <v>16.207799026086477</v>
      </c>
      <c r="AR8" s="15">
        <f t="shared" si="31"/>
        <v>16.184853146595771</v>
      </c>
      <c r="AS8" s="15">
        <f t="shared" si="31"/>
        <v>16.161025352205513</v>
      </c>
      <c r="AT8" s="15">
        <f t="shared" si="31"/>
        <v>16.136514078711453</v>
      </c>
      <c r="AU8" s="15">
        <f t="shared" si="31"/>
        <v>16.111473269396086</v>
      </c>
      <c r="AV8" s="15">
        <f t="shared" si="31"/>
        <v>16.086022311422234</v>
      </c>
      <c r="AW8" s="15">
        <f t="shared" si="31"/>
        <v>16.060253763177357</v>
      </c>
      <c r="AX8" s="15">
        <f t="shared" si="31"/>
        <v>16.034239361133999</v>
      </c>
      <c r="AY8" s="15">
        <f t="shared" si="31"/>
        <v>16.008034687389046</v>
      </c>
      <c r="AZ8" s="15">
        <f t="shared" si="31"/>
        <v>15.981682795085215</v>
      </c>
      <c r="BA8" s="15">
        <f t="shared" si="31"/>
        <v>15.955217023328377</v>
      </c>
      <c r="BB8" s="15">
        <f t="shared" si="31"/>
        <v>15.928663182007025</v>
      </c>
      <c r="BC8" s="15">
        <f t="shared" si="31"/>
        <v>15.902613246965396</v>
      </c>
      <c r="BD8" s="15">
        <f t="shared" si="31"/>
        <v>15.877382021491217</v>
      </c>
      <c r="BE8" s="15">
        <f t="shared" si="31"/>
        <v>15.853105629361961</v>
      </c>
      <c r="BF8" s="15">
        <f t="shared" si="31"/>
        <v>15.829808803710218</v>
      </c>
      <c r="BG8" s="15">
        <f t="shared" si="31"/>
        <v>15.807450251022408</v>
      </c>
      <c r="BH8" s="15">
        <f t="shared" si="31"/>
        <v>15.785952718929478</v>
      </c>
      <c r="BI8" s="15">
        <f t="shared" si="31"/>
        <v>15.76522248218096</v>
      </c>
      <c r="BJ8" s="15">
        <f t="shared" si="31"/>
        <v>15.745161582867597</v>
      </c>
      <c r="BK8" s="15">
        <f t="shared" si="31"/>
        <v>15.725675171843271</v>
      </c>
      <c r="BL8" s="15">
        <f t="shared" si="31"/>
        <v>15.706675591162595</v>
      </c>
      <c r="BM8" s="15">
        <f t="shared" si="31"/>
        <v>15.688084333970197</v>
      </c>
      <c r="BN8" s="15">
        <f t="shared" si="31"/>
        <v>15.669832661695938</v>
      </c>
      <c r="BO8" s="15">
        <f t="shared" ref="BO8:DZ8" si="32">BN8+(MIN($C$12*BN7,$F$19,$C$13*($C$14-BN8))-MIN($C$12*BN8,$F$19,$C$13*($C$14-BN9)))*$E$15/$C$16</f>
        <v>15.651861407246415</v>
      </c>
      <c r="BP8" s="15">
        <f t="shared" si="32"/>
        <v>15.634120317142772</v>
      </c>
      <c r="BQ8" s="15">
        <f t="shared" si="32"/>
        <v>15.616567163553023</v>
      </c>
      <c r="BR8" s="15">
        <f t="shared" si="32"/>
        <v>15.599166773270905</v>
      </c>
      <c r="BS8" s="15">
        <f t="shared" si="32"/>
        <v>15.581890063669105</v>
      </c>
      <c r="BT8" s="15">
        <f t="shared" si="32"/>
        <v>15.564713137459114</v>
      </c>
      <c r="BU8" s="15">
        <f t="shared" si="32"/>
        <v>15.547616462987076</v>
      </c>
      <c r="BV8" s="15">
        <f t="shared" si="32"/>
        <v>15.530584150713647</v>
      </c>
      <c r="BW8" s="15">
        <f t="shared" si="32"/>
        <v>15.513603326591596</v>
      </c>
      <c r="BX8" s="15">
        <f t="shared" si="32"/>
        <v>15.49666359725121</v>
      </c>
      <c r="BY8" s="15">
        <f t="shared" si="32"/>
        <v>15.47975659882565</v>
      </c>
      <c r="BZ8" s="15">
        <f t="shared" si="32"/>
        <v>15.462875619926855</v>
      </c>
      <c r="CA8" s="15">
        <f t="shared" si="32"/>
        <v>15.446015289054854</v>
      </c>
      <c r="CB8" s="15">
        <f t="shared" si="32"/>
        <v>15.429171317143268</v>
      </c>
      <c r="CC8" s="15">
        <f t="shared" si="32"/>
        <v>15.412340286715416</v>
      </c>
      <c r="CD8" s="15">
        <f t="shared" si="32"/>
        <v>15.395519480057439</v>
      </c>
      <c r="CE8" s="15">
        <f t="shared" si="32"/>
        <v>15.378706739786864</v>
      </c>
      <c r="CF8" s="15">
        <f t="shared" si="32"/>
        <v>15.361900356134994</v>
      </c>
      <c r="CG8" s="15">
        <f t="shared" si="32"/>
        <v>15.345098976129673</v>
      </c>
      <c r="CH8" s="15">
        <f t="shared" si="32"/>
        <v>15.328301530641873</v>
      </c>
      <c r="CI8" s="15">
        <f t="shared" si="32"/>
        <v>15.31150717593971</v>
      </c>
      <c r="CJ8" s="15">
        <f t="shared" si="32"/>
        <v>15.294715246978642</v>
      </c>
      <c r="CK8" s="15">
        <f t="shared" si="32"/>
        <v>15.277925220153483</v>
      </c>
      <c r="CL8" s="15">
        <f t="shared" si="32"/>
        <v>15.26113668365535</v>
      </c>
      <c r="CM8" s="15">
        <f t="shared" si="32"/>
        <v>15.244349313924324</v>
      </c>
      <c r="CN8" s="15">
        <f t="shared" si="32"/>
        <v>15.227562856976006</v>
      </c>
      <c r="CO8" s="15">
        <f t="shared" si="32"/>
        <v>15.210777113616274</v>
      </c>
      <c r="CP8" s="15">
        <f t="shared" si="32"/>
        <v>15.193991927751615</v>
      </c>
      <c r="CQ8" s="15">
        <f t="shared" si="32"/>
        <v>15.177207177159275</v>
      </c>
      <c r="CR8" s="15">
        <f t="shared" si="32"/>
        <v>15.160422766208745</v>
      </c>
      <c r="CS8" s="15">
        <f t="shared" si="32"/>
        <v>15.143638620128712</v>
      </c>
      <c r="CT8" s="15">
        <f t="shared" si="32"/>
        <v>15.12685468049626</v>
      </c>
      <c r="CU8" s="15">
        <f t="shared" si="32"/>
        <v>15.110070901691349</v>
      </c>
      <c r="CV8" s="15">
        <f t="shared" si="32"/>
        <v>15.093287248112699</v>
      </c>
      <c r="CW8" s="15">
        <f t="shared" si="32"/>
        <v>15.076503691993514</v>
      </c>
      <c r="CX8" s="15">
        <f t="shared" si="32"/>
        <v>15.059720211689312</v>
      </c>
      <c r="CY8" s="15">
        <f t="shared" si="32"/>
        <v>15.042936790336844</v>
      </c>
      <c r="CZ8" s="15">
        <f t="shared" si="32"/>
        <v>15.026153414804506</v>
      </c>
      <c r="DA8" s="15">
        <f t="shared" si="32"/>
        <v>15.010132741538142</v>
      </c>
      <c r="DB8" s="15">
        <f t="shared" si="32"/>
        <v>14.995273891475023</v>
      </c>
      <c r="DC8" s="15">
        <f t="shared" si="32"/>
        <v>14.981742414298337</v>
      </c>
      <c r="DD8" s="15">
        <f t="shared" si="32"/>
        <v>14.969558952890386</v>
      </c>
      <c r="DE8" s="15">
        <f t="shared" si="32"/>
        <v>14.95865891189248</v>
      </c>
      <c r="DF8" s="15">
        <f t="shared" si="32"/>
        <v>14.948931915360085</v>
      </c>
      <c r="DG8" s="15">
        <f t="shared" si="32"/>
        <v>14.940247298037878</v>
      </c>
      <c r="DH8" s="15">
        <f t="shared" si="32"/>
        <v>14.932470046258146</v>
      </c>
      <c r="DI8" s="15">
        <f t="shared" si="32"/>
        <v>14.925470292833479</v>
      </c>
      <c r="DJ8" s="15">
        <f t="shared" si="32"/>
        <v>14.919128533052529</v>
      </c>
      <c r="DK8" s="15">
        <f t="shared" si="32"/>
        <v>14.913338062050071</v>
      </c>
      <c r="DL8" s="15">
        <f t="shared" si="32"/>
        <v>14.908005661746582</v>
      </c>
      <c r="DM8" s="15">
        <f t="shared" si="32"/>
        <v>14.903051233279802</v>
      </c>
      <c r="DN8" s="15">
        <f t="shared" si="32"/>
        <v>14.898406838557026</v>
      </c>
      <c r="DO8" s="15">
        <f t="shared" si="32"/>
        <v>14.894015453459497</v>
      </c>
      <c r="DP8" s="15">
        <f t="shared" si="32"/>
        <v>14.889829624587195</v>
      </c>
      <c r="DQ8" s="15">
        <f t="shared" si="32"/>
        <v>14.885810146344593</v>
      </c>
      <c r="DR8" s="15">
        <f t="shared" si="32"/>
        <v>14.881924824972115</v>
      </c>
      <c r="DS8" s="15">
        <f t="shared" si="32"/>
        <v>14.878147363224402</v>
      </c>
      <c r="DT8" s="15">
        <f t="shared" si="32"/>
        <v>14.874456378393496</v>
      </c>
      <c r="DU8" s="15">
        <f t="shared" si="32"/>
        <v>14.870834553469274</v>
      </c>
      <c r="DV8" s="15">
        <f t="shared" si="32"/>
        <v>14.867267913754013</v>
      </c>
      <c r="DW8" s="15">
        <f t="shared" si="32"/>
        <v>14.863745217347764</v>
      </c>
      <c r="DX8" s="15">
        <f t="shared" si="32"/>
        <v>14.860257446316389</v>
      </c>
      <c r="DY8" s="15">
        <f t="shared" si="32"/>
        <v>14.85679738517234</v>
      </c>
      <c r="DZ8" s="15">
        <f t="shared" si="32"/>
        <v>14.853359273952162</v>
      </c>
      <c r="EA8" s="15">
        <f t="shared" ref="EA8:GL8" si="33">DZ8+(MIN($C$12*DZ7,$F$19,$C$13*($C$14-DZ8))-MIN($C$12*DZ8,$F$19,$C$13*($C$14-DZ9)))*$E$15/$C$16</f>
        <v>14.849938524276403</v>
      </c>
      <c r="EB8" s="15">
        <f t="shared" si="33"/>
        <v>14.84653148807651</v>
      </c>
      <c r="EC8" s="15">
        <f t="shared" si="33"/>
        <v>14.843135270012649</v>
      </c>
      <c r="ED8" s="15">
        <f t="shared" si="33"/>
        <v>14.839747575893455</v>
      </c>
      <c r="EE8" s="15">
        <f t="shared" si="33"/>
        <v>14.836366590591938</v>
      </c>
      <c r="EF8" s="15">
        <f t="shared" si="33"/>
        <v>14.832990880007902</v>
      </c>
      <c r="EG8" s="15">
        <f t="shared" si="33"/>
        <v>14.829619312549433</v>
      </c>
      <c r="EH8" s="15">
        <f t="shared" si="33"/>
        <v>14.826250996398159</v>
      </c>
      <c r="EI8" s="15">
        <f t="shared" si="33"/>
        <v>14.822885229494755</v>
      </c>
      <c r="EJ8" s="15">
        <f t="shared" si="33"/>
        <v>14.819521459744896</v>
      </c>
      <c r="EK8" s="15">
        <f t="shared" si="33"/>
        <v>14.81615925341486</v>
      </c>
      <c r="EL8" s="15">
        <f t="shared" si="33"/>
        <v>14.81279827007346</v>
      </c>
      <c r="EM8" s="15">
        <f t="shared" si="33"/>
        <v>14.809438242755119</v>
      </c>
      <c r="EN8" s="15">
        <f t="shared" si="33"/>
        <v>14.806078962278706</v>
      </c>
      <c r="EO8" s="15">
        <f t="shared" si="33"/>
        <v>14.802720264867991</v>
      </c>
      <c r="EP8" s="15">
        <f t="shared" si="33"/>
        <v>14.799362022390719</v>
      </c>
      <c r="EQ8" s="15">
        <f t="shared" si="33"/>
        <v>14.796004134671261</v>
      </c>
      <c r="ER8" s="15">
        <f t="shared" si="33"/>
        <v>14.792646523442885</v>
      </c>
      <c r="ES8" s="15">
        <f t="shared" si="33"/>
        <v>14.789289127594772</v>
      </c>
      <c r="ET8" s="15">
        <f t="shared" si="33"/>
        <v>14.785931899440135</v>
      </c>
      <c r="EU8" s="15">
        <f t="shared" si="33"/>
        <v>14.782574801788686</v>
      </c>
      <c r="EV8" s="15">
        <f t="shared" si="33"/>
        <v>14.779217805652058</v>
      </c>
      <c r="EW8" s="15">
        <f t="shared" si="33"/>
        <v>14.775860888446726</v>
      </c>
      <c r="EX8" s="15">
        <f t="shared" si="33"/>
        <v>14.772504032587655</v>
      </c>
      <c r="EY8" s="15">
        <f t="shared" si="33"/>
        <v>14.767431224388496</v>
      </c>
      <c r="EZ8" s="15">
        <f t="shared" si="33"/>
        <v>14.759744413202082</v>
      </c>
      <c r="FA8" s="15">
        <f t="shared" si="33"/>
        <v>14.749071090049187</v>
      </c>
      <c r="FB8" s="15">
        <f t="shared" si="33"/>
        <v>14.735364791194806</v>
      </c>
      <c r="FC8" s="15">
        <f t="shared" si="33"/>
        <v>14.718770842793187</v>
      </c>
      <c r="FD8" s="15">
        <f t="shared" si="33"/>
        <v>14.699537580309828</v>
      </c>
      <c r="FE8" s="15">
        <f t="shared" si="33"/>
        <v>14.677958992487202</v>
      </c>
      <c r="FF8" s="15">
        <f t="shared" si="33"/>
        <v>14.654338853805147</v>
      </c>
      <c r="FG8" s="15">
        <f t="shared" si="33"/>
        <v>14.628969360568837</v>
      </c>
      <c r="FH8" s="15">
        <f t="shared" si="33"/>
        <v>14.602119394604435</v>
      </c>
      <c r="FI8" s="15">
        <f t="shared" si="33"/>
        <v>14.574029038932302</v>
      </c>
      <c r="FJ8" s="15">
        <f t="shared" si="33"/>
        <v>14.544908031963141</v>
      </c>
      <c r="FK8" s="15">
        <f t="shared" si="33"/>
        <v>14.514936594379478</v>
      </c>
      <c r="FL8" s="15">
        <f t="shared" si="33"/>
        <v>14.484267585528425</v>
      </c>
      <c r="FM8" s="15">
        <f t="shared" si="33"/>
        <v>14.453029308622853</v>
      </c>
      <c r="FN8" s="15">
        <f t="shared" si="33"/>
        <v>14.42132853299651</v>
      </c>
      <c r="FO8" s="15">
        <f t="shared" si="33"/>
        <v>14.389253470607528</v>
      </c>
      <c r="FP8" s="15">
        <f t="shared" si="33"/>
        <v>14.356876556926048</v>
      </c>
      <c r="FQ8" s="15">
        <f t="shared" si="33"/>
        <v>14.324256960375921</v>
      </c>
      <c r="FR8" s="15">
        <f t="shared" si="33"/>
        <v>14.291442791757513</v>
      </c>
      <c r="FS8" s="15">
        <f t="shared" si="33"/>
        <v>14.258473014117408</v>
      </c>
      <c r="FT8" s="15">
        <f t="shared" si="33"/>
        <v>14.225379070350609</v>
      </c>
      <c r="FU8" s="15">
        <f t="shared" si="33"/>
        <v>14.192186254596848</v>
      </c>
      <c r="FV8" s="15">
        <f t="shared" si="33"/>
        <v>14.158914857103484</v>
      </c>
      <c r="FW8" s="15">
        <f t="shared" si="33"/>
        <v>14.125581112636809</v>
      </c>
      <c r="FX8" s="15">
        <f t="shared" si="33"/>
        <v>14.092197981052273</v>
      </c>
      <c r="FY8" s="15">
        <f t="shared" si="33"/>
        <v>14.058775786155495</v>
      </c>
      <c r="FZ8" s="15">
        <f t="shared" si="33"/>
        <v>14.02532273606357</v>
      </c>
      <c r="GA8" s="15">
        <f t="shared" si="33"/>
        <v>13.991845345262416</v>
      </c>
      <c r="GB8" s="15">
        <f t="shared" si="33"/>
        <v>13.958348775660461</v>
      </c>
      <c r="GC8" s="15">
        <f t="shared" si="33"/>
        <v>13.924837111276345</v>
      </c>
      <c r="GD8" s="15">
        <f t="shared" si="33"/>
        <v>13.891313578822313</v>
      </c>
      <c r="GE8" s="15">
        <f t="shared" si="33"/>
        <v>13.857780724370002</v>
      </c>
      <c r="GF8" s="15">
        <f t="shared" si="33"/>
        <v>13.824240554502904</v>
      </c>
      <c r="GG8" s="15">
        <f t="shared" si="33"/>
        <v>13.790694648848442</v>
      </c>
      <c r="GH8" s="15">
        <f t="shared" si="33"/>
        <v>13.757144249614182</v>
      </c>
      <c r="GI8" s="15">
        <f t="shared" si="33"/>
        <v>13.723590332697407</v>
      </c>
      <c r="GJ8" s="15">
        <f t="shared" si="33"/>
        <v>13.690033664065508</v>
      </c>
      <c r="GK8" s="15">
        <f t="shared" si="33"/>
        <v>13.656474844388892</v>
      </c>
      <c r="GL8" s="15">
        <f t="shared" si="33"/>
        <v>13.622914344323467</v>
      </c>
      <c r="GM8" s="15">
        <f t="shared" ref="GM8:IX8" si="34">GL8+(MIN($C$12*GL7,$F$19,$C$13*($C$14-GL8))-MIN($C$12*GL8,$F$19,$C$13*($C$14-GL9)))*$E$15/$C$16</f>
        <v>13.589352532364472</v>
      </c>
      <c r="GN8" s="15">
        <f t="shared" si="34"/>
        <v>13.555789696808509</v>
      </c>
      <c r="GO8" s="15">
        <f t="shared" si="34"/>
        <v>13.522226063049985</v>
      </c>
      <c r="GP8" s="15">
        <f t="shared" si="34"/>
        <v>13.488661807188469</v>
      </c>
      <c r="GQ8" s="15">
        <f t="shared" si="34"/>
        <v>13.455097066722855</v>
      </c>
      <c r="GR8" s="15">
        <f t="shared" si="34"/>
        <v>13.421531948948068</v>
      </c>
      <c r="GS8" s="15">
        <f t="shared" si="34"/>
        <v>13.38796653754199</v>
      </c>
      <c r="GT8" s="15">
        <f t="shared" si="34"/>
        <v>13.354400897728249</v>
      </c>
      <c r="GU8" s="15">
        <f t="shared" si="34"/>
        <v>13.320835080319615</v>
      </c>
      <c r="GV8" s="15">
        <f t="shared" si="34"/>
        <v>13.287269124882298</v>
      </c>
      <c r="GW8" s="15">
        <f t="shared" si="34"/>
        <v>13.258279062210493</v>
      </c>
      <c r="GX8" s="15">
        <f t="shared" si="34"/>
        <v>13.236259689593579</v>
      </c>
      <c r="GY8" s="15">
        <f t="shared" si="34"/>
        <v>13.222204360859767</v>
      </c>
      <c r="GZ8" s="15">
        <f t="shared" si="34"/>
        <v>13.216236976621012</v>
      </c>
      <c r="HA8" s="15">
        <f t="shared" si="34"/>
        <v>13.217969998382662</v>
      </c>
      <c r="HB8" s="15">
        <f t="shared" si="34"/>
        <v>13.226741196618686</v>
      </c>
      <c r="HC8" s="15">
        <f t="shared" si="34"/>
        <v>13.241766600092955</v>
      </c>
      <c r="HD8" s="15">
        <f t="shared" si="34"/>
        <v>13.262236142550993</v>
      </c>
      <c r="HE8" s="15">
        <f t="shared" si="34"/>
        <v>13.287370633089303</v>
      </c>
      <c r="HF8" s="15">
        <f t="shared" si="34"/>
        <v>13.316453052918162</v>
      </c>
      <c r="HG8" s="15">
        <f t="shared" si="34"/>
        <v>13.348843180195137</v>
      </c>
      <c r="HH8" s="15">
        <f t="shared" si="34"/>
        <v>13.383981712139182</v>
      </c>
      <c r="HI8" s="15">
        <f t="shared" si="34"/>
        <v>13.421388059990418</v>
      </c>
      <c r="HJ8" s="15">
        <f t="shared" si="34"/>
        <v>13.460654598611629</v>
      </c>
      <c r="HK8" s="15">
        <f t="shared" si="34"/>
        <v>13.50143918593799</v>
      </c>
      <c r="HL8" s="15">
        <f t="shared" si="34"/>
        <v>13.543457103619307</v>
      </c>
      <c r="HM8" s="15">
        <f t="shared" si="34"/>
        <v>13.586473119669062</v>
      </c>
      <c r="HN8" s="15">
        <f t="shared" si="34"/>
        <v>13.630294072757563</v>
      </c>
      <c r="HO8" s="15">
        <f t="shared" si="34"/>
        <v>13.674762180362448</v>
      </c>
      <c r="HP8" s="15">
        <f t="shared" si="34"/>
        <v>13.71974914697061</v>
      </c>
      <c r="HQ8" s="15">
        <f t="shared" si="34"/>
        <v>13.765151071089342</v>
      </c>
      <c r="HR8" s="15">
        <f t="shared" si="34"/>
        <v>13.810884104971468</v>
      </c>
      <c r="HS8" s="15">
        <f t="shared" si="34"/>
        <v>13.8568807975567</v>
      </c>
      <c r="HT8" s="15">
        <f t="shared" si="34"/>
        <v>13.90308704150252</v>
      </c>
      <c r="HU8" s="15">
        <f t="shared" si="34"/>
        <v>13.949459544086277</v>
      </c>
      <c r="HV8" s="15">
        <f t="shared" si="34"/>
        <v>13.995963745683756</v>
      </c>
      <c r="HW8" s="15">
        <f t="shared" si="34"/>
        <v>14.042572116139153</v>
      </c>
      <c r="HX8" s="15">
        <f t="shared" si="34"/>
        <v>14.089262767134452</v>
      </c>
      <c r="HY8" s="15">
        <f t="shared" si="34"/>
        <v>14.136018326702738</v>
      </c>
      <c r="HZ8" s="15">
        <f t="shared" si="34"/>
        <v>14.182825029751433</v>
      </c>
      <c r="IA8" s="15">
        <f t="shared" si="34"/>
        <v>14.229671985561509</v>
      </c>
      <c r="IB8" s="15">
        <f t="shared" si="34"/>
        <v>14.276550589564925</v>
      </c>
      <c r="IC8" s="15">
        <f t="shared" si="34"/>
        <v>14.323454052235743</v>
      </c>
      <c r="ID8" s="15">
        <f t="shared" si="34"/>
        <v>14.37037702268343</v>
      </c>
      <c r="IE8" s="15">
        <f t="shared" si="34"/>
        <v>14.417315288567245</v>
      </c>
      <c r="IF8" s="15">
        <f t="shared" si="34"/>
        <v>14.464265537332956</v>
      </c>
      <c r="IG8" s="15">
        <f t="shared" si="34"/>
        <v>14.511225166587252</v>
      </c>
      <c r="IH8" s="15">
        <f t="shared" si="34"/>
        <v>14.558192133749991</v>
      </c>
      <c r="II8" s="15">
        <f t="shared" si="34"/>
        <v>14.605164837033088</v>
      </c>
      <c r="IJ8" s="15">
        <f t="shared" si="34"/>
        <v>14.652142021353869</v>
      </c>
      <c r="IK8" s="15">
        <f t="shared" si="34"/>
        <v>14.699122704058158</v>
      </c>
      <c r="IL8" s="15">
        <f t="shared" si="34"/>
        <v>14.746106116354882</v>
      </c>
      <c r="IM8" s="15">
        <f t="shared" si="34"/>
        <v>14.793091657192148</v>
      </c>
      <c r="IN8" s="15">
        <f t="shared" si="34"/>
        <v>14.840078856971033</v>
      </c>
      <c r="IO8" s="15">
        <f t="shared" si="34"/>
        <v>14.887067349027751</v>
      </c>
      <c r="IP8" s="15">
        <f t="shared" si="34"/>
        <v>14.934056847242427</v>
      </c>
      <c r="IQ8" s="15">
        <f t="shared" si="34"/>
        <v>14.981047128474025</v>
      </c>
      <c r="IR8" s="15">
        <f t="shared" si="34"/>
        <v>15.028038018792834</v>
      </c>
      <c r="IS8" s="15">
        <f t="shared" si="34"/>
        <v>15.075029382698103</v>
      </c>
      <c r="IT8" s="15">
        <f t="shared" si="34"/>
        <v>15.122021114679926</v>
      </c>
      <c r="IU8" s="15">
        <f t="shared" si="34"/>
        <v>15.16329313262043</v>
      </c>
      <c r="IV8" s="15">
        <f t="shared" si="34"/>
        <v>15.19585190597015</v>
      </c>
      <c r="IW8" s="15">
        <f t="shared" si="34"/>
        <v>15.218455716053848</v>
      </c>
      <c r="IX8" s="15">
        <f t="shared" si="34"/>
        <v>15.230949666594357</v>
      </c>
      <c r="IY8" s="15">
        <f t="shared" ref="IY8:KP8" si="35">IX8+(MIN($C$12*IX7,$F$19,$C$13*($C$14-IX8))-MIN($C$12*IX8,$F$19,$C$13*($C$14-IX9)))*$E$15/$C$16</f>
        <v>15.233818164772817</v>
      </c>
      <c r="IZ8" s="15">
        <f t="shared" si="35"/>
        <v>15.227888985119018</v>
      </c>
      <c r="JA8" s="15">
        <f t="shared" si="35"/>
        <v>15.214142082068415</v>
      </c>
      <c r="JB8" s="15">
        <f t="shared" si="35"/>
        <v>15.193590030981099</v>
      </c>
      <c r="JC8" s="15">
        <f t="shared" si="35"/>
        <v>15.167206814700352</v>
      </c>
      <c r="JD8" s="15">
        <f t="shared" si="35"/>
        <v>15.135888702225833</v>
      </c>
      <c r="JE8" s="15">
        <f t="shared" si="35"/>
        <v>15.100435967381364</v>
      </c>
      <c r="JF8" s="15">
        <f t="shared" si="35"/>
        <v>15.061547735946597</v>
      </c>
      <c r="JG8" s="15">
        <f t="shared" si="35"/>
        <v>15.019824741781894</v>
      </c>
      <c r="JH8" s="15">
        <f t="shared" si="35"/>
        <v>14.975776514690217</v>
      </c>
      <c r="JI8" s="15">
        <f t="shared" si="35"/>
        <v>14.929830730999184</v>
      </c>
      <c r="JJ8" s="15">
        <f t="shared" si="35"/>
        <v>14.882343287676148</v>
      </c>
      <c r="JK8" s="15">
        <f t="shared" si="35"/>
        <v>14.833608223953192</v>
      </c>
      <c r="JL8" s="15">
        <f t="shared" si="35"/>
        <v>14.783866990911257</v>
      </c>
      <c r="JM8" s="15">
        <f t="shared" si="35"/>
        <v>14.733316816253696</v>
      </c>
      <c r="JN8" s="15">
        <f t="shared" si="35"/>
        <v>14.682118069024167</v>
      </c>
      <c r="JO8" s="15">
        <f t="shared" si="35"/>
        <v>14.630400625819675</v>
      </c>
      <c r="JP8" s="15">
        <f t="shared" si="35"/>
        <v>14.57826929611633</v>
      </c>
      <c r="JQ8" s="15">
        <f t="shared" si="35"/>
        <v>14.525808393578835</v>
      </c>
      <c r="JR8" s="15">
        <f t="shared" si="35"/>
        <v>14.473085552261198</v>
      </c>
      <c r="JS8" s="15">
        <f t="shared" si="35"/>
        <v>14.420154887970813</v>
      </c>
      <c r="JT8" s="15">
        <f t="shared" si="35"/>
        <v>14.367059600163866</v>
      </c>
      <c r="JU8" s="15">
        <f t="shared" si="35"/>
        <v>14.313834101477905</v>
      </c>
      <c r="JV8" s="15">
        <f t="shared" si="35"/>
        <v>14.260505752266269</v>
      </c>
      <c r="JW8" s="15">
        <f t="shared" si="35"/>
        <v>14.207096267453503</v>
      </c>
      <c r="JX8" s="15">
        <f t="shared" si="35"/>
        <v>14.153622853379002</v>
      </c>
      <c r="JY8" s="15">
        <f t="shared" si="35"/>
        <v>14.100099123421236</v>
      </c>
      <c r="JZ8" s="15">
        <f t="shared" si="35"/>
        <v>14.046535833274589</v>
      </c>
      <c r="KA8" s="15">
        <f t="shared" si="35"/>
        <v>13.992941469834388</v>
      </c>
      <c r="KB8" s="15">
        <f t="shared" si="35"/>
        <v>13.939322721704476</v>
      </c>
      <c r="KC8" s="15">
        <f t="shared" si="35"/>
        <v>13.885684854303582</v>
      </c>
      <c r="KD8" s="15">
        <f t="shared" si="35"/>
        <v>13.832032008318956</v>
      </c>
      <c r="KE8" s="15">
        <f t="shared" si="35"/>
        <v>13.778367436737955</v>
      </c>
      <c r="KF8" s="15">
        <f t="shared" si="35"/>
        <v>13.724693692782461</v>
      </c>
      <c r="KG8" s="15">
        <f t="shared" si="35"/>
        <v>13.671012778685038</v>
      </c>
      <c r="KH8" s="15">
        <f t="shared" si="35"/>
        <v>13.617326263297077</v>
      </c>
      <c r="KI8" s="15">
        <f t="shared" si="35"/>
        <v>13.563635374934785</v>
      </c>
      <c r="KJ8" s="15">
        <f t="shared" si="35"/>
        <v>13.509941074585837</v>
      </c>
      <c r="KK8" s="15">
        <f t="shared" si="35"/>
        <v>13.45624411356421</v>
      </c>
      <c r="KL8" s="15">
        <f t="shared" si="35"/>
        <v>13.402545078867865</v>
      </c>
      <c r="KM8" s="15">
        <f t="shared" si="35"/>
        <v>13.348844428826007</v>
      </c>
      <c r="KN8" s="15">
        <f t="shared" si="35"/>
        <v>13.295142521088069</v>
      </c>
      <c r="KO8" s="15">
        <f t="shared" si="35"/>
        <v>13.241439634580031</v>
      </c>
      <c r="KP8" s="15">
        <f t="shared" si="35"/>
        <v>13.187735986713788</v>
      </c>
    </row>
    <row r="9" spans="1:302" s="2" customFormat="1">
      <c r="A9" s="2">
        <v>6</v>
      </c>
      <c r="B9" s="47">
        <v>6.39</v>
      </c>
      <c r="C9" s="44">
        <f>B9+(MIN($C$12*B8,$F$19,$C$13*($C$14-B9))-MIN($C$12*B9,B10))*$E$15/$C$16</f>
        <v>6.4086000000000007</v>
      </c>
      <c r="D9" s="44">
        <f t="shared" ref="D9:BO9" si="36">C9+(MIN($C$12*C8,$F$19,$C$13*($C$14-C9))-MIN($C$12*C9,C10))*$E$15/$C$16</f>
        <v>7.3885173333333354</v>
      </c>
      <c r="E9" s="44">
        <f t="shared" si="36"/>
        <v>8.2910687288888916</v>
      </c>
      <c r="F9" s="44">
        <f t="shared" si="36"/>
        <v>8.4093725160493857</v>
      </c>
      <c r="G9" s="44">
        <f t="shared" si="36"/>
        <v>8.6931660551431147</v>
      </c>
      <c r="H9" s="44">
        <f t="shared" si="36"/>
        <v>8.9453211104234676</v>
      </c>
      <c r="I9" s="44">
        <f t="shared" si="36"/>
        <v>10.223281683755799</v>
      </c>
      <c r="J9" s="44">
        <f t="shared" si="36"/>
        <v>11.053922163689769</v>
      </c>
      <c r="K9" s="44">
        <f t="shared" si="36"/>
        <v>12.001269320677029</v>
      </c>
      <c r="L9" s="44">
        <f t="shared" si="36"/>
        <v>12.927716556927047</v>
      </c>
      <c r="M9" s="44">
        <f t="shared" si="36"/>
        <v>13.858277444192765</v>
      </c>
      <c r="N9" s="44">
        <f t="shared" si="36"/>
        <v>14.560654653326822</v>
      </c>
      <c r="O9" s="44">
        <f t="shared" si="36"/>
        <v>15.089231960950594</v>
      </c>
      <c r="P9" s="44">
        <f t="shared" si="36"/>
        <v>15.485431676924033</v>
      </c>
      <c r="Q9" s="44">
        <f t="shared" si="36"/>
        <v>15.780803793923802</v>
      </c>
      <c r="R9" s="44">
        <f t="shared" si="36"/>
        <v>15.999378889705293</v>
      </c>
      <c r="S9" s="44">
        <f t="shared" si="36"/>
        <v>16.159460254325527</v>
      </c>
      <c r="T9" s="44">
        <f t="shared" si="36"/>
        <v>16.274988893711274</v>
      </c>
      <c r="U9" s="44">
        <f t="shared" si="36"/>
        <v>16.356583207376751</v>
      </c>
      <c r="V9" s="44">
        <f t="shared" si="36"/>
        <v>16.412330876285289</v>
      </c>
      <c r="W9" s="44">
        <f t="shared" si="36"/>
        <v>16.448392017437289</v>
      </c>
      <c r="X9" s="44">
        <f t="shared" si="36"/>
        <v>16.469458586614731</v>
      </c>
      <c r="Y9" s="44">
        <f t="shared" si="36"/>
        <v>16.479104290138213</v>
      </c>
      <c r="Z9" s="44">
        <f t="shared" si="36"/>
        <v>16.4800511009886</v>
      </c>
      <c r="AA9" s="44">
        <f t="shared" si="36"/>
        <v>16.474372255252977</v>
      </c>
      <c r="AB9" s="44">
        <f t="shared" si="36"/>
        <v>16.463646867751009</v>
      </c>
      <c r="AC9" s="44">
        <f t="shared" si="36"/>
        <v>16.449077697603681</v>
      </c>
      <c r="AD9" s="44">
        <f t="shared" si="36"/>
        <v>16.431580846341465</v>
      </c>
      <c r="AE9" s="44">
        <f t="shared" si="36"/>
        <v>16.411854077963408</v>
      </c>
      <c r="AF9" s="44">
        <f t="shared" si="36"/>
        <v>16.390428856048789</v>
      </c>
      <c r="AG9" s="44">
        <f t="shared" si="36"/>
        <v>16.367709978690488</v>
      </c>
      <c r="AH9" s="44">
        <f t="shared" si="36"/>
        <v>16.34400576710258</v>
      </c>
      <c r="AI9" s="44">
        <f t="shared" si="36"/>
        <v>16.319551059276456</v>
      </c>
      <c r="AJ9" s="44">
        <f t="shared" si="36"/>
        <v>16.294524723482226</v>
      </c>
      <c r="AK9" s="44">
        <f t="shared" si="36"/>
        <v>16.269062997718954</v>
      </c>
      <c r="AL9" s="44">
        <f t="shared" si="36"/>
        <v>16.24326964992926</v>
      </c>
      <c r="AM9" s="44">
        <f t="shared" si="36"/>
        <v>16.217223716696111</v>
      </c>
      <c r="AN9" s="44">
        <f t="shared" si="36"/>
        <v>16.190985397550197</v>
      </c>
      <c r="AO9" s="44">
        <f t="shared" si="36"/>
        <v>16.16460054446739</v>
      </c>
      <c r="AP9" s="44">
        <f t="shared" si="36"/>
        <v>16.13810408136932</v>
      </c>
      <c r="AQ9" s="44">
        <f t="shared" si="36"/>
        <v>16.111522608642957</v>
      </c>
      <c r="AR9" s="44">
        <f t="shared" si="36"/>
        <v>16.084876386916374</v>
      </c>
      <c r="AS9" s="44">
        <f t="shared" si="36"/>
        <v>16.058180848034628</v>
      </c>
      <c r="AT9" s="44">
        <f t="shared" si="36"/>
        <v>16.031447745919699</v>
      </c>
      <c r="AU9" s="44">
        <f t="shared" si="36"/>
        <v>16.004686033142161</v>
      </c>
      <c r="AV9" s="44">
        <f t="shared" si="36"/>
        <v>15.977902528576601</v>
      </c>
      <c r="AW9" s="44">
        <f t="shared" si="36"/>
        <v>15.9511024259325</v>
      </c>
      <c r="AX9" s="44">
        <f t="shared" si="36"/>
        <v>15.924289681085243</v>
      </c>
      <c r="AY9" s="44">
        <f t="shared" si="36"/>
        <v>15.897467307093249</v>
      </c>
      <c r="AZ9" s="44">
        <f t="shared" si="36"/>
        <v>15.870637598902679</v>
      </c>
      <c r="BA9" s="44">
        <f t="shared" si="36"/>
        <v>15.843802304497528</v>
      </c>
      <c r="BB9" s="44">
        <f t="shared" si="36"/>
        <v>15.819362755258938</v>
      </c>
      <c r="BC9" s="44">
        <f t="shared" si="36"/>
        <v>15.796747965255546</v>
      </c>
      <c r="BD9" s="44">
        <f t="shared" si="36"/>
        <v>15.775523033536295</v>
      </c>
      <c r="BE9" s="44">
        <f t="shared" si="36"/>
        <v>15.755356710543465</v>
      </c>
      <c r="BF9" s="44">
        <f t="shared" si="36"/>
        <v>15.735996694530593</v>
      </c>
      <c r="BG9" s="44">
        <f t="shared" si="36"/>
        <v>15.717250815667455</v>
      </c>
      <c r="BH9" s="44">
        <f t="shared" si="36"/>
        <v>15.698972704600031</v>
      </c>
      <c r="BI9" s="44">
        <f t="shared" si="36"/>
        <v>15.681050876670344</v>
      </c>
      <c r="BJ9" s="44">
        <f t="shared" si="36"/>
        <v>15.663400417730566</v>
      </c>
      <c r="BK9" s="44">
        <f t="shared" si="36"/>
        <v>15.645956651504768</v>
      </c>
      <c r="BL9" s="44">
        <f t="shared" si="36"/>
        <v>15.628670316229451</v>
      </c>
      <c r="BM9" s="44">
        <f t="shared" si="36"/>
        <v>15.611503890861417</v>
      </c>
      <c r="BN9" s="44">
        <f t="shared" si="36"/>
        <v>15.594428796872766</v>
      </c>
      <c r="BO9" s="44">
        <f t="shared" si="36"/>
        <v>15.57742326695141</v>
      </c>
      <c r="BP9" s="44">
        <f t="shared" ref="BP9:EA9" si="37">BO9+(MIN($C$12*BO8,$F$19,$C$13*($C$14-BO9))-MIN($C$12*BO9,BO10))*$E$15/$C$16</f>
        <v>15.560470721661309</v>
      </c>
      <c r="BQ9" s="44">
        <f t="shared" si="37"/>
        <v>15.543558532998683</v>
      </c>
      <c r="BR9" s="44">
        <f t="shared" si="37"/>
        <v>15.526677082633983</v>
      </c>
      <c r="BS9" s="44">
        <f t="shared" si="37"/>
        <v>15.509819044606202</v>
      </c>
      <c r="BT9" s="44">
        <f t="shared" si="37"/>
        <v>15.492978838975041</v>
      </c>
      <c r="BU9" s="44">
        <f t="shared" si="37"/>
        <v>15.476152215685975</v>
      </c>
      <c r="BV9" s="44">
        <f t="shared" si="37"/>
        <v>15.459335937614135</v>
      </c>
      <c r="BW9" s="44">
        <f t="shared" si="37"/>
        <v>15.442527539149419</v>
      </c>
      <c r="BX9" s="44">
        <f t="shared" si="37"/>
        <v>15.425725142318793</v>
      </c>
      <c r="BY9" s="44">
        <f t="shared" si="37"/>
        <v>15.408927316732798</v>
      </c>
      <c r="BZ9" s="44">
        <f t="shared" si="37"/>
        <v>15.392132972911465</v>
      </c>
      <c r="CA9" s="44">
        <f t="shared" si="37"/>
        <v>15.375341281034217</v>
      </c>
      <c r="CB9" s="44">
        <f t="shared" si="37"/>
        <v>15.358551609054379</v>
      </c>
      <c r="CC9" s="44">
        <f t="shared" si="37"/>
        <v>15.341763475563068</v>
      </c>
      <c r="CD9" s="44">
        <f t="shared" si="37"/>
        <v>15.324976513887187</v>
      </c>
      <c r="CE9" s="44">
        <f t="shared" si="37"/>
        <v>15.308190444744056</v>
      </c>
      <c r="CF9" s="44">
        <f t="shared" si="37"/>
        <v>15.291405055413373</v>
      </c>
      <c r="CG9" s="44">
        <f t="shared" si="37"/>
        <v>15.27462018387317</v>
      </c>
      <c r="CH9" s="44">
        <f t="shared" si="37"/>
        <v>15.257835706716714</v>
      </c>
      <c r="CI9" s="44">
        <f t="shared" si="37"/>
        <v>15.241051529949214</v>
      </c>
      <c r="CJ9" s="44">
        <f t="shared" si="37"/>
        <v>15.224267581977967</v>
      </c>
      <c r="CK9" s="44">
        <f t="shared" si="37"/>
        <v>15.207483808273201</v>
      </c>
      <c r="CL9" s="44">
        <f t="shared" si="37"/>
        <v>15.190700167301403</v>
      </c>
      <c r="CM9" s="44">
        <f t="shared" si="37"/>
        <v>15.173916627427884</v>
      </c>
      <c r="CN9" s="44">
        <f t="shared" si="37"/>
        <v>15.157133164557553</v>
      </c>
      <c r="CO9" s="44">
        <f t="shared" si="37"/>
        <v>15.140349760337985</v>
      </c>
      <c r="CP9" s="44">
        <f t="shared" si="37"/>
        <v>15.123566400790747</v>
      </c>
      <c r="CQ9" s="44">
        <f t="shared" si="37"/>
        <v>15.106783075268934</v>
      </c>
      <c r="CR9" s="44">
        <f t="shared" si="37"/>
        <v>15.089999775663152</v>
      </c>
      <c r="CS9" s="44">
        <f t="shared" si="37"/>
        <v>15.073216495796748</v>
      </c>
      <c r="CT9" s="44">
        <f t="shared" si="37"/>
        <v>15.056433230965171</v>
      </c>
      <c r="CU9" s="44">
        <f t="shared" si="37"/>
        <v>15.039649977585119</v>
      </c>
      <c r="CV9" s="44">
        <f t="shared" si="37"/>
        <v>15.022866732927312</v>
      </c>
      <c r="CW9" s="44">
        <f t="shared" si="37"/>
        <v>15.00608349491295</v>
      </c>
      <c r="CX9" s="44">
        <f t="shared" si="37"/>
        <v>14.989300261958677</v>
      </c>
      <c r="CY9" s="44">
        <f t="shared" si="37"/>
        <v>14.972517032858507</v>
      </c>
      <c r="CZ9" s="44">
        <f t="shared" si="37"/>
        <v>14.958933806693876</v>
      </c>
      <c r="DA9" s="44">
        <f t="shared" si="37"/>
        <v>14.947787916098482</v>
      </c>
      <c r="DB9" s="44">
        <f t="shared" si="37"/>
        <v>14.938498462761657</v>
      </c>
      <c r="DC9" s="44">
        <f t="shared" si="37"/>
        <v>14.930622995803443</v>
      </c>
      <c r="DD9" s="44">
        <f t="shared" si="37"/>
        <v>14.923824515136936</v>
      </c>
      <c r="DE9" s="44">
        <f t="shared" si="37"/>
        <v>14.91784633902928</v>
      </c>
      <c r="DF9" s="44">
        <f t="shared" si="37"/>
        <v>14.912492961560615</v>
      </c>
      <c r="DG9" s="44">
        <f t="shared" si="37"/>
        <v>14.907615472388647</v>
      </c>
      <c r="DH9" s="44">
        <f t="shared" si="37"/>
        <v>14.903100451469331</v>
      </c>
      <c r="DI9" s="44">
        <f t="shared" si="37"/>
        <v>14.898861510535788</v>
      </c>
      <c r="DJ9" s="44">
        <f t="shared" si="37"/>
        <v>14.894832850524738</v>
      </c>
      <c r="DK9" s="44">
        <f t="shared" si="37"/>
        <v>14.890964354482989</v>
      </c>
      <c r="DL9" s="44">
        <f t="shared" si="37"/>
        <v>14.887217849997857</v>
      </c>
      <c r="DM9" s="44">
        <f t="shared" si="37"/>
        <v>14.883564262415014</v>
      </c>
      <c r="DN9" s="44">
        <f t="shared" si="37"/>
        <v>14.879981446539416</v>
      </c>
      <c r="DO9" s="44">
        <f t="shared" si="37"/>
        <v>14.876452535114169</v>
      </c>
      <c r="DP9" s="44">
        <f t="shared" si="37"/>
        <v>14.872964680911938</v>
      </c>
      <c r="DQ9" s="44">
        <f t="shared" si="37"/>
        <v>14.869508098627906</v>
      </c>
      <c r="DR9" s="44">
        <f t="shared" si="37"/>
        <v>14.866075335121568</v>
      </c>
      <c r="DS9" s="44">
        <f t="shared" si="37"/>
        <v>14.862660713584241</v>
      </c>
      <c r="DT9" s="44">
        <f t="shared" si="37"/>
        <v>14.859259910179976</v>
      </c>
      <c r="DU9" s="44">
        <f t="shared" si="37"/>
        <v>14.855869631587062</v>
      </c>
      <c r="DV9" s="44">
        <f t="shared" si="37"/>
        <v>14.852487369392126</v>
      </c>
      <c r="DW9" s="44">
        <f t="shared" si="37"/>
        <v>14.849111213020315</v>
      </c>
      <c r="DX9" s="44">
        <f t="shared" si="37"/>
        <v>14.845739707250454</v>
      </c>
      <c r="DY9" s="44">
        <f t="shared" si="37"/>
        <v>14.842371743689075</v>
      </c>
      <c r="DZ9" s="44">
        <f t="shared" si="37"/>
        <v>14.839006478109825</v>
      </c>
      <c r="EA9" s="44">
        <f t="shared" si="37"/>
        <v>14.83564326749363</v>
      </c>
      <c r="EB9" s="44">
        <f t="shared" ref="EB9:GM9" si="38">EA9+(MIN($C$12*EA8,$F$19,$C$13*($C$14-EA9))-MIN($C$12*EA9,EA10))*$E$15/$C$16</f>
        <v>14.832281622074294</v>
      </c>
      <c r="EC9" s="44">
        <f t="shared" si="38"/>
        <v>14.828921168813233</v>
      </c>
      <c r="ED9" s="44">
        <f t="shared" si="38"/>
        <v>14.825561623579393</v>
      </c>
      <c r="EE9" s="44">
        <f t="shared" si="38"/>
        <v>14.822202769959617</v>
      </c>
      <c r="EF9" s="44">
        <f t="shared" si="38"/>
        <v>14.818844443119222</v>
      </c>
      <c r="EG9" s="44">
        <f t="shared" si="38"/>
        <v>14.81548651750912</v>
      </c>
      <c r="EH9" s="44">
        <f t="shared" si="38"/>
        <v>14.812128897502758</v>
      </c>
      <c r="EI9" s="44">
        <f t="shared" si="38"/>
        <v>14.808771510264579</v>
      </c>
      <c r="EJ9" s="44">
        <f t="shared" si="38"/>
        <v>14.805414300318168</v>
      </c>
      <c r="EK9" s="44">
        <f t="shared" si="38"/>
        <v>14.802057225408983</v>
      </c>
      <c r="EL9" s="44">
        <f t="shared" si="38"/>
        <v>14.798700253353156</v>
      </c>
      <c r="EM9" s="44">
        <f t="shared" si="38"/>
        <v>14.7953433596373</v>
      </c>
      <c r="EN9" s="44">
        <f t="shared" si="38"/>
        <v>14.79198652559039</v>
      </c>
      <c r="EO9" s="44">
        <f t="shared" si="38"/>
        <v>14.788629736991327</v>
      </c>
      <c r="EP9" s="44">
        <f t="shared" si="38"/>
        <v>14.785272983008374</v>
      </c>
      <c r="EQ9" s="44">
        <f t="shared" si="38"/>
        <v>14.781916255391357</v>
      </c>
      <c r="ER9" s="44">
        <f t="shared" si="38"/>
        <v>14.778559547856396</v>
      </c>
      <c r="ES9" s="44">
        <f t="shared" si="38"/>
        <v>14.775202855617268</v>
      </c>
      <c r="ET9" s="44">
        <f t="shared" si="38"/>
        <v>14.771846175028465</v>
      </c>
      <c r="EU9" s="44">
        <f t="shared" si="38"/>
        <v>14.768489503313326</v>
      </c>
      <c r="EV9" s="44">
        <f t="shared" si="38"/>
        <v>14.765132838356962</v>
      </c>
      <c r="EW9" s="44">
        <f t="shared" si="38"/>
        <v>14.761776178548532</v>
      </c>
      <c r="EX9" s="44">
        <f t="shared" si="38"/>
        <v>14.751219522661112</v>
      </c>
      <c r="EY9" s="44">
        <f t="shared" si="38"/>
        <v>14.735178869760192</v>
      </c>
      <c r="EZ9" s="44">
        <f t="shared" si="38"/>
        <v>14.714961239133991</v>
      </c>
      <c r="FA9" s="44">
        <f t="shared" si="38"/>
        <v>14.691562143807035</v>
      </c>
      <c r="FB9" s="44">
        <f t="shared" si="38"/>
        <v>14.665739832866336</v>
      </c>
      <c r="FC9" s="44">
        <f t="shared" si="38"/>
        <v>14.638071839366503</v>
      </c>
      <c r="FD9" s="44">
        <f t="shared" si="38"/>
        <v>14.60899805098413</v>
      </c>
      <c r="FE9" s="44">
        <f t="shared" si="38"/>
        <v>14.578853515499556</v>
      </c>
      <c r="FF9" s="44">
        <f t="shared" si="38"/>
        <v>14.547893427638805</v>
      </c>
      <c r="FG9" s="44">
        <f t="shared" si="38"/>
        <v>14.516312160718199</v>
      </c>
      <c r="FH9" s="44">
        <f t="shared" si="38"/>
        <v>14.484257762413669</v>
      </c>
      <c r="FI9" s="44">
        <f t="shared" si="38"/>
        <v>14.451842995705054</v>
      </c>
      <c r="FJ9" s="44">
        <f t="shared" si="38"/>
        <v>14.419153748395324</v>
      </c>
      <c r="FK9" s="44">
        <f t="shared" si="38"/>
        <v>14.386255438361079</v>
      </c>
      <c r="FL9" s="44">
        <f t="shared" si="38"/>
        <v>14.353197892218329</v>
      </c>
      <c r="FM9" s="44">
        <f t="shared" si="38"/>
        <v>14.3200190612396</v>
      </c>
      <c r="FN9" s="44">
        <f t="shared" si="38"/>
        <v>14.286747851644137</v>
      </c>
      <c r="FO9" s="44">
        <f t="shared" si="38"/>
        <v>14.253406280335591</v>
      </c>
      <c r="FP9" s="44">
        <f t="shared" si="38"/>
        <v>14.220011116855583</v>
      </c>
      <c r="FQ9" s="44">
        <f t="shared" si="38"/>
        <v>14.186575134004975</v>
      </c>
      <c r="FR9" s="44">
        <f t="shared" si="38"/>
        <v>14.153108060400429</v>
      </c>
      <c r="FS9" s="44">
        <f t="shared" si="38"/>
        <v>14.119617306004965</v>
      </c>
      <c r="FT9" s="44">
        <f t="shared" si="38"/>
        <v>14.08610851474042</v>
      </c>
      <c r="FU9" s="44">
        <f t="shared" si="38"/>
        <v>14.052585985393925</v>
      </c>
      <c r="FV9" s="44">
        <f t="shared" si="38"/>
        <v>14.019052992208344</v>
      </c>
      <c r="FW9" s="44">
        <f t="shared" si="38"/>
        <v>13.985512029065326</v>
      </c>
      <c r="FX9" s="44">
        <f t="shared" si="38"/>
        <v>13.951964995471394</v>
      </c>
      <c r="FY9" s="44">
        <f t="shared" si="38"/>
        <v>13.91841333821735</v>
      </c>
      <c r="FZ9" s="44">
        <f t="shared" si="38"/>
        <v>13.884858159275518</v>
      </c>
      <c r="GA9" s="44">
        <f t="shared" si="38"/>
        <v>13.85130029798149</v>
      </c>
      <c r="GB9" s="44">
        <f t="shared" si="38"/>
        <v>13.817740393629204</v>
      </c>
      <c r="GC9" s="44">
        <f t="shared" si="38"/>
        <v>13.784178933147547</v>
      </c>
      <c r="GD9" s="44">
        <f t="shared" si="38"/>
        <v>13.750616287414019</v>
      </c>
      <c r="GE9" s="44">
        <f t="shared" si="38"/>
        <v>13.717052738913646</v>
      </c>
      <c r="GF9" s="44">
        <f t="shared" si="38"/>
        <v>13.683488502805861</v>
      </c>
      <c r="GG9" s="44">
        <f t="shared" si="38"/>
        <v>13.649923742970433</v>
      </c>
      <c r="GH9" s="44">
        <f t="shared" si="38"/>
        <v>13.616358584229115</v>
      </c>
      <c r="GI9" s="44">
        <f t="shared" si="38"/>
        <v>13.582793121654475</v>
      </c>
      <c r="GJ9" s="44">
        <f t="shared" si="38"/>
        <v>13.549227427660126</v>
      </c>
      <c r="GK9" s="44">
        <f t="shared" si="38"/>
        <v>13.515661557401096</v>
      </c>
      <c r="GL9" s="44">
        <f t="shared" si="38"/>
        <v>13.482095552887134</v>
      </c>
      <c r="GM9" s="44">
        <f t="shared" si="38"/>
        <v>13.448529446115668</v>
      </c>
      <c r="GN9" s="44">
        <f t="shared" ref="GN9:IY9" si="39">GM9+(MIN($C$12*GM8,$F$19,$C$13*($C$14-GM9))-MIN($C$12*GM9,GM10))*$E$15/$C$16</f>
        <v>13.414963261458064</v>
      </c>
      <c r="GO9" s="44">
        <f t="shared" si="39"/>
        <v>13.381397017477191</v>
      </c>
      <c r="GP9" s="44">
        <f t="shared" si="39"/>
        <v>13.347830728311759</v>
      </c>
      <c r="GQ9" s="44">
        <f t="shared" si="39"/>
        <v>13.314264404730753</v>
      </c>
      <c r="GR9" s="44">
        <f t="shared" si="39"/>
        <v>13.280698054936556</v>
      </c>
      <c r="GS9" s="44">
        <f t="shared" si="39"/>
        <v>13.24713168517664</v>
      </c>
      <c r="GT9" s="44">
        <f t="shared" si="39"/>
        <v>13.213565300209504</v>
      </c>
      <c r="GU9" s="44">
        <f t="shared" si="39"/>
        <v>13.179998903659536</v>
      </c>
      <c r="GV9" s="44">
        <f t="shared" si="39"/>
        <v>13.165632498287311</v>
      </c>
      <c r="GW9" s="44">
        <f t="shared" si="39"/>
        <v>13.165890086195466</v>
      </c>
      <c r="GX9" s="44">
        <f t="shared" si="39"/>
        <v>13.177286282318844</v>
      </c>
      <c r="GY9" s="44">
        <f t="shared" si="39"/>
        <v>13.197166385032819</v>
      </c>
      <c r="GZ9" s="44">
        <f t="shared" si="39"/>
        <v>13.223508396599964</v>
      </c>
      <c r="HA9" s="44">
        <f t="shared" si="39"/>
        <v>13.254772228743605</v>
      </c>
      <c r="HB9" s="44">
        <f t="shared" si="39"/>
        <v>13.289784847559678</v>
      </c>
      <c r="HC9" s="44">
        <f t="shared" si="39"/>
        <v>13.327652792224589</v>
      </c>
      <c r="HD9" s="44">
        <f t="shared" si="39"/>
        <v>13.367695543411029</v>
      </c>
      <c r="HE9" s="44">
        <f t="shared" si="39"/>
        <v>13.409394772231368</v>
      </c>
      <c r="HF9" s="44">
        <f t="shared" si="39"/>
        <v>13.452355684849527</v>
      </c>
      <c r="HG9" s="44">
        <f t="shared" si="39"/>
        <v>13.496277579960358</v>
      </c>
      <c r="HH9" s="44">
        <f t="shared" si="39"/>
        <v>13.540931423403109</v>
      </c>
      <c r="HI9" s="44">
        <f t="shared" si="39"/>
        <v>13.586142767492003</v>
      </c>
      <c r="HJ9" s="44">
        <f t="shared" si="39"/>
        <v>13.631778741239712</v>
      </c>
      <c r="HK9" s="44">
        <f t="shared" si="39"/>
        <v>13.677738141244218</v>
      </c>
      <c r="HL9" s="44">
        <f t="shared" si="39"/>
        <v>13.72394388424765</v>
      </c>
      <c r="HM9" s="44">
        <f t="shared" si="39"/>
        <v>13.770337258501932</v>
      </c>
      <c r="HN9" s="44">
        <f t="shared" si="39"/>
        <v>13.81687354522561</v>
      </c>
      <c r="HO9" s="44">
        <f t="shared" si="39"/>
        <v>13.863518683613478</v>
      </c>
      <c r="HP9" s="44">
        <f t="shared" si="39"/>
        <v>13.910246730685571</v>
      </c>
      <c r="HQ9" s="44">
        <f t="shared" si="39"/>
        <v>13.957037926538817</v>
      </c>
      <c r="HR9" s="44">
        <f t="shared" si="39"/>
        <v>14.003877220713706</v>
      </c>
      <c r="HS9" s="44">
        <f t="shared" si="39"/>
        <v>14.050753149776915</v>
      </c>
      <c r="HT9" s="44">
        <f t="shared" si="39"/>
        <v>14.09765698241339</v>
      </c>
      <c r="HU9" s="44">
        <f t="shared" si="39"/>
        <v>14.144582068271507</v>
      </c>
      <c r="HV9" s="44">
        <f t="shared" si="39"/>
        <v>14.191523342000107</v>
      </c>
      <c r="HW9" s="44">
        <f t="shared" si="39"/>
        <v>14.238476945490056</v>
      </c>
      <c r="HX9" s="44">
        <f t="shared" si="39"/>
        <v>14.285439940148235</v>
      </c>
      <c r="HY9" s="44">
        <f t="shared" si="39"/>
        <v>14.332410087746215</v>
      </c>
      <c r="HZ9" s="44">
        <f t="shared" si="39"/>
        <v>14.379385683500011</v>
      </c>
      <c r="IA9" s="44">
        <f t="shared" si="39"/>
        <v>14.426365428932487</v>
      </c>
      <c r="IB9" s="44">
        <f t="shared" si="39"/>
        <v>14.473348335036889</v>
      </c>
      <c r="IC9" s="44">
        <f t="shared" si="39"/>
        <v>14.520333648519742</v>
      </c>
      <c r="ID9" s="44">
        <f t="shared" si="39"/>
        <v>14.567320795622516</v>
      </c>
      <c r="IE9" s="44">
        <f t="shared" si="39"/>
        <v>14.614309339332463</v>
      </c>
      <c r="IF9" s="44">
        <f t="shared" si="39"/>
        <v>14.661298946791538</v>
      </c>
      <c r="IG9" s="44">
        <f t="shared" si="39"/>
        <v>14.708289364472868</v>
      </c>
      <c r="IH9" s="44">
        <f t="shared" si="39"/>
        <v>14.755280399273483</v>
      </c>
      <c r="II9" s="44">
        <f t="shared" si="39"/>
        <v>14.802271904113283</v>
      </c>
      <c r="IJ9" s="44">
        <f t="shared" si="39"/>
        <v>14.849263766966265</v>
      </c>
      <c r="IK9" s="44">
        <f t="shared" si="39"/>
        <v>14.896255902505953</v>
      </c>
      <c r="IL9" s="44">
        <f t="shared" si="39"/>
        <v>14.943248245742016</v>
      </c>
      <c r="IM9" s="44">
        <f t="shared" si="39"/>
        <v>14.990240747173484</v>
      </c>
      <c r="IN9" s="44">
        <f t="shared" si="39"/>
        <v>15.03723336909712</v>
      </c>
      <c r="IO9" s="44">
        <f t="shared" si="39"/>
        <v>15.084226082795624</v>
      </c>
      <c r="IP9" s="44">
        <f t="shared" si="39"/>
        <v>15.131218866395985</v>
      </c>
      <c r="IQ9" s="44">
        <f t="shared" si="39"/>
        <v>15.17821170323826</v>
      </c>
      <c r="IR9" s="44">
        <f t="shared" si="39"/>
        <v>15.225204580633125</v>
      </c>
      <c r="IS9" s="44">
        <f t="shared" si="39"/>
        <v>15.272197488915548</v>
      </c>
      <c r="IT9" s="44">
        <f t="shared" si="39"/>
        <v>15.295190420723994</v>
      </c>
      <c r="IU9" s="44">
        <f t="shared" si="39"/>
        <v>15.299903370451426</v>
      </c>
      <c r="IV9" s="44">
        <f t="shared" si="39"/>
        <v>15.290693067160488</v>
      </c>
      <c r="IW9" s="44">
        <f t="shared" si="39"/>
        <v>15.270877886153887</v>
      </c>
      <c r="IX9" s="44">
        <f t="shared" si="39"/>
        <v>15.242985323287193</v>
      </c>
      <c r="IY9" s="44">
        <f t="shared" si="39"/>
        <v>15.208940487903728</v>
      </c>
      <c r="IZ9" s="44">
        <f t="shared" ref="IZ9:KP9" si="40">IY9+(MIN($C$12*IY8,$F$19,$C$13*($C$14-IY9))-MIN($C$12*IY9,IY10))*$E$15/$C$16</f>
        <v>15.170209671619988</v>
      </c>
      <c r="JA9" s="44">
        <f t="shared" si="40"/>
        <v>15.127909699883872</v>
      </c>
      <c r="JB9" s="44">
        <f t="shared" si="40"/>
        <v>15.082891221411531</v>
      </c>
      <c r="JC9" s="44">
        <f t="shared" si="40"/>
        <v>15.035802146975097</v>
      </c>
      <c r="JD9" s="44">
        <f t="shared" si="40"/>
        <v>14.987135968612678</v>
      </c>
      <c r="JE9" s="44">
        <f t="shared" si="40"/>
        <v>14.93726856275997</v>
      </c>
      <c r="JF9" s="44">
        <f t="shared" si="40"/>
        <v>14.886486221968822</v>
      </c>
      <c r="JG9" s="44">
        <f t="shared" si="40"/>
        <v>14.835007005732896</v>
      </c>
      <c r="JH9" s="44">
        <f t="shared" si="40"/>
        <v>14.782997002699867</v>
      </c>
      <c r="JI9" s="44">
        <f t="shared" si="40"/>
        <v>14.730582717056377</v>
      </c>
      <c r="JJ9" s="44">
        <f t="shared" si="40"/>
        <v>14.677860502824583</v>
      </c>
      <c r="JK9" s="44">
        <f t="shared" si="40"/>
        <v>14.624903749651367</v>
      </c>
      <c r="JL9" s="44">
        <f t="shared" si="40"/>
        <v>14.571768355984434</v>
      </c>
      <c r="JM9" s="44">
        <f t="shared" si="40"/>
        <v>14.518496897808118</v>
      </c>
      <c r="JN9" s="44">
        <f t="shared" si="40"/>
        <v>14.465121803830492</v>
      </c>
      <c r="JO9" s="44">
        <f t="shared" si="40"/>
        <v>14.411667773917532</v>
      </c>
      <c r="JP9" s="44">
        <f t="shared" si="40"/>
        <v>14.358153621133829</v>
      </c>
      <c r="JQ9" s="44">
        <f t="shared" si="40"/>
        <v>14.304593674763572</v>
      </c>
      <c r="JR9" s="44">
        <f t="shared" si="40"/>
        <v>14.250998848944892</v>
      </c>
      <c r="JS9" s="44">
        <f t="shared" si="40"/>
        <v>14.197377456612998</v>
      </c>
      <c r="JT9" s="44">
        <f t="shared" si="40"/>
        <v>14.143735829453538</v>
      </c>
      <c r="JU9" s="44">
        <f t="shared" si="40"/>
        <v>14.090078790100415</v>
      </c>
      <c r="JV9" s="44">
        <f t="shared" si="40"/>
        <v>14.036410011793121</v>
      </c>
      <c r="JW9" s="44">
        <f t="shared" si="40"/>
        <v>13.982732292315731</v>
      </c>
      <c r="JX9" s="44">
        <f t="shared" si="40"/>
        <v>13.929047762647119</v>
      </c>
      <c r="JY9" s="44">
        <f t="shared" si="40"/>
        <v>13.875358045882859</v>
      </c>
      <c r="JZ9" s="44">
        <f t="shared" si="40"/>
        <v>13.821664378280746</v>
      </c>
      <c r="KA9" s="44">
        <f t="shared" si="40"/>
        <v>13.767967701457136</v>
      </c>
      <c r="KB9" s="44">
        <f t="shared" si="40"/>
        <v>13.714268732609819</v>
      </c>
      <c r="KC9" s="44">
        <f t="shared" si="40"/>
        <v>13.660568018004446</v>
      </c>
      <c r="KD9" s="44">
        <f t="shared" si="40"/>
        <v>13.606865973713353</v>
      </c>
      <c r="KE9" s="44">
        <f t="shared" si="40"/>
        <v>13.55316291664497</v>
      </c>
      <c r="KF9" s="44">
        <f t="shared" si="40"/>
        <v>13.499459088177884</v>
      </c>
      <c r="KG9" s="44">
        <f t="shared" si="40"/>
        <v>13.445754672162121</v>
      </c>
      <c r="KH9" s="44">
        <f t="shared" si="40"/>
        <v>13.392049808630112</v>
      </c>
      <c r="KI9" s="44">
        <f t="shared" si="40"/>
        <v>13.3383446042399</v>
      </c>
      <c r="KJ9" s="44">
        <f t="shared" si="40"/>
        <v>13.284639140229356</v>
      </c>
      <c r="KK9" s="44">
        <f t="shared" si="40"/>
        <v>13.230933478474656</v>
      </c>
      <c r="KL9" s="44">
        <f t="shared" si="40"/>
        <v>13.177227666104827</v>
      </c>
      <c r="KM9" s="44">
        <f t="shared" si="40"/>
        <v>13.123521739016473</v>
      </c>
      <c r="KN9" s="44">
        <f t="shared" si="40"/>
        <v>13.069815724550843</v>
      </c>
      <c r="KO9" s="44">
        <f t="shared" si="40"/>
        <v>13.016109643532854</v>
      </c>
      <c r="KP9" s="44">
        <f t="shared" si="40"/>
        <v>12.962403511824151</v>
      </c>
    </row>
    <row r="10" spans="1:302" s="2" customFormat="1">
      <c r="A10" s="9" t="s">
        <v>9</v>
      </c>
      <c r="B10" s="8">
        <v>410.4</v>
      </c>
      <c r="C10" s="8">
        <f>((429.6-410.4)/50)+B10</f>
        <v>410.78399999999999</v>
      </c>
      <c r="D10" s="8">
        <f>((429.6-410.4)/50)+C10</f>
        <v>411.16800000000001</v>
      </c>
      <c r="E10" s="8">
        <f t="shared" ref="E10:AZ10" si="41">((429.6-410.4)/50)+D10</f>
        <v>411.55200000000002</v>
      </c>
      <c r="F10" s="8">
        <f t="shared" si="41"/>
        <v>411.93600000000004</v>
      </c>
      <c r="G10" s="8">
        <f t="shared" si="41"/>
        <v>412.32000000000005</v>
      </c>
      <c r="H10" s="8">
        <f t="shared" si="41"/>
        <v>412.70400000000006</v>
      </c>
      <c r="I10" s="8">
        <f t="shared" si="41"/>
        <v>413.08800000000008</v>
      </c>
      <c r="J10" s="8">
        <f t="shared" si="41"/>
        <v>413.47200000000009</v>
      </c>
      <c r="K10" s="8">
        <f t="shared" si="41"/>
        <v>413.85600000000011</v>
      </c>
      <c r="L10" s="8">
        <f t="shared" si="41"/>
        <v>414.24000000000012</v>
      </c>
      <c r="M10" s="8">
        <f t="shared" si="41"/>
        <v>414.62400000000014</v>
      </c>
      <c r="N10" s="8">
        <f t="shared" si="41"/>
        <v>415.00800000000015</v>
      </c>
      <c r="O10" s="8">
        <f t="shared" si="41"/>
        <v>415.39200000000017</v>
      </c>
      <c r="P10" s="8">
        <f t="shared" si="41"/>
        <v>415.77600000000018</v>
      </c>
      <c r="Q10" s="8">
        <f t="shared" si="41"/>
        <v>416.1600000000002</v>
      </c>
      <c r="R10" s="8">
        <f t="shared" si="41"/>
        <v>416.54400000000021</v>
      </c>
      <c r="S10" s="8">
        <f t="shared" si="41"/>
        <v>416.92800000000022</v>
      </c>
      <c r="T10" s="8">
        <f t="shared" si="41"/>
        <v>417.31200000000024</v>
      </c>
      <c r="U10" s="8">
        <f t="shared" si="41"/>
        <v>417.69600000000025</v>
      </c>
      <c r="V10" s="8">
        <f t="shared" si="41"/>
        <v>418.08000000000027</v>
      </c>
      <c r="W10" s="8">
        <f t="shared" si="41"/>
        <v>418.46400000000028</v>
      </c>
      <c r="X10" s="8">
        <f t="shared" si="41"/>
        <v>418.8480000000003</v>
      </c>
      <c r="Y10" s="8">
        <f t="shared" si="41"/>
        <v>419.23200000000031</v>
      </c>
      <c r="Z10" s="8">
        <f t="shared" si="41"/>
        <v>419.61600000000033</v>
      </c>
      <c r="AA10" s="8">
        <f t="shared" si="41"/>
        <v>420.00000000000034</v>
      </c>
      <c r="AB10" s="8">
        <f t="shared" si="41"/>
        <v>420.38400000000036</v>
      </c>
      <c r="AC10" s="8">
        <f t="shared" si="41"/>
        <v>420.76800000000037</v>
      </c>
      <c r="AD10" s="8">
        <f t="shared" si="41"/>
        <v>421.15200000000038</v>
      </c>
      <c r="AE10" s="8">
        <f t="shared" si="41"/>
        <v>421.5360000000004</v>
      </c>
      <c r="AF10" s="8">
        <f t="shared" si="41"/>
        <v>421.92000000000041</v>
      </c>
      <c r="AG10" s="8">
        <f t="shared" si="41"/>
        <v>422.30400000000043</v>
      </c>
      <c r="AH10" s="8">
        <f t="shared" si="41"/>
        <v>422.68800000000044</v>
      </c>
      <c r="AI10" s="8">
        <f t="shared" si="41"/>
        <v>423.07200000000046</v>
      </c>
      <c r="AJ10" s="8">
        <f t="shared" si="41"/>
        <v>423.45600000000047</v>
      </c>
      <c r="AK10" s="8">
        <f t="shared" si="41"/>
        <v>423.84000000000049</v>
      </c>
      <c r="AL10" s="8">
        <f t="shared" si="41"/>
        <v>424.2240000000005</v>
      </c>
      <c r="AM10" s="8">
        <f t="shared" si="41"/>
        <v>424.60800000000052</v>
      </c>
      <c r="AN10" s="8">
        <f t="shared" si="41"/>
        <v>424.99200000000053</v>
      </c>
      <c r="AO10" s="8">
        <f t="shared" si="41"/>
        <v>425.37600000000054</v>
      </c>
      <c r="AP10" s="8">
        <f t="shared" si="41"/>
        <v>425.76000000000056</v>
      </c>
      <c r="AQ10" s="8">
        <f t="shared" si="41"/>
        <v>426.14400000000057</v>
      </c>
      <c r="AR10" s="8">
        <f t="shared" si="41"/>
        <v>426.52800000000059</v>
      </c>
      <c r="AS10" s="8">
        <f t="shared" si="41"/>
        <v>426.9120000000006</v>
      </c>
      <c r="AT10" s="8">
        <f t="shared" si="41"/>
        <v>427.29600000000062</v>
      </c>
      <c r="AU10" s="8">
        <f t="shared" si="41"/>
        <v>427.68000000000063</v>
      </c>
      <c r="AV10" s="8">
        <f t="shared" si="41"/>
        <v>428.06400000000065</v>
      </c>
      <c r="AW10" s="8">
        <f t="shared" si="41"/>
        <v>428.44800000000066</v>
      </c>
      <c r="AX10" s="8">
        <f t="shared" si="41"/>
        <v>428.83200000000068</v>
      </c>
      <c r="AY10" s="8">
        <f t="shared" si="41"/>
        <v>429.21600000000069</v>
      </c>
      <c r="AZ10" s="8">
        <f t="shared" si="41"/>
        <v>429.6000000000007</v>
      </c>
      <c r="BA10" s="8">
        <f>((441.6-429.6)/50)+AZ10</f>
        <v>429.84000000000071</v>
      </c>
      <c r="BB10" s="8">
        <f t="shared" ref="BB10:CX10" si="42">((441.6-429.6)/50)+BA10</f>
        <v>430.08000000000072</v>
      </c>
      <c r="BC10" s="8">
        <f t="shared" si="42"/>
        <v>430.32000000000073</v>
      </c>
      <c r="BD10" s="8">
        <f t="shared" si="42"/>
        <v>430.56000000000074</v>
      </c>
      <c r="BE10" s="8">
        <f t="shared" si="42"/>
        <v>430.80000000000075</v>
      </c>
      <c r="BF10" s="8">
        <f t="shared" si="42"/>
        <v>431.04000000000076</v>
      </c>
      <c r="BG10" s="8">
        <f t="shared" si="42"/>
        <v>431.28000000000077</v>
      </c>
      <c r="BH10" s="8">
        <f t="shared" si="42"/>
        <v>431.52000000000078</v>
      </c>
      <c r="BI10" s="8">
        <f t="shared" si="42"/>
        <v>431.76000000000079</v>
      </c>
      <c r="BJ10" s="8">
        <f t="shared" si="42"/>
        <v>432.0000000000008</v>
      </c>
      <c r="BK10" s="8">
        <f t="shared" si="42"/>
        <v>432.2400000000008</v>
      </c>
      <c r="BL10" s="8">
        <f t="shared" si="42"/>
        <v>432.48000000000081</v>
      </c>
      <c r="BM10" s="8">
        <f t="shared" si="42"/>
        <v>432.72000000000082</v>
      </c>
      <c r="BN10" s="8">
        <f t="shared" si="42"/>
        <v>432.96000000000083</v>
      </c>
      <c r="BO10" s="8">
        <f t="shared" si="42"/>
        <v>433.20000000000084</v>
      </c>
      <c r="BP10" s="8">
        <f t="shared" si="42"/>
        <v>433.44000000000085</v>
      </c>
      <c r="BQ10" s="8">
        <f t="shared" si="42"/>
        <v>433.68000000000086</v>
      </c>
      <c r="BR10" s="8">
        <f t="shared" si="42"/>
        <v>433.92000000000087</v>
      </c>
      <c r="BS10" s="8">
        <f t="shared" si="42"/>
        <v>434.16000000000088</v>
      </c>
      <c r="BT10" s="8">
        <f t="shared" si="42"/>
        <v>434.40000000000089</v>
      </c>
      <c r="BU10" s="8">
        <f t="shared" si="42"/>
        <v>434.6400000000009</v>
      </c>
      <c r="BV10" s="8">
        <f t="shared" si="42"/>
        <v>434.8800000000009</v>
      </c>
      <c r="BW10" s="8">
        <f t="shared" si="42"/>
        <v>435.12000000000091</v>
      </c>
      <c r="BX10" s="8">
        <f t="shared" si="42"/>
        <v>435.36000000000092</v>
      </c>
      <c r="BY10" s="8">
        <f t="shared" si="42"/>
        <v>435.60000000000093</v>
      </c>
      <c r="BZ10" s="8">
        <f t="shared" si="42"/>
        <v>435.84000000000094</v>
      </c>
      <c r="CA10" s="8">
        <f t="shared" si="42"/>
        <v>436.08000000000095</v>
      </c>
      <c r="CB10" s="8">
        <f t="shared" si="42"/>
        <v>436.32000000000096</v>
      </c>
      <c r="CC10" s="8">
        <f t="shared" si="42"/>
        <v>436.56000000000097</v>
      </c>
      <c r="CD10" s="8">
        <f t="shared" si="42"/>
        <v>436.80000000000098</v>
      </c>
      <c r="CE10" s="8">
        <f t="shared" si="42"/>
        <v>437.04000000000099</v>
      </c>
      <c r="CF10" s="8">
        <f t="shared" si="42"/>
        <v>437.280000000001</v>
      </c>
      <c r="CG10" s="8">
        <f t="shared" si="42"/>
        <v>437.520000000001</v>
      </c>
      <c r="CH10" s="8">
        <f t="shared" si="42"/>
        <v>437.76000000000101</v>
      </c>
      <c r="CI10" s="8">
        <f t="shared" si="42"/>
        <v>438.00000000000102</v>
      </c>
      <c r="CJ10" s="8">
        <f t="shared" si="42"/>
        <v>438.24000000000103</v>
      </c>
      <c r="CK10" s="8">
        <f t="shared" si="42"/>
        <v>438.48000000000104</v>
      </c>
      <c r="CL10" s="8">
        <f t="shared" si="42"/>
        <v>438.72000000000105</v>
      </c>
      <c r="CM10" s="8">
        <f t="shared" si="42"/>
        <v>438.96000000000106</v>
      </c>
      <c r="CN10" s="8">
        <f t="shared" si="42"/>
        <v>439.20000000000107</v>
      </c>
      <c r="CO10" s="8">
        <f t="shared" si="42"/>
        <v>439.44000000000108</v>
      </c>
      <c r="CP10" s="8">
        <f t="shared" si="42"/>
        <v>439.68000000000109</v>
      </c>
      <c r="CQ10" s="8">
        <f t="shared" si="42"/>
        <v>439.9200000000011</v>
      </c>
      <c r="CR10" s="8">
        <f t="shared" si="42"/>
        <v>440.16000000000111</v>
      </c>
      <c r="CS10" s="8">
        <f t="shared" si="42"/>
        <v>440.40000000000111</v>
      </c>
      <c r="CT10" s="8">
        <f t="shared" si="42"/>
        <v>440.64000000000112</v>
      </c>
      <c r="CU10" s="8">
        <f t="shared" si="42"/>
        <v>440.88000000000113</v>
      </c>
      <c r="CV10" s="8">
        <f t="shared" si="42"/>
        <v>441.12000000000114</v>
      </c>
      <c r="CW10" s="8">
        <f t="shared" si="42"/>
        <v>441.36000000000115</v>
      </c>
      <c r="CX10" s="8">
        <f t="shared" si="42"/>
        <v>441.60000000000116</v>
      </c>
      <c r="CY10" s="8">
        <f>((444-441.6)/50)+CX10</f>
        <v>441.64800000000116</v>
      </c>
      <c r="CZ10" s="8">
        <f t="shared" ref="CZ10:EV10" si="43">((444-441.6)/50)+CY10</f>
        <v>441.69600000000116</v>
      </c>
      <c r="DA10" s="8">
        <f t="shared" si="43"/>
        <v>441.74400000000117</v>
      </c>
      <c r="DB10" s="8">
        <f t="shared" si="43"/>
        <v>441.79200000000117</v>
      </c>
      <c r="DC10" s="8">
        <f t="shared" si="43"/>
        <v>441.84000000000117</v>
      </c>
      <c r="DD10" s="8">
        <f t="shared" si="43"/>
        <v>441.88800000000117</v>
      </c>
      <c r="DE10" s="8">
        <f t="shared" si="43"/>
        <v>441.93600000000117</v>
      </c>
      <c r="DF10" s="8">
        <f t="shared" si="43"/>
        <v>441.98400000000117</v>
      </c>
      <c r="DG10" s="8">
        <f t="shared" si="43"/>
        <v>442.03200000000118</v>
      </c>
      <c r="DH10" s="8">
        <f t="shared" si="43"/>
        <v>442.08000000000118</v>
      </c>
      <c r="DI10" s="8">
        <f t="shared" si="43"/>
        <v>442.12800000000118</v>
      </c>
      <c r="DJ10" s="8">
        <f t="shared" si="43"/>
        <v>442.17600000000118</v>
      </c>
      <c r="DK10" s="8">
        <f t="shared" si="43"/>
        <v>442.22400000000118</v>
      </c>
      <c r="DL10" s="8">
        <f t="shared" si="43"/>
        <v>442.27200000000119</v>
      </c>
      <c r="DM10" s="8">
        <f t="shared" si="43"/>
        <v>442.32000000000119</v>
      </c>
      <c r="DN10" s="8">
        <f t="shared" si="43"/>
        <v>442.36800000000119</v>
      </c>
      <c r="DO10" s="8">
        <f t="shared" si="43"/>
        <v>442.41600000000119</v>
      </c>
      <c r="DP10" s="8">
        <f t="shared" si="43"/>
        <v>442.46400000000119</v>
      </c>
      <c r="DQ10" s="8">
        <f t="shared" si="43"/>
        <v>442.51200000000119</v>
      </c>
      <c r="DR10" s="8">
        <f t="shared" si="43"/>
        <v>442.5600000000012</v>
      </c>
      <c r="DS10" s="8">
        <f t="shared" si="43"/>
        <v>442.6080000000012</v>
      </c>
      <c r="DT10" s="8">
        <f t="shared" si="43"/>
        <v>442.6560000000012</v>
      </c>
      <c r="DU10" s="8">
        <f t="shared" si="43"/>
        <v>442.7040000000012</v>
      </c>
      <c r="DV10" s="8">
        <f t="shared" si="43"/>
        <v>442.7520000000012</v>
      </c>
      <c r="DW10" s="8">
        <f t="shared" si="43"/>
        <v>442.80000000000121</v>
      </c>
      <c r="DX10" s="8">
        <f t="shared" si="43"/>
        <v>442.84800000000121</v>
      </c>
      <c r="DY10" s="8">
        <f t="shared" si="43"/>
        <v>442.89600000000121</v>
      </c>
      <c r="DZ10" s="8">
        <f t="shared" si="43"/>
        <v>442.94400000000121</v>
      </c>
      <c r="EA10" s="8">
        <f t="shared" si="43"/>
        <v>442.99200000000121</v>
      </c>
      <c r="EB10" s="8">
        <f t="shared" si="43"/>
        <v>443.04000000000121</v>
      </c>
      <c r="EC10" s="8">
        <f t="shared" si="43"/>
        <v>443.08800000000122</v>
      </c>
      <c r="ED10" s="8">
        <f t="shared" si="43"/>
        <v>443.13600000000122</v>
      </c>
      <c r="EE10" s="8">
        <f t="shared" si="43"/>
        <v>443.18400000000122</v>
      </c>
      <c r="EF10" s="8">
        <f t="shared" si="43"/>
        <v>443.23200000000122</v>
      </c>
      <c r="EG10" s="8">
        <f t="shared" si="43"/>
        <v>443.28000000000122</v>
      </c>
      <c r="EH10" s="8">
        <f t="shared" si="43"/>
        <v>443.32800000000123</v>
      </c>
      <c r="EI10" s="8">
        <f t="shared" si="43"/>
        <v>443.37600000000123</v>
      </c>
      <c r="EJ10" s="8">
        <f t="shared" si="43"/>
        <v>443.42400000000123</v>
      </c>
      <c r="EK10" s="8">
        <f t="shared" si="43"/>
        <v>443.47200000000123</v>
      </c>
      <c r="EL10" s="8">
        <f t="shared" si="43"/>
        <v>443.52000000000123</v>
      </c>
      <c r="EM10" s="8">
        <f t="shared" si="43"/>
        <v>443.56800000000123</v>
      </c>
      <c r="EN10" s="8">
        <f t="shared" si="43"/>
        <v>443.61600000000124</v>
      </c>
      <c r="EO10" s="8">
        <f t="shared" si="43"/>
        <v>443.66400000000124</v>
      </c>
      <c r="EP10" s="8">
        <f t="shared" si="43"/>
        <v>443.71200000000124</v>
      </c>
      <c r="EQ10" s="8">
        <f t="shared" si="43"/>
        <v>443.76000000000124</v>
      </c>
      <c r="ER10" s="8">
        <f t="shared" si="43"/>
        <v>443.80800000000124</v>
      </c>
      <c r="ES10" s="8">
        <f t="shared" si="43"/>
        <v>443.85600000000125</v>
      </c>
      <c r="ET10" s="8">
        <f t="shared" si="43"/>
        <v>443.90400000000125</v>
      </c>
      <c r="EU10" s="8">
        <f t="shared" si="43"/>
        <v>443.95200000000125</v>
      </c>
      <c r="EV10" s="8">
        <f t="shared" si="43"/>
        <v>444.00000000000125</v>
      </c>
      <c r="EW10" s="8">
        <f>((468-444)/50)+EV10</f>
        <v>444.48000000000127</v>
      </c>
      <c r="EX10" s="8">
        <f t="shared" ref="EX10:GT10" si="44">((468-444)/50)+EW10</f>
        <v>444.96000000000129</v>
      </c>
      <c r="EY10" s="8">
        <f t="shared" si="44"/>
        <v>445.44000000000131</v>
      </c>
      <c r="EZ10" s="8">
        <f t="shared" si="44"/>
        <v>445.92000000000132</v>
      </c>
      <c r="FA10" s="8">
        <f t="shared" si="44"/>
        <v>446.40000000000134</v>
      </c>
      <c r="FB10" s="8">
        <f t="shared" si="44"/>
        <v>446.88000000000136</v>
      </c>
      <c r="FC10" s="8">
        <f t="shared" si="44"/>
        <v>447.36000000000138</v>
      </c>
      <c r="FD10" s="8">
        <f t="shared" si="44"/>
        <v>447.8400000000014</v>
      </c>
      <c r="FE10" s="8">
        <f t="shared" si="44"/>
        <v>448.32000000000141</v>
      </c>
      <c r="FF10" s="8">
        <f t="shared" si="44"/>
        <v>448.80000000000143</v>
      </c>
      <c r="FG10" s="8">
        <f t="shared" si="44"/>
        <v>449.28000000000145</v>
      </c>
      <c r="FH10" s="8">
        <f t="shared" si="44"/>
        <v>449.76000000000147</v>
      </c>
      <c r="FI10" s="8">
        <f t="shared" si="44"/>
        <v>450.24000000000149</v>
      </c>
      <c r="FJ10" s="8">
        <f t="shared" si="44"/>
        <v>450.72000000000151</v>
      </c>
      <c r="FK10" s="8">
        <f t="shared" si="44"/>
        <v>451.20000000000152</v>
      </c>
      <c r="FL10" s="8">
        <f t="shared" si="44"/>
        <v>451.68000000000154</v>
      </c>
      <c r="FM10" s="8">
        <f t="shared" si="44"/>
        <v>452.16000000000156</v>
      </c>
      <c r="FN10" s="8">
        <f t="shared" si="44"/>
        <v>452.64000000000158</v>
      </c>
      <c r="FO10" s="8">
        <f t="shared" si="44"/>
        <v>453.1200000000016</v>
      </c>
      <c r="FP10" s="8">
        <f t="shared" si="44"/>
        <v>453.60000000000161</v>
      </c>
      <c r="FQ10" s="8">
        <f t="shared" si="44"/>
        <v>454.08000000000163</v>
      </c>
      <c r="FR10" s="8">
        <f t="shared" si="44"/>
        <v>454.56000000000165</v>
      </c>
      <c r="FS10" s="8">
        <f t="shared" si="44"/>
        <v>455.04000000000167</v>
      </c>
      <c r="FT10" s="8">
        <f t="shared" si="44"/>
        <v>455.52000000000169</v>
      </c>
      <c r="FU10" s="8">
        <f t="shared" si="44"/>
        <v>456.00000000000171</v>
      </c>
      <c r="FV10" s="8">
        <f t="shared" si="44"/>
        <v>456.48000000000172</v>
      </c>
      <c r="FW10" s="8">
        <f t="shared" si="44"/>
        <v>456.96000000000174</v>
      </c>
      <c r="FX10" s="8">
        <f t="shared" si="44"/>
        <v>457.44000000000176</v>
      </c>
      <c r="FY10" s="8">
        <f t="shared" si="44"/>
        <v>457.92000000000178</v>
      </c>
      <c r="FZ10" s="8">
        <f t="shared" si="44"/>
        <v>458.4000000000018</v>
      </c>
      <c r="GA10" s="8">
        <f t="shared" si="44"/>
        <v>458.88000000000181</v>
      </c>
      <c r="GB10" s="8">
        <f t="shared" si="44"/>
        <v>459.36000000000183</v>
      </c>
      <c r="GC10" s="8">
        <f t="shared" si="44"/>
        <v>459.84000000000185</v>
      </c>
      <c r="GD10" s="8">
        <f t="shared" si="44"/>
        <v>460.32000000000187</v>
      </c>
      <c r="GE10" s="8">
        <f t="shared" si="44"/>
        <v>460.80000000000189</v>
      </c>
      <c r="GF10" s="8">
        <f t="shared" si="44"/>
        <v>461.28000000000191</v>
      </c>
      <c r="GG10" s="8">
        <f t="shared" si="44"/>
        <v>461.76000000000192</v>
      </c>
      <c r="GH10" s="8">
        <f t="shared" si="44"/>
        <v>462.24000000000194</v>
      </c>
      <c r="GI10" s="8">
        <f t="shared" si="44"/>
        <v>462.72000000000196</v>
      </c>
      <c r="GJ10" s="8">
        <f t="shared" si="44"/>
        <v>463.20000000000198</v>
      </c>
      <c r="GK10" s="8">
        <f t="shared" si="44"/>
        <v>463.680000000002</v>
      </c>
      <c r="GL10" s="8">
        <f t="shared" si="44"/>
        <v>464.16000000000201</v>
      </c>
      <c r="GM10" s="8">
        <f t="shared" si="44"/>
        <v>464.64000000000203</v>
      </c>
      <c r="GN10" s="8">
        <f t="shared" si="44"/>
        <v>465.12000000000205</v>
      </c>
      <c r="GO10" s="8">
        <f t="shared" si="44"/>
        <v>465.60000000000207</v>
      </c>
      <c r="GP10" s="8">
        <f t="shared" si="44"/>
        <v>466.08000000000209</v>
      </c>
      <c r="GQ10" s="8">
        <f t="shared" si="44"/>
        <v>466.56000000000211</v>
      </c>
      <c r="GR10" s="8">
        <f t="shared" si="44"/>
        <v>467.04000000000212</v>
      </c>
      <c r="GS10" s="8">
        <f t="shared" si="44"/>
        <v>467.52000000000214</v>
      </c>
      <c r="GT10" s="8">
        <f t="shared" si="44"/>
        <v>468.00000000000216</v>
      </c>
      <c r="GU10" s="8">
        <f>((434.4-468)/50)+GT10</f>
        <v>467.32800000000213</v>
      </c>
      <c r="GV10" s="8">
        <f t="shared" ref="GV10:IR10" si="45">((434.4-468)/50)+GU10</f>
        <v>466.65600000000211</v>
      </c>
      <c r="GW10" s="8">
        <f t="shared" si="45"/>
        <v>465.98400000000208</v>
      </c>
      <c r="GX10" s="8">
        <f t="shared" si="45"/>
        <v>465.31200000000206</v>
      </c>
      <c r="GY10" s="8">
        <f t="shared" si="45"/>
        <v>464.64000000000203</v>
      </c>
      <c r="GZ10" s="8">
        <f t="shared" si="45"/>
        <v>463.96800000000201</v>
      </c>
      <c r="HA10" s="8">
        <f t="shared" si="45"/>
        <v>463.29600000000198</v>
      </c>
      <c r="HB10" s="8">
        <f t="shared" si="45"/>
        <v>462.62400000000196</v>
      </c>
      <c r="HC10" s="8">
        <f t="shared" si="45"/>
        <v>461.95200000000193</v>
      </c>
      <c r="HD10" s="8">
        <f t="shared" si="45"/>
        <v>461.28000000000191</v>
      </c>
      <c r="HE10" s="8">
        <f t="shared" si="45"/>
        <v>460.60800000000188</v>
      </c>
      <c r="HF10" s="8">
        <f t="shared" si="45"/>
        <v>459.93600000000185</v>
      </c>
      <c r="HG10" s="8">
        <f t="shared" si="45"/>
        <v>459.26400000000183</v>
      </c>
      <c r="HH10" s="8">
        <f t="shared" si="45"/>
        <v>458.5920000000018</v>
      </c>
      <c r="HI10" s="8">
        <f t="shared" si="45"/>
        <v>457.92000000000178</v>
      </c>
      <c r="HJ10" s="8">
        <f t="shared" si="45"/>
        <v>457.24800000000175</v>
      </c>
      <c r="HK10" s="8">
        <f t="shared" si="45"/>
        <v>456.57600000000173</v>
      </c>
      <c r="HL10" s="8">
        <f t="shared" si="45"/>
        <v>455.9040000000017</v>
      </c>
      <c r="HM10" s="8">
        <f t="shared" si="45"/>
        <v>455.23200000000168</v>
      </c>
      <c r="HN10" s="8">
        <f t="shared" si="45"/>
        <v>454.56000000000165</v>
      </c>
      <c r="HO10" s="8">
        <f t="shared" si="45"/>
        <v>453.88800000000163</v>
      </c>
      <c r="HP10" s="8">
        <f t="shared" si="45"/>
        <v>453.2160000000016</v>
      </c>
      <c r="HQ10" s="8">
        <f t="shared" si="45"/>
        <v>452.54400000000157</v>
      </c>
      <c r="HR10" s="8">
        <f t="shared" si="45"/>
        <v>451.87200000000155</v>
      </c>
      <c r="HS10" s="8">
        <f t="shared" si="45"/>
        <v>451.20000000000152</v>
      </c>
      <c r="HT10" s="8">
        <f t="shared" si="45"/>
        <v>450.5280000000015</v>
      </c>
      <c r="HU10" s="8">
        <f t="shared" si="45"/>
        <v>449.85600000000147</v>
      </c>
      <c r="HV10" s="8">
        <f t="shared" si="45"/>
        <v>449.18400000000145</v>
      </c>
      <c r="HW10" s="8">
        <f t="shared" si="45"/>
        <v>448.51200000000142</v>
      </c>
      <c r="HX10" s="8">
        <f t="shared" si="45"/>
        <v>447.8400000000014</v>
      </c>
      <c r="HY10" s="8">
        <f t="shared" si="45"/>
        <v>447.16800000000137</v>
      </c>
      <c r="HZ10" s="8">
        <f t="shared" si="45"/>
        <v>446.49600000000135</v>
      </c>
      <c r="IA10" s="8">
        <f t="shared" si="45"/>
        <v>445.82400000000132</v>
      </c>
      <c r="IB10" s="8">
        <f t="shared" si="45"/>
        <v>445.15200000000129</v>
      </c>
      <c r="IC10" s="8">
        <f t="shared" si="45"/>
        <v>444.48000000000127</v>
      </c>
      <c r="ID10" s="8">
        <f t="shared" si="45"/>
        <v>443.80800000000124</v>
      </c>
      <c r="IE10" s="8">
        <f t="shared" si="45"/>
        <v>443.13600000000122</v>
      </c>
      <c r="IF10" s="8">
        <f t="shared" si="45"/>
        <v>442.46400000000119</v>
      </c>
      <c r="IG10" s="8">
        <f t="shared" si="45"/>
        <v>441.79200000000117</v>
      </c>
      <c r="IH10" s="8">
        <f t="shared" si="45"/>
        <v>441.12000000000114</v>
      </c>
      <c r="II10" s="8">
        <f t="shared" si="45"/>
        <v>440.44800000000112</v>
      </c>
      <c r="IJ10" s="8">
        <f t="shared" si="45"/>
        <v>439.77600000000109</v>
      </c>
      <c r="IK10" s="8">
        <f t="shared" si="45"/>
        <v>439.10400000000107</v>
      </c>
      <c r="IL10" s="8">
        <f t="shared" si="45"/>
        <v>438.43200000000104</v>
      </c>
      <c r="IM10" s="8">
        <f t="shared" si="45"/>
        <v>437.76000000000101</v>
      </c>
      <c r="IN10" s="8">
        <f t="shared" si="45"/>
        <v>437.08800000000099</v>
      </c>
      <c r="IO10" s="8">
        <f t="shared" si="45"/>
        <v>436.41600000000096</v>
      </c>
      <c r="IP10" s="8">
        <f t="shared" si="45"/>
        <v>435.74400000000094</v>
      </c>
      <c r="IQ10" s="8">
        <f t="shared" si="45"/>
        <v>435.07200000000091</v>
      </c>
      <c r="IR10" s="8">
        <f t="shared" si="45"/>
        <v>434.40000000000089</v>
      </c>
      <c r="IS10" s="8">
        <f>((472.8-434.4)/50)+IR10</f>
        <v>435.16800000000092</v>
      </c>
      <c r="IT10" s="8">
        <f t="shared" ref="IT10:KP10" si="46">((472.8-434.4)/50)+IS10</f>
        <v>435.93600000000094</v>
      </c>
      <c r="IU10" s="8">
        <f t="shared" si="46"/>
        <v>436.70400000000097</v>
      </c>
      <c r="IV10" s="8">
        <f t="shared" si="46"/>
        <v>437.472000000001</v>
      </c>
      <c r="IW10" s="8">
        <f t="shared" si="46"/>
        <v>438.24000000000103</v>
      </c>
      <c r="IX10" s="8">
        <f t="shared" si="46"/>
        <v>439.00800000000106</v>
      </c>
      <c r="IY10" s="8">
        <f t="shared" si="46"/>
        <v>439.77600000000109</v>
      </c>
      <c r="IZ10" s="8">
        <f t="shared" si="46"/>
        <v>440.54400000000112</v>
      </c>
      <c r="JA10" s="8">
        <f t="shared" si="46"/>
        <v>441.31200000000115</v>
      </c>
      <c r="JB10" s="8">
        <f t="shared" si="46"/>
        <v>442.08000000000118</v>
      </c>
      <c r="JC10" s="8">
        <f t="shared" si="46"/>
        <v>442.84800000000121</v>
      </c>
      <c r="JD10" s="8">
        <f t="shared" si="46"/>
        <v>443.61600000000124</v>
      </c>
      <c r="JE10" s="8">
        <f t="shared" si="46"/>
        <v>444.38400000000127</v>
      </c>
      <c r="JF10" s="8">
        <f t="shared" si="46"/>
        <v>445.15200000000129</v>
      </c>
      <c r="JG10" s="8">
        <f t="shared" si="46"/>
        <v>445.92000000000132</v>
      </c>
      <c r="JH10" s="8">
        <f t="shared" si="46"/>
        <v>446.68800000000135</v>
      </c>
      <c r="JI10" s="8">
        <f t="shared" si="46"/>
        <v>447.45600000000138</v>
      </c>
      <c r="JJ10" s="8">
        <f t="shared" si="46"/>
        <v>448.22400000000141</v>
      </c>
      <c r="JK10" s="8">
        <f t="shared" si="46"/>
        <v>448.99200000000144</v>
      </c>
      <c r="JL10" s="8">
        <f t="shared" si="46"/>
        <v>449.76000000000147</v>
      </c>
      <c r="JM10" s="8">
        <f t="shared" si="46"/>
        <v>450.5280000000015</v>
      </c>
      <c r="JN10" s="8">
        <f t="shared" si="46"/>
        <v>451.29600000000153</v>
      </c>
      <c r="JO10" s="8">
        <f t="shared" si="46"/>
        <v>452.06400000000156</v>
      </c>
      <c r="JP10" s="8">
        <f t="shared" si="46"/>
        <v>452.83200000000159</v>
      </c>
      <c r="JQ10" s="8">
        <f t="shared" si="46"/>
        <v>453.60000000000161</v>
      </c>
      <c r="JR10" s="8">
        <f t="shared" si="46"/>
        <v>454.36800000000164</v>
      </c>
      <c r="JS10" s="8">
        <f t="shared" si="46"/>
        <v>455.13600000000167</v>
      </c>
      <c r="JT10" s="8">
        <f t="shared" si="46"/>
        <v>455.9040000000017</v>
      </c>
      <c r="JU10" s="8">
        <f t="shared" si="46"/>
        <v>456.67200000000173</v>
      </c>
      <c r="JV10" s="8">
        <f t="shared" si="46"/>
        <v>457.44000000000176</v>
      </c>
      <c r="JW10" s="8">
        <f t="shared" si="46"/>
        <v>458.20800000000179</v>
      </c>
      <c r="JX10" s="8">
        <f t="shared" si="46"/>
        <v>458.97600000000182</v>
      </c>
      <c r="JY10" s="8">
        <f t="shared" si="46"/>
        <v>459.74400000000185</v>
      </c>
      <c r="JZ10" s="8">
        <f t="shared" si="46"/>
        <v>460.51200000000188</v>
      </c>
      <c r="KA10" s="8">
        <f t="shared" si="46"/>
        <v>461.28000000000191</v>
      </c>
      <c r="KB10" s="8">
        <f t="shared" si="46"/>
        <v>462.04800000000193</v>
      </c>
      <c r="KC10" s="8">
        <f t="shared" si="46"/>
        <v>462.81600000000196</v>
      </c>
      <c r="KD10" s="8">
        <f t="shared" si="46"/>
        <v>463.58400000000199</v>
      </c>
      <c r="KE10" s="8">
        <f t="shared" si="46"/>
        <v>464.35200000000202</v>
      </c>
      <c r="KF10" s="8">
        <f t="shared" si="46"/>
        <v>465.12000000000205</v>
      </c>
      <c r="KG10" s="8">
        <f t="shared" si="46"/>
        <v>465.88800000000208</v>
      </c>
      <c r="KH10" s="8">
        <f t="shared" si="46"/>
        <v>466.65600000000211</v>
      </c>
      <c r="KI10" s="8">
        <f t="shared" si="46"/>
        <v>467.42400000000214</v>
      </c>
      <c r="KJ10" s="8">
        <f t="shared" si="46"/>
        <v>468.19200000000217</v>
      </c>
      <c r="KK10" s="8">
        <f t="shared" si="46"/>
        <v>468.9600000000022</v>
      </c>
      <c r="KL10" s="8">
        <f t="shared" si="46"/>
        <v>469.72800000000223</v>
      </c>
      <c r="KM10" s="8">
        <f t="shared" si="46"/>
        <v>470.49600000000225</v>
      </c>
      <c r="KN10" s="8">
        <f t="shared" si="46"/>
        <v>471.26400000000228</v>
      </c>
      <c r="KO10" s="8">
        <f t="shared" si="46"/>
        <v>472.03200000000231</v>
      </c>
      <c r="KP10" s="8">
        <f t="shared" si="46"/>
        <v>472.80000000000234</v>
      </c>
    </row>
    <row r="11" spans="1:302" s="2" customFormat="1" ht="18.75" thickBot="1">
      <c r="C11" s="4">
        <f>1200/3600*6</f>
        <v>2</v>
      </c>
      <c r="D11" s="4"/>
      <c r="E11" s="4"/>
      <c r="F11" s="43"/>
      <c r="G11" s="4"/>
      <c r="H11" s="4"/>
      <c r="I11"/>
      <c r="J11"/>
      <c r="K11"/>
      <c r="L11"/>
      <c r="M11"/>
      <c r="N11"/>
      <c r="O11"/>
    </row>
    <row r="12" spans="1:302">
      <c r="A12" s="28" t="s">
        <v>15</v>
      </c>
      <c r="B12" s="10" t="s">
        <v>2</v>
      </c>
      <c r="C12" s="11">
        <v>64.400000000000006</v>
      </c>
      <c r="D12" s="11" t="s">
        <v>3</v>
      </c>
      <c r="E12" s="11"/>
      <c r="F12" s="16">
        <f>1/C12*600</f>
        <v>9.3167701863354022</v>
      </c>
    </row>
    <row r="13" spans="1:302">
      <c r="A13" s="13"/>
      <c r="B13" s="14" t="s">
        <v>0</v>
      </c>
      <c r="C13" s="15">
        <v>14.3</v>
      </c>
      <c r="D13" s="15" t="s">
        <v>3</v>
      </c>
      <c r="E13" s="15"/>
      <c r="F13" s="16">
        <f>1/C13*600</f>
        <v>41.958041958041953</v>
      </c>
      <c r="H13">
        <v>180</v>
      </c>
    </row>
    <row r="14" spans="1:302">
      <c r="A14" s="13"/>
      <c r="B14" s="14" t="s">
        <v>18</v>
      </c>
      <c r="C14" s="15">
        <v>45.8</v>
      </c>
      <c r="D14" s="15" t="s">
        <v>1</v>
      </c>
      <c r="E14" s="15"/>
      <c r="F14" s="16"/>
    </row>
    <row r="15" spans="1:302">
      <c r="A15" s="13"/>
      <c r="B15" s="14" t="s">
        <v>16</v>
      </c>
      <c r="C15" s="17">
        <v>6</v>
      </c>
      <c r="D15" s="17" t="s">
        <v>8</v>
      </c>
      <c r="E15" s="17">
        <f>C15/3600</f>
        <v>1.6666666666666668E-3</v>
      </c>
      <c r="F15" s="18" t="s">
        <v>7</v>
      </c>
      <c r="I15" s="3"/>
      <c r="J15" s="3"/>
      <c r="K15" s="3"/>
      <c r="L15" s="3"/>
      <c r="M15" s="3"/>
      <c r="N15" s="3"/>
      <c r="O15" s="3"/>
    </row>
    <row r="16" spans="1:302" ht="13.5" thickBot="1">
      <c r="A16" s="19"/>
      <c r="B16" s="20" t="s">
        <v>17</v>
      </c>
      <c r="C16" s="21">
        <v>0.1</v>
      </c>
      <c r="D16" s="21" t="s">
        <v>13</v>
      </c>
      <c r="E16" s="21"/>
      <c r="F16" s="22"/>
      <c r="H16" s="38" t="s">
        <v>54</v>
      </c>
      <c r="J16">
        <f>(C2-C10)/(B21-B32)</f>
        <v>-2.6225454545454556</v>
      </c>
      <c r="K16">
        <f>1/J16*60</f>
        <v>-22.878535773710471</v>
      </c>
    </row>
    <row r="17" spans="1:23" s="23" customFormat="1" ht="16.5" thickBot="1">
      <c r="A17" s="25" t="s">
        <v>20</v>
      </c>
      <c r="P17" s="24"/>
      <c r="Q17" s="24"/>
      <c r="R17" s="24"/>
      <c r="S17" s="24"/>
      <c r="T17" s="24"/>
      <c r="U17" s="24"/>
      <c r="V17" s="24"/>
      <c r="W17" s="24"/>
    </row>
    <row r="18" spans="1:23">
      <c r="A18" s="29" t="s">
        <v>19</v>
      </c>
      <c r="B18" s="11" t="s">
        <v>6</v>
      </c>
      <c r="C18" s="12" t="s">
        <v>5</v>
      </c>
      <c r="D18" s="39" t="s">
        <v>55</v>
      </c>
    </row>
    <row r="19" spans="1:23">
      <c r="A19" s="26"/>
      <c r="B19" s="15">
        <v>0</v>
      </c>
      <c r="C19" s="16">
        <f>MIN($C$12*B19,$C$13*($C$14-B19))</f>
        <v>0</v>
      </c>
      <c r="E19" t="s">
        <v>4</v>
      </c>
      <c r="F19">
        <f>MAX(C19:C37)</f>
        <v>515.20000000000005</v>
      </c>
    </row>
    <row r="20" spans="1:23">
      <c r="A20" s="26"/>
      <c r="B20" s="15">
        <v>2</v>
      </c>
      <c r="C20" s="16">
        <f t="shared" ref="C20:C37" si="47">MIN($C$12*B20,$C$13*($C$14-B20))</f>
        <v>128.80000000000001</v>
      </c>
      <c r="D20">
        <f>C20/B20</f>
        <v>64.400000000000006</v>
      </c>
    </row>
    <row r="21" spans="1:23">
      <c r="A21" s="26"/>
      <c r="B21" s="15">
        <v>4</v>
      </c>
      <c r="C21" s="16">
        <f t="shared" si="47"/>
        <v>257.60000000000002</v>
      </c>
      <c r="D21">
        <f t="shared" ref="D21:D37" si="48">C21/B21</f>
        <v>64.400000000000006</v>
      </c>
    </row>
    <row r="22" spans="1:23">
      <c r="A22" s="26"/>
      <c r="B22" s="15">
        <v>6</v>
      </c>
      <c r="C22" s="16">
        <f t="shared" si="47"/>
        <v>386.40000000000003</v>
      </c>
      <c r="D22">
        <f t="shared" si="48"/>
        <v>64.400000000000006</v>
      </c>
    </row>
    <row r="23" spans="1:23">
      <c r="A23" s="26"/>
      <c r="B23" s="15">
        <v>8</v>
      </c>
      <c r="C23" s="16">
        <f t="shared" si="47"/>
        <v>515.20000000000005</v>
      </c>
      <c r="D23">
        <f t="shared" si="48"/>
        <v>64.400000000000006</v>
      </c>
    </row>
    <row r="24" spans="1:23">
      <c r="A24" s="26"/>
      <c r="B24" s="15">
        <v>10</v>
      </c>
      <c r="C24" s="16">
        <f t="shared" si="47"/>
        <v>511.94</v>
      </c>
      <c r="D24">
        <f t="shared" si="48"/>
        <v>51.194000000000003</v>
      </c>
    </row>
    <row r="25" spans="1:23">
      <c r="A25" s="26"/>
      <c r="B25" s="15">
        <v>12</v>
      </c>
      <c r="C25" s="16">
        <f t="shared" si="47"/>
        <v>483.34</v>
      </c>
      <c r="D25">
        <f t="shared" si="48"/>
        <v>40.278333333333329</v>
      </c>
    </row>
    <row r="26" spans="1:23">
      <c r="A26" s="26"/>
      <c r="B26" s="15">
        <v>14</v>
      </c>
      <c r="C26" s="16">
        <f t="shared" si="47"/>
        <v>454.74</v>
      </c>
      <c r="D26">
        <f t="shared" si="48"/>
        <v>32.481428571428573</v>
      </c>
    </row>
    <row r="27" spans="1:23">
      <c r="A27" s="26"/>
      <c r="B27" s="15">
        <v>16</v>
      </c>
      <c r="C27" s="16">
        <f t="shared" si="47"/>
        <v>426.14</v>
      </c>
      <c r="D27">
        <f t="shared" si="48"/>
        <v>26.633749999999999</v>
      </c>
    </row>
    <row r="28" spans="1:23">
      <c r="A28" s="26"/>
      <c r="B28" s="15">
        <v>18</v>
      </c>
      <c r="C28" s="16">
        <f t="shared" si="47"/>
        <v>397.53999999999996</v>
      </c>
      <c r="D28">
        <f t="shared" si="48"/>
        <v>22.085555555555555</v>
      </c>
    </row>
    <row r="29" spans="1:23">
      <c r="A29" s="26"/>
      <c r="B29" s="15">
        <v>20</v>
      </c>
      <c r="C29" s="16">
        <f t="shared" si="47"/>
        <v>368.94</v>
      </c>
      <c r="D29">
        <f t="shared" si="48"/>
        <v>18.446999999999999</v>
      </c>
    </row>
    <row r="30" spans="1:23">
      <c r="A30" s="26"/>
      <c r="B30" s="15">
        <v>22</v>
      </c>
      <c r="C30" s="16">
        <f t="shared" si="47"/>
        <v>340.34</v>
      </c>
      <c r="D30">
        <f t="shared" si="48"/>
        <v>15.469999999999999</v>
      </c>
    </row>
    <row r="31" spans="1:23">
      <c r="A31" s="26"/>
      <c r="B31" s="15">
        <v>24</v>
      </c>
      <c r="C31" s="16">
        <f t="shared" si="47"/>
        <v>311.73999999999995</v>
      </c>
      <c r="D31">
        <f t="shared" si="48"/>
        <v>12.989166666666664</v>
      </c>
    </row>
    <row r="32" spans="1:23">
      <c r="A32" s="26"/>
      <c r="B32" s="41">
        <v>26</v>
      </c>
      <c r="C32" s="42">
        <f>MIN($C$12*B32,$C$13*($C$14-B32))</f>
        <v>283.14</v>
      </c>
      <c r="D32" s="40">
        <f t="shared" si="48"/>
        <v>10.889999999999999</v>
      </c>
    </row>
    <row r="33" spans="1:29">
      <c r="A33" s="26"/>
      <c r="B33" s="15">
        <v>28</v>
      </c>
      <c r="C33" s="16">
        <f t="shared" si="47"/>
        <v>254.53999999999996</v>
      </c>
      <c r="D33" s="40">
        <f t="shared" si="48"/>
        <v>9.0907142857142844</v>
      </c>
    </row>
    <row r="34" spans="1:29">
      <c r="A34" s="26"/>
      <c r="B34" s="15">
        <v>30</v>
      </c>
      <c r="C34" s="16">
        <f t="shared" si="47"/>
        <v>225.93999999999997</v>
      </c>
      <c r="D34" s="40">
        <f t="shared" si="48"/>
        <v>7.5313333333333325</v>
      </c>
    </row>
    <row r="35" spans="1:29">
      <c r="A35" s="26"/>
      <c r="B35" s="15">
        <v>32</v>
      </c>
      <c r="C35" s="16">
        <f t="shared" si="47"/>
        <v>197.33999999999997</v>
      </c>
      <c r="D35" s="40">
        <f t="shared" si="48"/>
        <v>6.1668749999999992</v>
      </c>
    </row>
    <row r="36" spans="1:29">
      <c r="A36" s="26"/>
      <c r="B36" s="15">
        <v>34</v>
      </c>
      <c r="C36" s="16">
        <f t="shared" si="47"/>
        <v>168.73999999999998</v>
      </c>
      <c r="D36" s="40">
        <f t="shared" si="48"/>
        <v>4.9629411764705873</v>
      </c>
    </row>
    <row r="37" spans="1:29" ht="13.5" thickBot="1">
      <c r="A37" s="19"/>
      <c r="B37" s="21">
        <v>36</v>
      </c>
      <c r="C37" s="22">
        <f t="shared" si="47"/>
        <v>140.13999999999996</v>
      </c>
      <c r="D37" s="40">
        <f t="shared" si="48"/>
        <v>3.8927777777777766</v>
      </c>
    </row>
    <row r="42" spans="1:29">
      <c r="AB42" t="s">
        <v>52</v>
      </c>
      <c r="AC42">
        <f>0.5/C12*600</f>
        <v>4.6583850931677011</v>
      </c>
    </row>
    <row r="43" spans="1:29">
      <c r="AB43" t="s">
        <v>53</v>
      </c>
      <c r="AC43">
        <f>0.5/C13*600</f>
        <v>20.979020979020977</v>
      </c>
    </row>
    <row r="44" spans="1:29">
      <c r="AB44" t="s">
        <v>34</v>
      </c>
      <c r="AC44">
        <f>B54*C14</f>
        <v>36.64</v>
      </c>
    </row>
    <row r="46" spans="1:29">
      <c r="AB46" s="6" t="s">
        <v>32</v>
      </c>
    </row>
    <row r="47" spans="1:29">
      <c r="AB47" s="6" t="s">
        <v>33</v>
      </c>
    </row>
    <row r="48" spans="1:29">
      <c r="AB48" s="6" t="s">
        <v>35</v>
      </c>
    </row>
    <row r="49" spans="1:137">
      <c r="AB49" s="5"/>
    </row>
    <row r="50" spans="1:137">
      <c r="AB50" s="36" t="s">
        <v>36</v>
      </c>
    </row>
    <row r="51" spans="1:137">
      <c r="AB51" s="36" t="s">
        <v>37</v>
      </c>
    </row>
    <row r="52" spans="1:137">
      <c r="AB52" s="36" t="s">
        <v>38</v>
      </c>
    </row>
    <row r="54" spans="1:137">
      <c r="A54" t="s">
        <v>30</v>
      </c>
      <c r="B54">
        <v>0.8</v>
      </c>
    </row>
    <row r="55" spans="1:137">
      <c r="A55" t="s">
        <v>49</v>
      </c>
      <c r="B55">
        <f>B54/C12*600</f>
        <v>7.4534161490683228</v>
      </c>
    </row>
    <row r="56" spans="1:137">
      <c r="A56" t="s">
        <v>50</v>
      </c>
      <c r="B56">
        <f>B54/C13*600</f>
        <v>33.566433566433567</v>
      </c>
      <c r="C56" s="32" t="s">
        <v>51</v>
      </c>
      <c r="AA56" s="32" t="s">
        <v>31</v>
      </c>
    </row>
    <row r="57" spans="1:137" s="2" customFormat="1">
      <c r="A57" s="27"/>
      <c r="B57" s="33" t="s">
        <v>11</v>
      </c>
      <c r="C57" s="35">
        <v>1</v>
      </c>
      <c r="D57" s="35">
        <v>2</v>
      </c>
      <c r="E57" s="35">
        <v>3</v>
      </c>
      <c r="F57" s="35">
        <v>4</v>
      </c>
      <c r="G57" s="35">
        <v>5</v>
      </c>
      <c r="H57" s="35">
        <v>6</v>
      </c>
      <c r="I57" s="35">
        <v>7</v>
      </c>
      <c r="J57" s="35">
        <v>8</v>
      </c>
      <c r="K57" s="35">
        <v>9</v>
      </c>
      <c r="L57" s="35">
        <v>10</v>
      </c>
      <c r="M57" s="35">
        <v>11</v>
      </c>
      <c r="N57" s="35">
        <v>12</v>
      </c>
      <c r="O57" s="35">
        <v>13</v>
      </c>
      <c r="P57" s="35">
        <v>14</v>
      </c>
      <c r="Q57" s="35">
        <v>15</v>
      </c>
      <c r="R57" s="35">
        <v>16</v>
      </c>
      <c r="S57" s="35">
        <v>17</v>
      </c>
      <c r="T57" s="35">
        <v>18</v>
      </c>
      <c r="U57" s="35">
        <v>19</v>
      </c>
      <c r="V57" s="35">
        <v>20</v>
      </c>
      <c r="W57" s="35">
        <v>21</v>
      </c>
      <c r="X57" s="35">
        <v>22</v>
      </c>
      <c r="Y57" s="35">
        <v>23</v>
      </c>
      <c r="Z57" s="35">
        <v>24</v>
      </c>
      <c r="AA57" s="35">
        <v>25</v>
      </c>
      <c r="AB57" s="1">
        <v>0</v>
      </c>
      <c r="AC57" s="1">
        <v>1</v>
      </c>
      <c r="AD57" s="1">
        <v>2</v>
      </c>
      <c r="AE57" s="1">
        <v>3</v>
      </c>
      <c r="AF57" s="1">
        <v>4</v>
      </c>
      <c r="AG57" s="1">
        <v>5</v>
      </c>
      <c r="AH57" s="1">
        <v>6</v>
      </c>
      <c r="AI57" s="1">
        <v>7</v>
      </c>
      <c r="AJ57" s="1">
        <v>8</v>
      </c>
      <c r="AK57" s="1">
        <v>9</v>
      </c>
      <c r="AL57" s="1">
        <v>10</v>
      </c>
      <c r="AM57" s="1">
        <v>11</v>
      </c>
      <c r="AN57" s="1">
        <v>12</v>
      </c>
      <c r="AO57" s="1">
        <v>13</v>
      </c>
      <c r="AP57" s="1">
        <v>14</v>
      </c>
      <c r="AQ57" s="1">
        <v>15</v>
      </c>
      <c r="AR57" s="1">
        <v>16</v>
      </c>
      <c r="AS57" s="1">
        <v>17</v>
      </c>
      <c r="AT57" s="1">
        <v>18</v>
      </c>
      <c r="AU57" s="1">
        <v>19</v>
      </c>
      <c r="AV57" s="1">
        <v>20</v>
      </c>
      <c r="AW57" s="1">
        <v>21</v>
      </c>
      <c r="AX57" s="1">
        <v>22</v>
      </c>
      <c r="AY57" s="1">
        <v>23</v>
      </c>
      <c r="AZ57" s="1">
        <v>24</v>
      </c>
      <c r="BA57" s="1">
        <v>25</v>
      </c>
      <c r="BB57" s="1">
        <v>26</v>
      </c>
      <c r="BC57" s="1">
        <v>27</v>
      </c>
      <c r="BD57" s="1">
        <v>28</v>
      </c>
      <c r="BE57" s="1">
        <v>29</v>
      </c>
      <c r="BF57" s="1">
        <v>30</v>
      </c>
      <c r="BG57" s="1">
        <v>31</v>
      </c>
      <c r="BH57" s="1">
        <v>32</v>
      </c>
      <c r="BI57" s="1">
        <v>33</v>
      </c>
      <c r="BJ57" s="1">
        <v>34</v>
      </c>
      <c r="BK57" s="1">
        <v>35</v>
      </c>
      <c r="BL57" s="1">
        <v>36</v>
      </c>
      <c r="BM57" s="1">
        <v>37</v>
      </c>
      <c r="BN57" s="1">
        <v>38</v>
      </c>
      <c r="BO57" s="1">
        <v>39</v>
      </c>
      <c r="BP57" s="1">
        <v>40</v>
      </c>
      <c r="BQ57" s="1">
        <v>41</v>
      </c>
      <c r="BR57" s="1">
        <v>42</v>
      </c>
      <c r="BS57" s="1">
        <v>43</v>
      </c>
      <c r="BT57" s="1">
        <v>44</v>
      </c>
      <c r="BU57" s="1">
        <v>45</v>
      </c>
      <c r="BV57" s="1">
        <v>46</v>
      </c>
      <c r="BW57" s="1">
        <v>47</v>
      </c>
      <c r="BX57" s="1">
        <v>48</v>
      </c>
      <c r="BY57" s="1">
        <v>49</v>
      </c>
      <c r="BZ57" s="1">
        <v>50</v>
      </c>
      <c r="CA57" s="1">
        <v>51</v>
      </c>
      <c r="CB57" s="1">
        <v>52</v>
      </c>
      <c r="CC57" s="1">
        <v>53</v>
      </c>
      <c r="CD57" s="1">
        <v>54</v>
      </c>
      <c r="CE57" s="1">
        <v>55</v>
      </c>
      <c r="CF57" s="1">
        <v>56</v>
      </c>
      <c r="CG57" s="1">
        <v>57</v>
      </c>
      <c r="CH57" s="1">
        <v>58</v>
      </c>
      <c r="CI57" s="1">
        <v>59</v>
      </c>
      <c r="CJ57" s="1">
        <v>60</v>
      </c>
      <c r="CK57" s="1">
        <v>61</v>
      </c>
      <c r="CL57" s="1">
        <v>62</v>
      </c>
      <c r="CM57" s="1">
        <v>63</v>
      </c>
      <c r="CN57" s="1">
        <v>64</v>
      </c>
      <c r="CO57" s="1">
        <v>65</v>
      </c>
      <c r="CP57" s="1">
        <v>66</v>
      </c>
      <c r="CQ57" s="1">
        <v>67</v>
      </c>
      <c r="CR57" s="1">
        <v>68</v>
      </c>
      <c r="CS57" s="1">
        <v>69</v>
      </c>
      <c r="CT57" s="1">
        <v>70</v>
      </c>
      <c r="CU57" s="1">
        <v>71</v>
      </c>
      <c r="CV57" s="1">
        <v>72</v>
      </c>
      <c r="CW57" s="1">
        <v>73</v>
      </c>
      <c r="CX57" s="1">
        <v>74</v>
      </c>
      <c r="CY57" s="1">
        <v>75</v>
      </c>
      <c r="CZ57" s="1">
        <v>76</v>
      </c>
      <c r="DA57" s="1">
        <v>77</v>
      </c>
      <c r="DB57" s="1">
        <v>78</v>
      </c>
      <c r="DC57" s="1">
        <v>79</v>
      </c>
      <c r="DD57" s="1">
        <v>80</v>
      </c>
      <c r="DE57" s="1">
        <v>81</v>
      </c>
      <c r="DF57" s="1">
        <v>82</v>
      </c>
      <c r="DG57" s="1">
        <v>83</v>
      </c>
      <c r="DH57" s="1">
        <v>84</v>
      </c>
      <c r="DI57" s="1">
        <v>85</v>
      </c>
      <c r="DJ57" s="1">
        <v>86</v>
      </c>
      <c r="DK57" s="1">
        <v>87</v>
      </c>
      <c r="DL57" s="1">
        <v>88</v>
      </c>
      <c r="DM57" s="1">
        <v>89</v>
      </c>
      <c r="DN57" s="1">
        <v>90</v>
      </c>
      <c r="DO57" s="1">
        <v>91</v>
      </c>
      <c r="DP57" s="1">
        <v>92</v>
      </c>
      <c r="DQ57" s="1">
        <v>93</v>
      </c>
      <c r="DR57" s="1">
        <v>94</v>
      </c>
      <c r="DS57" s="1">
        <v>95</v>
      </c>
      <c r="DT57" s="1">
        <v>96</v>
      </c>
      <c r="DU57" s="1">
        <v>97</v>
      </c>
      <c r="DV57" s="1">
        <v>98</v>
      </c>
      <c r="DW57" s="1">
        <v>99</v>
      </c>
      <c r="DX57" s="1">
        <v>100</v>
      </c>
      <c r="DY57" s="1">
        <v>101</v>
      </c>
      <c r="DZ57" s="1">
        <v>102</v>
      </c>
      <c r="EA57" s="1">
        <v>103</v>
      </c>
      <c r="EB57" s="1">
        <v>104</v>
      </c>
      <c r="EC57" s="1">
        <v>105</v>
      </c>
      <c r="ED57" s="1">
        <v>106</v>
      </c>
      <c r="EE57" s="1">
        <v>107</v>
      </c>
      <c r="EF57" s="1">
        <v>108</v>
      </c>
      <c r="EG57" s="1">
        <v>109</v>
      </c>
    </row>
    <row r="58" spans="1:137" s="33" customFormat="1">
      <c r="A58" s="27" t="s">
        <v>10</v>
      </c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1200</v>
      </c>
      <c r="AC58" s="33">
        <v>1200</v>
      </c>
      <c r="AD58" s="33">
        <v>1200</v>
      </c>
      <c r="AE58" s="33">
        <v>1200</v>
      </c>
      <c r="AF58" s="33">
        <v>1200</v>
      </c>
      <c r="AG58" s="33">
        <v>1200</v>
      </c>
      <c r="AH58" s="33">
        <v>1200</v>
      </c>
      <c r="AI58" s="33">
        <v>1200</v>
      </c>
      <c r="AJ58" s="33">
        <v>1200</v>
      </c>
      <c r="AK58" s="33">
        <v>1200</v>
      </c>
      <c r="AL58" s="33">
        <v>1200</v>
      </c>
      <c r="AM58" s="33">
        <v>1200</v>
      </c>
      <c r="AN58" s="33">
        <v>1200</v>
      </c>
      <c r="AO58" s="33">
        <v>1200</v>
      </c>
      <c r="AP58" s="33">
        <v>1200</v>
      </c>
      <c r="AQ58" s="33">
        <v>1200</v>
      </c>
      <c r="AR58" s="33">
        <v>1200</v>
      </c>
      <c r="AS58" s="33">
        <v>1200</v>
      </c>
      <c r="AT58" s="33">
        <v>1200</v>
      </c>
      <c r="AU58" s="33">
        <v>1200</v>
      </c>
      <c r="AV58" s="33">
        <v>1200</v>
      </c>
      <c r="AW58" s="33">
        <v>1200</v>
      </c>
      <c r="AX58" s="33">
        <v>1200</v>
      </c>
      <c r="AY58" s="33">
        <v>1200</v>
      </c>
      <c r="AZ58" s="33">
        <v>1200</v>
      </c>
      <c r="BA58" s="33">
        <v>1200</v>
      </c>
      <c r="BB58" s="33">
        <v>1200</v>
      </c>
      <c r="BC58" s="33">
        <v>1200</v>
      </c>
      <c r="BD58" s="33">
        <v>1200</v>
      </c>
      <c r="BE58" s="33">
        <v>1200</v>
      </c>
      <c r="BF58" s="33">
        <v>1200</v>
      </c>
      <c r="BG58" s="33">
        <v>1200</v>
      </c>
      <c r="BH58" s="33">
        <v>1200</v>
      </c>
      <c r="BI58" s="33">
        <v>1200</v>
      </c>
      <c r="BJ58" s="33">
        <v>1200</v>
      </c>
      <c r="BK58" s="33">
        <v>1200</v>
      </c>
      <c r="BL58" s="33">
        <v>1200</v>
      </c>
      <c r="BM58" s="33">
        <v>1200</v>
      </c>
      <c r="BN58" s="33">
        <v>1200</v>
      </c>
      <c r="BO58" s="33">
        <v>1200</v>
      </c>
      <c r="BP58" s="33">
        <v>1200</v>
      </c>
      <c r="BQ58" s="33">
        <v>1200</v>
      </c>
      <c r="BR58" s="33">
        <v>1200</v>
      </c>
      <c r="BS58" s="33">
        <v>1200</v>
      </c>
      <c r="BT58" s="33">
        <v>1200</v>
      </c>
      <c r="BU58" s="33">
        <v>1200</v>
      </c>
      <c r="BV58" s="33">
        <v>1200</v>
      </c>
      <c r="BW58" s="33">
        <v>1200</v>
      </c>
      <c r="BX58" s="33">
        <v>1200</v>
      </c>
      <c r="BY58" s="33">
        <v>1200</v>
      </c>
      <c r="BZ58" s="33">
        <v>1200</v>
      </c>
      <c r="CA58" s="33">
        <v>1200</v>
      </c>
      <c r="CB58" s="33">
        <v>1200</v>
      </c>
      <c r="CC58" s="33">
        <v>1200</v>
      </c>
      <c r="CD58" s="33">
        <v>1200</v>
      </c>
      <c r="CE58" s="33">
        <v>1200</v>
      </c>
      <c r="CF58" s="33">
        <v>1200</v>
      </c>
      <c r="CG58" s="33">
        <v>1200</v>
      </c>
      <c r="CH58" s="33">
        <v>1200</v>
      </c>
      <c r="CI58" s="33">
        <v>1200</v>
      </c>
      <c r="CJ58" s="33">
        <v>1200</v>
      </c>
      <c r="CK58" s="33">
        <v>1200</v>
      </c>
      <c r="CL58" s="33">
        <v>1200</v>
      </c>
      <c r="CM58" s="33">
        <v>1200</v>
      </c>
      <c r="CN58" s="33">
        <v>1200</v>
      </c>
      <c r="CO58" s="33">
        <v>1200</v>
      </c>
      <c r="CP58" s="33">
        <v>1200</v>
      </c>
      <c r="CQ58" s="33">
        <v>1200</v>
      </c>
      <c r="CR58" s="33">
        <v>1200</v>
      </c>
      <c r="CS58" s="33">
        <v>1200</v>
      </c>
      <c r="CT58" s="33">
        <v>1200</v>
      </c>
      <c r="CU58" s="33">
        <v>1200</v>
      </c>
      <c r="CV58" s="33">
        <v>1200</v>
      </c>
      <c r="CW58" s="33">
        <v>1200</v>
      </c>
      <c r="CX58" s="33">
        <v>1200</v>
      </c>
      <c r="CY58" s="33">
        <v>1200</v>
      </c>
      <c r="CZ58" s="33">
        <v>1200</v>
      </c>
      <c r="DA58" s="33">
        <v>1200</v>
      </c>
      <c r="DB58" s="33">
        <v>1200</v>
      </c>
      <c r="DC58" s="33">
        <v>1200</v>
      </c>
      <c r="DD58" s="33">
        <v>1200</v>
      </c>
      <c r="DE58" s="33">
        <v>1200</v>
      </c>
      <c r="DF58" s="33">
        <v>1200</v>
      </c>
      <c r="DG58" s="33">
        <v>1200</v>
      </c>
      <c r="DH58" s="33">
        <v>1200</v>
      </c>
      <c r="DI58" s="33">
        <v>1200</v>
      </c>
      <c r="DJ58" s="33">
        <v>1200</v>
      </c>
      <c r="DK58" s="33">
        <v>1200</v>
      </c>
      <c r="DL58" s="33">
        <v>1200</v>
      </c>
      <c r="DM58" s="33">
        <v>1200</v>
      </c>
      <c r="DN58" s="33">
        <v>1200</v>
      </c>
      <c r="DO58" s="33">
        <v>1200</v>
      </c>
      <c r="DP58" s="33">
        <v>1200</v>
      </c>
      <c r="DQ58" s="33">
        <v>1200</v>
      </c>
      <c r="DR58" s="33">
        <v>1200</v>
      </c>
      <c r="DS58" s="33">
        <v>1200</v>
      </c>
      <c r="DT58" s="33">
        <v>1200</v>
      </c>
      <c r="DU58" s="33">
        <v>1200</v>
      </c>
      <c r="DV58" s="33">
        <v>1200</v>
      </c>
      <c r="DW58" s="33">
        <v>1200</v>
      </c>
      <c r="DX58" s="33">
        <v>1200</v>
      </c>
      <c r="DY58" s="33">
        <v>1200</v>
      </c>
      <c r="DZ58" s="33">
        <v>1200</v>
      </c>
      <c r="EA58" s="33">
        <v>1200</v>
      </c>
      <c r="EB58" s="33">
        <v>1200</v>
      </c>
      <c r="EC58" s="33">
        <v>1200</v>
      </c>
      <c r="ED58" s="33">
        <v>1200</v>
      </c>
      <c r="EE58" s="33">
        <v>1200</v>
      </c>
      <c r="EF58" s="33">
        <v>1200</v>
      </c>
      <c r="EG58" s="33">
        <v>1200</v>
      </c>
    </row>
    <row r="59" spans="1:137" s="2" customFormat="1">
      <c r="A59" s="5" t="s">
        <v>21</v>
      </c>
      <c r="B59" s="2">
        <f>B58/3600*6</f>
        <v>0</v>
      </c>
      <c r="C59" s="2">
        <f t="shared" ref="C59:BN59" si="49">C58/3600*6</f>
        <v>0</v>
      </c>
      <c r="D59" s="2">
        <f t="shared" si="49"/>
        <v>0</v>
      </c>
      <c r="E59" s="2">
        <f t="shared" si="49"/>
        <v>0</v>
      </c>
      <c r="F59" s="2">
        <f t="shared" si="49"/>
        <v>0</v>
      </c>
      <c r="G59" s="2">
        <f t="shared" si="49"/>
        <v>0</v>
      </c>
      <c r="H59" s="2">
        <f t="shared" si="49"/>
        <v>0</v>
      </c>
      <c r="I59" s="2">
        <f t="shared" si="49"/>
        <v>0</v>
      </c>
      <c r="J59" s="2">
        <f t="shared" si="49"/>
        <v>0</v>
      </c>
      <c r="K59" s="2">
        <f t="shared" si="49"/>
        <v>0</v>
      </c>
      <c r="L59" s="2">
        <f t="shared" si="49"/>
        <v>0</v>
      </c>
      <c r="M59" s="2">
        <f t="shared" si="49"/>
        <v>0</v>
      </c>
      <c r="N59" s="2">
        <f t="shared" si="49"/>
        <v>0</v>
      </c>
      <c r="O59" s="2">
        <f t="shared" si="49"/>
        <v>0</v>
      </c>
      <c r="P59" s="2">
        <f t="shared" si="49"/>
        <v>0</v>
      </c>
      <c r="Q59" s="2">
        <f t="shared" si="49"/>
        <v>0</v>
      </c>
      <c r="R59" s="2">
        <f t="shared" si="49"/>
        <v>0</v>
      </c>
      <c r="S59" s="2">
        <f t="shared" si="49"/>
        <v>0</v>
      </c>
      <c r="T59" s="2">
        <f t="shared" si="49"/>
        <v>0</v>
      </c>
      <c r="U59" s="2">
        <f t="shared" si="49"/>
        <v>0</v>
      </c>
      <c r="V59" s="2">
        <f t="shared" si="49"/>
        <v>0</v>
      </c>
      <c r="W59" s="2">
        <f t="shared" si="49"/>
        <v>0</v>
      </c>
      <c r="X59" s="2">
        <f t="shared" si="49"/>
        <v>0</v>
      </c>
      <c r="Y59" s="2">
        <f t="shared" si="49"/>
        <v>0</v>
      </c>
      <c r="Z59" s="2">
        <f t="shared" si="49"/>
        <v>0</v>
      </c>
      <c r="AA59" s="2">
        <f t="shared" si="49"/>
        <v>0</v>
      </c>
      <c r="AB59" s="2">
        <f t="shared" si="49"/>
        <v>2</v>
      </c>
      <c r="AC59" s="2">
        <f>AC58/3600*6</f>
        <v>2</v>
      </c>
      <c r="AD59" s="2">
        <f t="shared" si="49"/>
        <v>2</v>
      </c>
      <c r="AE59" s="2">
        <f t="shared" si="49"/>
        <v>2</v>
      </c>
      <c r="AF59" s="2">
        <f t="shared" si="49"/>
        <v>2</v>
      </c>
      <c r="AG59" s="2">
        <f t="shared" si="49"/>
        <v>2</v>
      </c>
      <c r="AH59" s="2">
        <f t="shared" si="49"/>
        <v>2</v>
      </c>
      <c r="AI59" s="2">
        <f t="shared" si="49"/>
        <v>2</v>
      </c>
      <c r="AJ59" s="2">
        <f t="shared" si="49"/>
        <v>2</v>
      </c>
      <c r="AK59" s="2">
        <f t="shared" si="49"/>
        <v>2</v>
      </c>
      <c r="AL59" s="2">
        <f t="shared" si="49"/>
        <v>2</v>
      </c>
      <c r="AM59" s="2">
        <f t="shared" si="49"/>
        <v>2</v>
      </c>
      <c r="AN59" s="2">
        <f t="shared" si="49"/>
        <v>2</v>
      </c>
      <c r="AO59" s="2">
        <f t="shared" si="49"/>
        <v>2</v>
      </c>
      <c r="AP59" s="2">
        <f t="shared" si="49"/>
        <v>2</v>
      </c>
      <c r="AQ59" s="2">
        <f t="shared" si="49"/>
        <v>2</v>
      </c>
      <c r="AR59" s="2">
        <f t="shared" si="49"/>
        <v>2</v>
      </c>
      <c r="AS59" s="2">
        <f t="shared" si="49"/>
        <v>2</v>
      </c>
      <c r="AT59" s="2">
        <f t="shared" si="49"/>
        <v>2</v>
      </c>
      <c r="AU59" s="2">
        <f t="shared" si="49"/>
        <v>2</v>
      </c>
      <c r="AV59" s="2">
        <f t="shared" si="49"/>
        <v>2</v>
      </c>
      <c r="AW59" s="2">
        <f t="shared" si="49"/>
        <v>2</v>
      </c>
      <c r="AX59" s="2">
        <f t="shared" si="49"/>
        <v>2</v>
      </c>
      <c r="AY59" s="2">
        <f t="shared" si="49"/>
        <v>2</v>
      </c>
      <c r="AZ59" s="2">
        <f t="shared" si="49"/>
        <v>2</v>
      </c>
      <c r="BA59" s="2">
        <f t="shared" si="49"/>
        <v>2</v>
      </c>
      <c r="BB59" s="2">
        <f t="shared" si="49"/>
        <v>2</v>
      </c>
      <c r="BC59" s="2">
        <f t="shared" si="49"/>
        <v>2</v>
      </c>
      <c r="BD59" s="2">
        <f t="shared" si="49"/>
        <v>2</v>
      </c>
      <c r="BE59" s="2">
        <f t="shared" si="49"/>
        <v>2</v>
      </c>
      <c r="BF59" s="2">
        <f t="shared" si="49"/>
        <v>2</v>
      </c>
      <c r="BG59" s="2">
        <f t="shared" si="49"/>
        <v>2</v>
      </c>
      <c r="BH59" s="2">
        <f t="shared" si="49"/>
        <v>2</v>
      </c>
      <c r="BI59" s="2">
        <f t="shared" si="49"/>
        <v>2</v>
      </c>
      <c r="BJ59" s="2">
        <f t="shared" si="49"/>
        <v>2</v>
      </c>
      <c r="BK59" s="2">
        <f t="shared" si="49"/>
        <v>2</v>
      </c>
      <c r="BL59" s="2">
        <f t="shared" si="49"/>
        <v>2</v>
      </c>
      <c r="BM59" s="2">
        <f t="shared" si="49"/>
        <v>2</v>
      </c>
      <c r="BN59" s="2">
        <f t="shared" si="49"/>
        <v>2</v>
      </c>
      <c r="BO59" s="2">
        <f t="shared" ref="BO59:DZ59" si="50">BO58/3600*6</f>
        <v>2</v>
      </c>
      <c r="BP59" s="2">
        <f t="shared" si="50"/>
        <v>2</v>
      </c>
      <c r="BQ59" s="2">
        <f t="shared" si="50"/>
        <v>2</v>
      </c>
      <c r="BR59" s="2">
        <f t="shared" si="50"/>
        <v>2</v>
      </c>
      <c r="BS59" s="2">
        <f t="shared" si="50"/>
        <v>2</v>
      </c>
      <c r="BT59" s="2">
        <f t="shared" si="50"/>
        <v>2</v>
      </c>
      <c r="BU59" s="2">
        <f t="shared" si="50"/>
        <v>2</v>
      </c>
      <c r="BV59" s="2">
        <f t="shared" si="50"/>
        <v>2</v>
      </c>
      <c r="BW59" s="2">
        <f t="shared" si="50"/>
        <v>2</v>
      </c>
      <c r="BX59" s="2">
        <f t="shared" si="50"/>
        <v>2</v>
      </c>
      <c r="BY59" s="2">
        <f t="shared" si="50"/>
        <v>2</v>
      </c>
      <c r="BZ59" s="2">
        <f t="shared" si="50"/>
        <v>2</v>
      </c>
      <c r="CA59" s="2">
        <f t="shared" si="50"/>
        <v>2</v>
      </c>
      <c r="CB59" s="2">
        <f t="shared" si="50"/>
        <v>2</v>
      </c>
      <c r="CC59" s="2">
        <f t="shared" si="50"/>
        <v>2</v>
      </c>
      <c r="CD59" s="2">
        <f t="shared" si="50"/>
        <v>2</v>
      </c>
      <c r="CE59" s="2">
        <f t="shared" si="50"/>
        <v>2</v>
      </c>
      <c r="CF59" s="2">
        <f t="shared" si="50"/>
        <v>2</v>
      </c>
      <c r="CG59" s="2">
        <f t="shared" si="50"/>
        <v>2</v>
      </c>
      <c r="CH59" s="2">
        <f t="shared" si="50"/>
        <v>2</v>
      </c>
      <c r="CI59" s="2">
        <f t="shared" si="50"/>
        <v>2</v>
      </c>
      <c r="CJ59" s="2">
        <f t="shared" si="50"/>
        <v>2</v>
      </c>
      <c r="CK59" s="2">
        <f t="shared" si="50"/>
        <v>2</v>
      </c>
      <c r="CL59" s="2">
        <f t="shared" si="50"/>
        <v>2</v>
      </c>
      <c r="CM59" s="2">
        <f t="shared" si="50"/>
        <v>2</v>
      </c>
      <c r="CN59" s="2">
        <f t="shared" si="50"/>
        <v>2</v>
      </c>
      <c r="CO59" s="2">
        <f t="shared" si="50"/>
        <v>2</v>
      </c>
      <c r="CP59" s="2">
        <f t="shared" si="50"/>
        <v>2</v>
      </c>
      <c r="CQ59" s="2">
        <f t="shared" si="50"/>
        <v>2</v>
      </c>
      <c r="CR59" s="2">
        <f t="shared" si="50"/>
        <v>2</v>
      </c>
      <c r="CS59" s="2">
        <f t="shared" si="50"/>
        <v>2</v>
      </c>
      <c r="CT59" s="2">
        <f t="shared" si="50"/>
        <v>2</v>
      </c>
      <c r="CU59" s="2">
        <f t="shared" si="50"/>
        <v>2</v>
      </c>
      <c r="CV59" s="2">
        <f t="shared" si="50"/>
        <v>2</v>
      </c>
      <c r="CW59" s="2">
        <f t="shared" si="50"/>
        <v>2</v>
      </c>
      <c r="CX59" s="2">
        <f t="shared" si="50"/>
        <v>2</v>
      </c>
      <c r="CY59" s="2">
        <f t="shared" si="50"/>
        <v>2</v>
      </c>
      <c r="CZ59" s="2">
        <f t="shared" si="50"/>
        <v>2</v>
      </c>
      <c r="DA59" s="2">
        <f t="shared" si="50"/>
        <v>2</v>
      </c>
      <c r="DB59" s="2">
        <f t="shared" si="50"/>
        <v>2</v>
      </c>
      <c r="DC59" s="2">
        <f t="shared" si="50"/>
        <v>2</v>
      </c>
      <c r="DD59" s="2">
        <f t="shared" si="50"/>
        <v>2</v>
      </c>
      <c r="DE59" s="2">
        <f t="shared" si="50"/>
        <v>2</v>
      </c>
      <c r="DF59" s="2">
        <f t="shared" si="50"/>
        <v>2</v>
      </c>
      <c r="DG59" s="2">
        <f t="shared" si="50"/>
        <v>2</v>
      </c>
      <c r="DH59" s="2">
        <f t="shared" si="50"/>
        <v>2</v>
      </c>
      <c r="DI59" s="2">
        <f t="shared" si="50"/>
        <v>2</v>
      </c>
      <c r="DJ59" s="2">
        <f t="shared" si="50"/>
        <v>2</v>
      </c>
      <c r="DK59" s="2">
        <f t="shared" si="50"/>
        <v>2</v>
      </c>
      <c r="DL59" s="2">
        <f t="shared" si="50"/>
        <v>2</v>
      </c>
      <c r="DM59" s="2">
        <f t="shared" si="50"/>
        <v>2</v>
      </c>
      <c r="DN59" s="2">
        <f t="shared" si="50"/>
        <v>2</v>
      </c>
      <c r="DO59" s="2">
        <f t="shared" si="50"/>
        <v>2</v>
      </c>
      <c r="DP59" s="2">
        <f t="shared" si="50"/>
        <v>2</v>
      </c>
      <c r="DQ59" s="2">
        <f t="shared" si="50"/>
        <v>2</v>
      </c>
      <c r="DR59" s="2">
        <f t="shared" si="50"/>
        <v>2</v>
      </c>
      <c r="DS59" s="2">
        <f t="shared" si="50"/>
        <v>2</v>
      </c>
      <c r="DT59" s="2">
        <f t="shared" si="50"/>
        <v>2</v>
      </c>
      <c r="DU59" s="2">
        <f t="shared" si="50"/>
        <v>2</v>
      </c>
      <c r="DV59" s="2">
        <f t="shared" si="50"/>
        <v>2</v>
      </c>
      <c r="DW59" s="2">
        <f t="shared" si="50"/>
        <v>2</v>
      </c>
      <c r="DX59" s="2">
        <f t="shared" si="50"/>
        <v>2</v>
      </c>
      <c r="DY59" s="2">
        <f t="shared" si="50"/>
        <v>2</v>
      </c>
      <c r="DZ59" s="2">
        <f t="shared" si="50"/>
        <v>2</v>
      </c>
      <c r="EA59" s="2">
        <f t="shared" ref="EA59:EG59" si="51">EA58/3600*6</f>
        <v>2</v>
      </c>
      <c r="EB59" s="2">
        <f t="shared" si="51"/>
        <v>2</v>
      </c>
      <c r="EC59" s="2">
        <f t="shared" si="51"/>
        <v>2</v>
      </c>
      <c r="ED59" s="2">
        <f t="shared" si="51"/>
        <v>2</v>
      </c>
      <c r="EE59" s="2">
        <f t="shared" si="51"/>
        <v>2</v>
      </c>
      <c r="EF59" s="2">
        <f t="shared" si="51"/>
        <v>2</v>
      </c>
      <c r="EG59" s="2">
        <f t="shared" si="51"/>
        <v>2</v>
      </c>
    </row>
    <row r="60" spans="1:137" s="2" customFormat="1">
      <c r="A60" s="5" t="s">
        <v>27</v>
      </c>
      <c r="B60" s="2">
        <v>0</v>
      </c>
      <c r="C60" s="2">
        <f t="shared" ref="C60:BN60" si="52">B60+C59</f>
        <v>0</v>
      </c>
      <c r="D60" s="2">
        <f t="shared" si="52"/>
        <v>0</v>
      </c>
      <c r="E60" s="2">
        <f t="shared" si="52"/>
        <v>0</v>
      </c>
      <c r="F60" s="2">
        <f t="shared" si="52"/>
        <v>0</v>
      </c>
      <c r="G60" s="2">
        <f t="shared" si="52"/>
        <v>0</v>
      </c>
      <c r="H60" s="2">
        <f t="shared" si="52"/>
        <v>0</v>
      </c>
      <c r="I60" s="2">
        <f t="shared" si="52"/>
        <v>0</v>
      </c>
      <c r="J60" s="2">
        <f t="shared" si="52"/>
        <v>0</v>
      </c>
      <c r="K60" s="2">
        <f t="shared" si="52"/>
        <v>0</v>
      </c>
      <c r="L60" s="2">
        <f t="shared" si="52"/>
        <v>0</v>
      </c>
      <c r="M60" s="2">
        <f t="shared" si="52"/>
        <v>0</v>
      </c>
      <c r="N60" s="2">
        <f t="shared" si="52"/>
        <v>0</v>
      </c>
      <c r="O60" s="2">
        <f t="shared" si="52"/>
        <v>0</v>
      </c>
      <c r="P60" s="2">
        <f t="shared" si="52"/>
        <v>0</v>
      </c>
      <c r="Q60" s="2">
        <f t="shared" si="52"/>
        <v>0</v>
      </c>
      <c r="R60" s="2">
        <f t="shared" si="52"/>
        <v>0</v>
      </c>
      <c r="S60" s="2">
        <f t="shared" si="52"/>
        <v>0</v>
      </c>
      <c r="T60" s="2">
        <f t="shared" si="52"/>
        <v>0</v>
      </c>
      <c r="U60" s="2">
        <f t="shared" si="52"/>
        <v>0</v>
      </c>
      <c r="V60" s="2">
        <f t="shared" si="52"/>
        <v>0</v>
      </c>
      <c r="W60" s="2">
        <f t="shared" si="52"/>
        <v>0</v>
      </c>
      <c r="X60" s="2">
        <f t="shared" si="52"/>
        <v>0</v>
      </c>
      <c r="Y60" s="2">
        <f t="shared" si="52"/>
        <v>0</v>
      </c>
      <c r="Z60" s="2">
        <f t="shared" si="52"/>
        <v>0</v>
      </c>
      <c r="AA60" s="2">
        <f t="shared" si="52"/>
        <v>0</v>
      </c>
      <c r="AB60" s="7">
        <f t="shared" si="52"/>
        <v>2</v>
      </c>
      <c r="AC60" s="7">
        <f t="shared" si="52"/>
        <v>4</v>
      </c>
      <c r="AD60" s="7">
        <f t="shared" si="52"/>
        <v>6</v>
      </c>
      <c r="AE60" s="7">
        <f t="shared" si="52"/>
        <v>8</v>
      </c>
      <c r="AF60" s="7">
        <f t="shared" si="52"/>
        <v>10</v>
      </c>
      <c r="AG60" s="7">
        <f t="shared" si="52"/>
        <v>12</v>
      </c>
      <c r="AH60" s="7">
        <f t="shared" si="52"/>
        <v>14</v>
      </c>
      <c r="AI60" s="7">
        <f t="shared" si="52"/>
        <v>16</v>
      </c>
      <c r="AJ60" s="7">
        <f t="shared" si="52"/>
        <v>18</v>
      </c>
      <c r="AK60" s="7">
        <f t="shared" si="52"/>
        <v>20</v>
      </c>
      <c r="AL60" s="7">
        <f t="shared" si="52"/>
        <v>22</v>
      </c>
      <c r="AM60" s="7">
        <f t="shared" si="52"/>
        <v>24</v>
      </c>
      <c r="AN60" s="7">
        <f t="shared" si="52"/>
        <v>26</v>
      </c>
      <c r="AO60" s="7">
        <f t="shared" si="52"/>
        <v>28</v>
      </c>
      <c r="AP60" s="7">
        <f t="shared" si="52"/>
        <v>30</v>
      </c>
      <c r="AQ60" s="7">
        <f t="shared" si="52"/>
        <v>32</v>
      </c>
      <c r="AR60" s="7">
        <f t="shared" si="52"/>
        <v>34</v>
      </c>
      <c r="AS60" s="7">
        <f t="shared" si="52"/>
        <v>36</v>
      </c>
      <c r="AT60" s="7">
        <f t="shared" si="52"/>
        <v>38</v>
      </c>
      <c r="AU60" s="7">
        <f t="shared" si="52"/>
        <v>40</v>
      </c>
      <c r="AV60" s="7">
        <f t="shared" si="52"/>
        <v>42</v>
      </c>
      <c r="AW60" s="7">
        <f t="shared" si="52"/>
        <v>44</v>
      </c>
      <c r="AX60" s="7">
        <f t="shared" si="52"/>
        <v>46</v>
      </c>
      <c r="AY60" s="7">
        <f t="shared" si="52"/>
        <v>48</v>
      </c>
      <c r="AZ60" s="7">
        <f t="shared" si="52"/>
        <v>50</v>
      </c>
      <c r="BA60" s="7">
        <f t="shared" si="52"/>
        <v>52</v>
      </c>
      <c r="BB60" s="7">
        <f t="shared" si="52"/>
        <v>54</v>
      </c>
      <c r="BC60" s="7">
        <f t="shared" si="52"/>
        <v>56</v>
      </c>
      <c r="BD60" s="7">
        <f t="shared" si="52"/>
        <v>58</v>
      </c>
      <c r="BE60" s="7">
        <f t="shared" si="52"/>
        <v>60</v>
      </c>
      <c r="BF60" s="7">
        <f t="shared" si="52"/>
        <v>62</v>
      </c>
      <c r="BG60" s="7">
        <f t="shared" si="52"/>
        <v>64</v>
      </c>
      <c r="BH60" s="7">
        <f t="shared" si="52"/>
        <v>66</v>
      </c>
      <c r="BI60" s="7">
        <f t="shared" si="52"/>
        <v>68</v>
      </c>
      <c r="BJ60" s="7">
        <f t="shared" si="52"/>
        <v>70</v>
      </c>
      <c r="BK60" s="7">
        <f t="shared" si="52"/>
        <v>72</v>
      </c>
      <c r="BL60" s="7">
        <f t="shared" si="52"/>
        <v>74</v>
      </c>
      <c r="BM60" s="7">
        <f t="shared" si="52"/>
        <v>76</v>
      </c>
      <c r="BN60" s="7">
        <f t="shared" si="52"/>
        <v>78</v>
      </c>
      <c r="BO60" s="7">
        <f t="shared" ref="BO60:DZ60" si="53">BN60+BO59</f>
        <v>80</v>
      </c>
      <c r="BP60" s="7">
        <f t="shared" si="53"/>
        <v>82</v>
      </c>
      <c r="BQ60" s="7">
        <f t="shared" si="53"/>
        <v>84</v>
      </c>
      <c r="BR60" s="7">
        <f t="shared" si="53"/>
        <v>86</v>
      </c>
      <c r="BS60" s="7">
        <f t="shared" si="53"/>
        <v>88</v>
      </c>
      <c r="BT60" s="7">
        <f t="shared" si="53"/>
        <v>90</v>
      </c>
      <c r="BU60" s="7">
        <f t="shared" si="53"/>
        <v>92</v>
      </c>
      <c r="BV60" s="7">
        <f t="shared" si="53"/>
        <v>94</v>
      </c>
      <c r="BW60" s="7">
        <f t="shared" si="53"/>
        <v>96</v>
      </c>
      <c r="BX60" s="7">
        <f t="shared" si="53"/>
        <v>98</v>
      </c>
      <c r="BY60" s="7">
        <f t="shared" si="53"/>
        <v>100</v>
      </c>
      <c r="BZ60" s="7">
        <f t="shared" si="53"/>
        <v>102</v>
      </c>
      <c r="CA60" s="7">
        <f t="shared" si="53"/>
        <v>104</v>
      </c>
      <c r="CB60" s="7">
        <f t="shared" si="53"/>
        <v>106</v>
      </c>
      <c r="CC60" s="7">
        <f t="shared" si="53"/>
        <v>108</v>
      </c>
      <c r="CD60" s="7">
        <f t="shared" si="53"/>
        <v>110</v>
      </c>
      <c r="CE60" s="7">
        <f t="shared" si="53"/>
        <v>112</v>
      </c>
      <c r="CF60" s="7">
        <f t="shared" si="53"/>
        <v>114</v>
      </c>
      <c r="CG60" s="7">
        <f t="shared" si="53"/>
        <v>116</v>
      </c>
      <c r="CH60" s="7">
        <f t="shared" si="53"/>
        <v>118</v>
      </c>
      <c r="CI60" s="7">
        <f t="shared" si="53"/>
        <v>120</v>
      </c>
      <c r="CJ60" s="7">
        <f t="shared" si="53"/>
        <v>122</v>
      </c>
      <c r="CK60" s="7">
        <f t="shared" si="53"/>
        <v>124</v>
      </c>
      <c r="CL60" s="7">
        <f t="shared" si="53"/>
        <v>126</v>
      </c>
      <c r="CM60" s="7">
        <f t="shared" si="53"/>
        <v>128</v>
      </c>
      <c r="CN60" s="7">
        <f t="shared" si="53"/>
        <v>130</v>
      </c>
      <c r="CO60" s="7">
        <f t="shared" si="53"/>
        <v>132</v>
      </c>
      <c r="CP60" s="7">
        <f t="shared" si="53"/>
        <v>134</v>
      </c>
      <c r="CQ60" s="7">
        <f t="shared" si="53"/>
        <v>136</v>
      </c>
      <c r="CR60" s="7">
        <f t="shared" si="53"/>
        <v>138</v>
      </c>
      <c r="CS60" s="7">
        <f t="shared" si="53"/>
        <v>140</v>
      </c>
      <c r="CT60" s="7">
        <f t="shared" si="53"/>
        <v>142</v>
      </c>
      <c r="CU60" s="7">
        <f t="shared" si="53"/>
        <v>144</v>
      </c>
      <c r="CV60" s="7">
        <f t="shared" si="53"/>
        <v>146</v>
      </c>
      <c r="CW60" s="7">
        <f t="shared" si="53"/>
        <v>148</v>
      </c>
      <c r="CX60" s="7">
        <f t="shared" si="53"/>
        <v>150</v>
      </c>
      <c r="CY60" s="7">
        <f t="shared" si="53"/>
        <v>152</v>
      </c>
      <c r="CZ60" s="7">
        <f t="shared" si="53"/>
        <v>154</v>
      </c>
      <c r="DA60" s="7">
        <f t="shared" si="53"/>
        <v>156</v>
      </c>
      <c r="DB60" s="7">
        <f t="shared" si="53"/>
        <v>158</v>
      </c>
      <c r="DC60" s="7">
        <f t="shared" si="53"/>
        <v>160</v>
      </c>
      <c r="DD60" s="7">
        <f t="shared" si="53"/>
        <v>162</v>
      </c>
      <c r="DE60" s="7">
        <f t="shared" si="53"/>
        <v>164</v>
      </c>
      <c r="DF60" s="7">
        <f t="shared" si="53"/>
        <v>166</v>
      </c>
      <c r="DG60" s="7">
        <f t="shared" si="53"/>
        <v>168</v>
      </c>
      <c r="DH60" s="7">
        <f t="shared" si="53"/>
        <v>170</v>
      </c>
      <c r="DI60" s="7">
        <f t="shared" si="53"/>
        <v>172</v>
      </c>
      <c r="DJ60" s="7">
        <f t="shared" si="53"/>
        <v>174</v>
      </c>
      <c r="DK60" s="7">
        <f t="shared" si="53"/>
        <v>176</v>
      </c>
      <c r="DL60" s="7">
        <f t="shared" si="53"/>
        <v>178</v>
      </c>
      <c r="DM60" s="7">
        <f t="shared" si="53"/>
        <v>180</v>
      </c>
      <c r="DN60" s="7">
        <f t="shared" si="53"/>
        <v>182</v>
      </c>
      <c r="DO60" s="7">
        <f t="shared" si="53"/>
        <v>184</v>
      </c>
      <c r="DP60" s="7">
        <f t="shared" si="53"/>
        <v>186</v>
      </c>
      <c r="DQ60" s="7">
        <f t="shared" si="53"/>
        <v>188</v>
      </c>
      <c r="DR60" s="7">
        <f t="shared" si="53"/>
        <v>190</v>
      </c>
      <c r="DS60" s="7">
        <f t="shared" si="53"/>
        <v>192</v>
      </c>
      <c r="DT60" s="7">
        <f t="shared" si="53"/>
        <v>194</v>
      </c>
      <c r="DU60" s="7">
        <f t="shared" si="53"/>
        <v>196</v>
      </c>
      <c r="DV60" s="7">
        <f t="shared" si="53"/>
        <v>198</v>
      </c>
      <c r="DW60" s="7">
        <f t="shared" si="53"/>
        <v>200</v>
      </c>
      <c r="DX60" s="7">
        <f t="shared" si="53"/>
        <v>202</v>
      </c>
      <c r="DY60" s="7">
        <f t="shared" si="53"/>
        <v>204</v>
      </c>
      <c r="DZ60" s="7">
        <f t="shared" si="53"/>
        <v>206</v>
      </c>
      <c r="EA60" s="7">
        <f t="shared" ref="EA60:EG60" si="54">DZ60+EA59</f>
        <v>208</v>
      </c>
      <c r="EB60" s="7">
        <f t="shared" si="54"/>
        <v>210</v>
      </c>
      <c r="EC60" s="7">
        <f t="shared" si="54"/>
        <v>212</v>
      </c>
      <c r="ED60" s="7">
        <f t="shared" si="54"/>
        <v>214</v>
      </c>
      <c r="EE60" s="7">
        <f t="shared" si="54"/>
        <v>216</v>
      </c>
      <c r="EF60" s="7">
        <f t="shared" si="54"/>
        <v>218</v>
      </c>
      <c r="EG60" s="7">
        <f t="shared" si="54"/>
        <v>220</v>
      </c>
    </row>
    <row r="61" spans="1:137" s="2" customFormat="1">
      <c r="A61" s="5" t="s">
        <v>23</v>
      </c>
      <c r="B61" s="2">
        <f>B60</f>
        <v>0</v>
      </c>
      <c r="C61" s="2">
        <f t="shared" ref="C61:AA61" si="55">C60</f>
        <v>0</v>
      </c>
      <c r="D61" s="2">
        <f t="shared" si="55"/>
        <v>0</v>
      </c>
      <c r="E61" s="2">
        <f t="shared" si="55"/>
        <v>0</v>
      </c>
      <c r="F61" s="2">
        <f t="shared" si="55"/>
        <v>0</v>
      </c>
      <c r="G61" s="2">
        <f t="shared" si="55"/>
        <v>0</v>
      </c>
      <c r="H61" s="2">
        <f t="shared" si="55"/>
        <v>0</v>
      </c>
      <c r="I61" s="2">
        <f t="shared" si="55"/>
        <v>0</v>
      </c>
      <c r="J61" s="2">
        <f t="shared" si="55"/>
        <v>0</v>
      </c>
      <c r="K61" s="2">
        <f t="shared" si="55"/>
        <v>0</v>
      </c>
      <c r="L61" s="2">
        <f t="shared" si="55"/>
        <v>0</v>
      </c>
      <c r="M61" s="2">
        <f t="shared" si="55"/>
        <v>0</v>
      </c>
      <c r="N61" s="2">
        <f t="shared" si="55"/>
        <v>0</v>
      </c>
      <c r="O61" s="2">
        <f t="shared" si="55"/>
        <v>0</v>
      </c>
      <c r="P61" s="2">
        <f t="shared" si="55"/>
        <v>0</v>
      </c>
      <c r="Q61" s="2">
        <f t="shared" si="55"/>
        <v>0</v>
      </c>
      <c r="R61" s="2">
        <f t="shared" si="55"/>
        <v>0</v>
      </c>
      <c r="S61" s="2">
        <f t="shared" si="55"/>
        <v>0</v>
      </c>
      <c r="T61" s="2">
        <f t="shared" si="55"/>
        <v>0</v>
      </c>
      <c r="U61" s="2">
        <f t="shared" si="55"/>
        <v>0</v>
      </c>
      <c r="V61" s="2">
        <f t="shared" si="55"/>
        <v>0</v>
      </c>
      <c r="W61" s="2">
        <f t="shared" si="55"/>
        <v>0</v>
      </c>
      <c r="X61" s="2">
        <f t="shared" si="55"/>
        <v>0</v>
      </c>
      <c r="Y61" s="2">
        <f t="shared" si="55"/>
        <v>0</v>
      </c>
      <c r="Z61" s="2">
        <f t="shared" si="55"/>
        <v>0</v>
      </c>
      <c r="AA61" s="2">
        <f t="shared" si="55"/>
        <v>0</v>
      </c>
      <c r="AB61" s="7">
        <f t="shared" ref="AB61:CM61" si="56">C67+$AC$44</f>
        <v>36.64</v>
      </c>
      <c r="AC61" s="7">
        <f t="shared" si="56"/>
        <v>36.64</v>
      </c>
      <c r="AD61" s="7">
        <f t="shared" si="56"/>
        <v>36.64</v>
      </c>
      <c r="AE61" s="7">
        <f t="shared" si="56"/>
        <v>36.64</v>
      </c>
      <c r="AF61" s="7">
        <f t="shared" si="56"/>
        <v>36.64</v>
      </c>
      <c r="AG61" s="7">
        <f t="shared" si="56"/>
        <v>36.64</v>
      </c>
      <c r="AH61" s="7">
        <f t="shared" si="56"/>
        <v>36.64</v>
      </c>
      <c r="AI61" s="7">
        <f t="shared" si="56"/>
        <v>36.64</v>
      </c>
      <c r="AJ61" s="7">
        <f t="shared" si="56"/>
        <v>36.64</v>
      </c>
      <c r="AK61" s="7">
        <f t="shared" si="56"/>
        <v>36.64</v>
      </c>
      <c r="AL61" s="7">
        <f t="shared" si="56"/>
        <v>36.64</v>
      </c>
      <c r="AM61" s="7">
        <f t="shared" si="56"/>
        <v>36.64</v>
      </c>
      <c r="AN61" s="7">
        <f t="shared" si="56"/>
        <v>36.64</v>
      </c>
      <c r="AO61" s="7">
        <f t="shared" si="56"/>
        <v>36.64</v>
      </c>
      <c r="AP61" s="7">
        <f t="shared" si="56"/>
        <v>36.64</v>
      </c>
      <c r="AQ61" s="7">
        <f t="shared" si="56"/>
        <v>36.64</v>
      </c>
      <c r="AR61" s="7">
        <f t="shared" si="56"/>
        <v>36.64</v>
      </c>
      <c r="AS61" s="7">
        <f t="shared" si="56"/>
        <v>36.64</v>
      </c>
      <c r="AT61" s="7">
        <f t="shared" si="56"/>
        <v>36.64</v>
      </c>
      <c r="AU61" s="7">
        <f t="shared" si="56"/>
        <v>36.64</v>
      </c>
      <c r="AV61" s="7">
        <f t="shared" si="56"/>
        <v>36.64</v>
      </c>
      <c r="AW61" s="7">
        <f t="shared" si="56"/>
        <v>36.64</v>
      </c>
      <c r="AX61" s="7">
        <f t="shared" si="56"/>
        <v>36.64</v>
      </c>
      <c r="AY61" s="7">
        <f t="shared" si="56"/>
        <v>36.64</v>
      </c>
      <c r="AZ61" s="7">
        <f t="shared" si="56"/>
        <v>36.64</v>
      </c>
      <c r="BA61" s="7">
        <f t="shared" si="56"/>
        <v>36.64</v>
      </c>
      <c r="BB61" s="7">
        <f t="shared" si="56"/>
        <v>36.64</v>
      </c>
      <c r="BC61" s="7">
        <f t="shared" si="56"/>
        <v>36.64</v>
      </c>
      <c r="BD61" s="7">
        <f t="shared" si="56"/>
        <v>36.64</v>
      </c>
      <c r="BE61" s="7">
        <f t="shared" si="56"/>
        <v>36.64</v>
      </c>
      <c r="BF61" s="7">
        <f t="shared" si="56"/>
        <v>37.64</v>
      </c>
      <c r="BG61" s="7">
        <f t="shared" si="56"/>
        <v>38.64</v>
      </c>
      <c r="BH61" s="7">
        <f t="shared" si="56"/>
        <v>39.64</v>
      </c>
      <c r="BI61" s="7">
        <f t="shared" si="56"/>
        <v>40.64</v>
      </c>
      <c r="BJ61" s="7">
        <f t="shared" si="56"/>
        <v>41.64</v>
      </c>
      <c r="BK61" s="7">
        <f t="shared" si="56"/>
        <v>42.64</v>
      </c>
      <c r="BL61" s="7">
        <f t="shared" si="56"/>
        <v>43.64</v>
      </c>
      <c r="BM61" s="7">
        <f t="shared" si="56"/>
        <v>44.64</v>
      </c>
      <c r="BN61" s="7">
        <f t="shared" si="56"/>
        <v>45.64</v>
      </c>
      <c r="BO61" s="7">
        <f t="shared" si="56"/>
        <v>46.64</v>
      </c>
      <c r="BP61" s="7">
        <f t="shared" si="56"/>
        <v>47.64</v>
      </c>
      <c r="BQ61" s="7">
        <f t="shared" si="56"/>
        <v>48.64</v>
      </c>
      <c r="BR61" s="7">
        <f t="shared" si="56"/>
        <v>49.64</v>
      </c>
      <c r="BS61" s="7">
        <f t="shared" si="56"/>
        <v>50.64</v>
      </c>
      <c r="BT61" s="7">
        <f t="shared" si="56"/>
        <v>51.64</v>
      </c>
      <c r="BU61" s="7">
        <f t="shared" si="56"/>
        <v>52.64</v>
      </c>
      <c r="BV61" s="7">
        <f t="shared" si="56"/>
        <v>53.64</v>
      </c>
      <c r="BW61" s="7">
        <f t="shared" si="56"/>
        <v>54.64</v>
      </c>
      <c r="BX61" s="7">
        <f t="shared" si="56"/>
        <v>55.64</v>
      </c>
      <c r="BY61" s="7">
        <f t="shared" si="56"/>
        <v>56.64</v>
      </c>
      <c r="BZ61" s="7">
        <f t="shared" si="56"/>
        <v>57.64</v>
      </c>
      <c r="CA61" s="7">
        <f t="shared" si="56"/>
        <v>58.64</v>
      </c>
      <c r="CB61" s="7">
        <f t="shared" si="56"/>
        <v>59.64</v>
      </c>
      <c r="CC61" s="7">
        <f t="shared" si="56"/>
        <v>60.64</v>
      </c>
      <c r="CD61" s="7">
        <f t="shared" si="56"/>
        <v>61.64</v>
      </c>
      <c r="CE61" s="7">
        <f t="shared" si="56"/>
        <v>62.64</v>
      </c>
      <c r="CF61" s="7">
        <f t="shared" si="56"/>
        <v>63.64</v>
      </c>
      <c r="CG61" s="7">
        <f t="shared" si="56"/>
        <v>64.64</v>
      </c>
      <c r="CH61" s="7">
        <f t="shared" si="56"/>
        <v>65.64</v>
      </c>
      <c r="CI61" s="7">
        <f>BJ67+$AC$44</f>
        <v>66.64</v>
      </c>
      <c r="CJ61" s="7">
        <f t="shared" si="56"/>
        <v>67.64</v>
      </c>
      <c r="CK61" s="7">
        <f t="shared" si="56"/>
        <v>68.64</v>
      </c>
      <c r="CL61" s="7">
        <f t="shared" si="56"/>
        <v>69.64</v>
      </c>
      <c r="CM61" s="7">
        <f t="shared" si="56"/>
        <v>70.64</v>
      </c>
      <c r="CN61" s="7">
        <f t="shared" ref="CN61:EG61" si="57">BO67+$AC$44</f>
        <v>71.64</v>
      </c>
      <c r="CO61" s="7">
        <f t="shared" si="57"/>
        <v>72.64</v>
      </c>
      <c r="CP61" s="7">
        <f t="shared" si="57"/>
        <v>73.64</v>
      </c>
      <c r="CQ61" s="7">
        <f t="shared" si="57"/>
        <v>74.64</v>
      </c>
      <c r="CR61" s="7">
        <f t="shared" si="57"/>
        <v>75.64</v>
      </c>
      <c r="CS61" s="7">
        <f t="shared" si="57"/>
        <v>76.64</v>
      </c>
      <c r="CT61" s="7">
        <f t="shared" si="57"/>
        <v>77.64</v>
      </c>
      <c r="CU61" s="7">
        <f t="shared" si="57"/>
        <v>78.64</v>
      </c>
      <c r="CV61" s="7">
        <f t="shared" si="57"/>
        <v>79.64</v>
      </c>
      <c r="CW61" s="7">
        <f t="shared" si="57"/>
        <v>80.64</v>
      </c>
      <c r="CX61" s="7">
        <f t="shared" si="57"/>
        <v>81.64</v>
      </c>
      <c r="CY61" s="7">
        <f t="shared" si="57"/>
        <v>82.64</v>
      </c>
      <c r="CZ61" s="7">
        <f t="shared" si="57"/>
        <v>83.64</v>
      </c>
      <c r="DA61" s="7">
        <f t="shared" si="57"/>
        <v>84.64</v>
      </c>
      <c r="DB61" s="7">
        <f t="shared" si="57"/>
        <v>85.64</v>
      </c>
      <c r="DC61" s="7">
        <f t="shared" si="57"/>
        <v>86.64</v>
      </c>
      <c r="DD61" s="7">
        <f t="shared" si="57"/>
        <v>87.64</v>
      </c>
      <c r="DE61" s="7">
        <f t="shared" si="57"/>
        <v>88.64</v>
      </c>
      <c r="DF61" s="7">
        <f t="shared" si="57"/>
        <v>89.64</v>
      </c>
      <c r="DG61" s="7">
        <f t="shared" si="57"/>
        <v>90.64</v>
      </c>
      <c r="DH61" s="7">
        <f t="shared" si="57"/>
        <v>91.64</v>
      </c>
      <c r="DI61" s="7">
        <f t="shared" si="57"/>
        <v>92.64</v>
      </c>
      <c r="DJ61" s="7">
        <f t="shared" si="57"/>
        <v>93.64</v>
      </c>
      <c r="DK61" s="7">
        <f t="shared" si="57"/>
        <v>94.64</v>
      </c>
      <c r="DL61" s="7">
        <f t="shared" si="57"/>
        <v>95.64</v>
      </c>
      <c r="DM61" s="7">
        <f t="shared" si="57"/>
        <v>96.64</v>
      </c>
      <c r="DN61" s="7">
        <f t="shared" si="57"/>
        <v>97.64</v>
      </c>
      <c r="DO61" s="7">
        <f t="shared" si="57"/>
        <v>98.64</v>
      </c>
      <c r="DP61" s="7">
        <f t="shared" si="57"/>
        <v>99.64</v>
      </c>
      <c r="DQ61" s="7">
        <f t="shared" si="57"/>
        <v>100.64</v>
      </c>
      <c r="DR61" s="7">
        <f t="shared" si="57"/>
        <v>101.64</v>
      </c>
      <c r="DS61" s="7">
        <f t="shared" si="57"/>
        <v>102.64</v>
      </c>
      <c r="DT61" s="7">
        <f t="shared" si="57"/>
        <v>103.64</v>
      </c>
      <c r="DU61" s="7">
        <f t="shared" si="57"/>
        <v>104.64</v>
      </c>
      <c r="DV61" s="7">
        <f t="shared" si="57"/>
        <v>105.64</v>
      </c>
      <c r="DW61" s="7">
        <f t="shared" si="57"/>
        <v>106.64</v>
      </c>
      <c r="DX61" s="7">
        <f t="shared" si="57"/>
        <v>107.64</v>
      </c>
      <c r="DY61" s="7">
        <f t="shared" si="57"/>
        <v>108.64</v>
      </c>
      <c r="DZ61" s="7">
        <f t="shared" si="57"/>
        <v>109.64</v>
      </c>
      <c r="EA61" s="7">
        <f t="shared" si="57"/>
        <v>110.64</v>
      </c>
      <c r="EB61" s="7">
        <f t="shared" si="57"/>
        <v>111.64</v>
      </c>
      <c r="EC61" s="7">
        <f t="shared" si="57"/>
        <v>112.64</v>
      </c>
      <c r="ED61" s="7">
        <f t="shared" si="57"/>
        <v>113.64</v>
      </c>
      <c r="EE61" s="7">
        <f t="shared" si="57"/>
        <v>114.64</v>
      </c>
      <c r="EF61" s="7">
        <f t="shared" si="57"/>
        <v>115.64</v>
      </c>
      <c r="EG61" s="7">
        <f t="shared" si="57"/>
        <v>116.64</v>
      </c>
    </row>
    <row r="62" spans="1:137" s="2" customFormat="1">
      <c r="A62" s="5" t="s">
        <v>25</v>
      </c>
      <c r="B62" s="2">
        <v>0</v>
      </c>
      <c r="C62" s="2">
        <f>MIN(C60,C61)</f>
        <v>0</v>
      </c>
      <c r="D62" s="2">
        <f t="shared" ref="D62:BO62" si="58">MIN(D60,D61)</f>
        <v>0</v>
      </c>
      <c r="E62" s="2">
        <f t="shared" si="58"/>
        <v>0</v>
      </c>
      <c r="F62" s="2">
        <f t="shared" si="58"/>
        <v>0</v>
      </c>
      <c r="G62" s="2">
        <f t="shared" si="58"/>
        <v>0</v>
      </c>
      <c r="H62" s="2">
        <f t="shared" si="58"/>
        <v>0</v>
      </c>
      <c r="I62" s="2">
        <f t="shared" si="58"/>
        <v>0</v>
      </c>
      <c r="J62" s="2">
        <f t="shared" si="58"/>
        <v>0</v>
      </c>
      <c r="K62" s="2">
        <f t="shared" si="58"/>
        <v>0</v>
      </c>
      <c r="L62" s="2">
        <f t="shared" si="58"/>
        <v>0</v>
      </c>
      <c r="M62" s="2">
        <f t="shared" si="58"/>
        <v>0</v>
      </c>
      <c r="N62" s="2">
        <f t="shared" si="58"/>
        <v>0</v>
      </c>
      <c r="O62" s="2">
        <f t="shared" si="58"/>
        <v>0</v>
      </c>
      <c r="P62" s="2">
        <f t="shared" si="58"/>
        <v>0</v>
      </c>
      <c r="Q62" s="2">
        <f t="shared" si="58"/>
        <v>0</v>
      </c>
      <c r="R62" s="2">
        <f t="shared" si="58"/>
        <v>0</v>
      </c>
      <c r="S62" s="2">
        <f t="shared" si="58"/>
        <v>0</v>
      </c>
      <c r="T62" s="2">
        <f t="shared" si="58"/>
        <v>0</v>
      </c>
      <c r="U62" s="2">
        <f t="shared" si="58"/>
        <v>0</v>
      </c>
      <c r="V62" s="2">
        <f t="shared" si="58"/>
        <v>0</v>
      </c>
      <c r="W62" s="2">
        <f t="shared" si="58"/>
        <v>0</v>
      </c>
      <c r="X62" s="2">
        <f t="shared" si="58"/>
        <v>0</v>
      </c>
      <c r="Y62" s="2">
        <f t="shared" si="58"/>
        <v>0</v>
      </c>
      <c r="Z62" s="2">
        <f t="shared" si="58"/>
        <v>0</v>
      </c>
      <c r="AA62" s="2">
        <f t="shared" si="58"/>
        <v>0</v>
      </c>
      <c r="AB62" s="7">
        <f t="shared" si="58"/>
        <v>2</v>
      </c>
      <c r="AC62" s="7">
        <f t="shared" si="58"/>
        <v>4</v>
      </c>
      <c r="AD62" s="7">
        <f t="shared" si="58"/>
        <v>6</v>
      </c>
      <c r="AE62" s="7">
        <f t="shared" si="58"/>
        <v>8</v>
      </c>
      <c r="AF62" s="7">
        <f t="shared" si="58"/>
        <v>10</v>
      </c>
      <c r="AG62" s="7">
        <f t="shared" si="58"/>
        <v>12</v>
      </c>
      <c r="AH62" s="7">
        <f t="shared" si="58"/>
        <v>14</v>
      </c>
      <c r="AI62" s="7">
        <f t="shared" si="58"/>
        <v>16</v>
      </c>
      <c r="AJ62" s="7">
        <f t="shared" si="58"/>
        <v>18</v>
      </c>
      <c r="AK62" s="7">
        <f t="shared" si="58"/>
        <v>20</v>
      </c>
      <c r="AL62" s="7">
        <f t="shared" si="58"/>
        <v>22</v>
      </c>
      <c r="AM62" s="7">
        <f t="shared" si="58"/>
        <v>24</v>
      </c>
      <c r="AN62" s="7">
        <f t="shared" si="58"/>
        <v>26</v>
      </c>
      <c r="AO62" s="7">
        <f t="shared" si="58"/>
        <v>28</v>
      </c>
      <c r="AP62" s="7">
        <f t="shared" si="58"/>
        <v>30</v>
      </c>
      <c r="AQ62" s="7">
        <f t="shared" si="58"/>
        <v>32</v>
      </c>
      <c r="AR62" s="7">
        <f t="shared" si="58"/>
        <v>34</v>
      </c>
      <c r="AS62" s="7">
        <f t="shared" si="58"/>
        <v>36</v>
      </c>
      <c r="AT62" s="7">
        <f t="shared" si="58"/>
        <v>36.64</v>
      </c>
      <c r="AU62" s="7">
        <f t="shared" si="58"/>
        <v>36.64</v>
      </c>
      <c r="AV62" s="7">
        <f t="shared" si="58"/>
        <v>36.64</v>
      </c>
      <c r="AW62" s="7">
        <f t="shared" si="58"/>
        <v>36.64</v>
      </c>
      <c r="AX62" s="7">
        <f t="shared" si="58"/>
        <v>36.64</v>
      </c>
      <c r="AY62" s="7">
        <f t="shared" si="58"/>
        <v>36.64</v>
      </c>
      <c r="AZ62" s="7">
        <f t="shared" si="58"/>
        <v>36.64</v>
      </c>
      <c r="BA62" s="7">
        <f t="shared" si="58"/>
        <v>36.64</v>
      </c>
      <c r="BB62" s="7">
        <f t="shared" si="58"/>
        <v>36.64</v>
      </c>
      <c r="BC62" s="7">
        <f t="shared" si="58"/>
        <v>36.64</v>
      </c>
      <c r="BD62" s="7">
        <f t="shared" si="58"/>
        <v>36.64</v>
      </c>
      <c r="BE62" s="7">
        <f t="shared" si="58"/>
        <v>36.64</v>
      </c>
      <c r="BF62" s="7">
        <f t="shared" si="58"/>
        <v>37.64</v>
      </c>
      <c r="BG62" s="7">
        <f t="shared" si="58"/>
        <v>38.64</v>
      </c>
      <c r="BH62" s="7">
        <f t="shared" si="58"/>
        <v>39.64</v>
      </c>
      <c r="BI62" s="7">
        <f t="shared" si="58"/>
        <v>40.64</v>
      </c>
      <c r="BJ62" s="7">
        <f t="shared" si="58"/>
        <v>41.64</v>
      </c>
      <c r="BK62" s="7">
        <f t="shared" si="58"/>
        <v>42.64</v>
      </c>
      <c r="BL62" s="7">
        <f t="shared" si="58"/>
        <v>43.64</v>
      </c>
      <c r="BM62" s="7">
        <f t="shared" si="58"/>
        <v>44.64</v>
      </c>
      <c r="BN62" s="7">
        <f t="shared" si="58"/>
        <v>45.64</v>
      </c>
      <c r="BO62" s="7">
        <f t="shared" si="58"/>
        <v>46.64</v>
      </c>
      <c r="BP62" s="7">
        <f t="shared" ref="BP62:EA62" si="59">MIN(BP60,BP61)</f>
        <v>47.64</v>
      </c>
      <c r="BQ62" s="7">
        <f t="shared" si="59"/>
        <v>48.64</v>
      </c>
      <c r="BR62" s="7">
        <f t="shared" si="59"/>
        <v>49.64</v>
      </c>
      <c r="BS62" s="7">
        <f t="shared" si="59"/>
        <v>50.64</v>
      </c>
      <c r="BT62" s="7">
        <f t="shared" si="59"/>
        <v>51.64</v>
      </c>
      <c r="BU62" s="7">
        <f t="shared" si="59"/>
        <v>52.64</v>
      </c>
      <c r="BV62" s="7">
        <f t="shared" si="59"/>
        <v>53.64</v>
      </c>
      <c r="BW62" s="7">
        <f t="shared" si="59"/>
        <v>54.64</v>
      </c>
      <c r="BX62" s="7">
        <f t="shared" si="59"/>
        <v>55.64</v>
      </c>
      <c r="BY62" s="7">
        <f t="shared" si="59"/>
        <v>56.64</v>
      </c>
      <c r="BZ62" s="7">
        <f t="shared" si="59"/>
        <v>57.64</v>
      </c>
      <c r="CA62" s="7">
        <f t="shared" si="59"/>
        <v>58.64</v>
      </c>
      <c r="CB62" s="7">
        <f t="shared" si="59"/>
        <v>59.64</v>
      </c>
      <c r="CC62" s="7">
        <f t="shared" si="59"/>
        <v>60.64</v>
      </c>
      <c r="CD62" s="7">
        <f t="shared" si="59"/>
        <v>61.64</v>
      </c>
      <c r="CE62" s="7">
        <f t="shared" si="59"/>
        <v>62.64</v>
      </c>
      <c r="CF62" s="7">
        <f t="shared" si="59"/>
        <v>63.64</v>
      </c>
      <c r="CG62" s="7">
        <f t="shared" si="59"/>
        <v>64.64</v>
      </c>
      <c r="CH62" s="7">
        <f t="shared" si="59"/>
        <v>65.64</v>
      </c>
      <c r="CI62" s="7">
        <f t="shared" si="59"/>
        <v>66.64</v>
      </c>
      <c r="CJ62" s="7">
        <f t="shared" si="59"/>
        <v>67.64</v>
      </c>
      <c r="CK62" s="7">
        <f t="shared" si="59"/>
        <v>68.64</v>
      </c>
      <c r="CL62" s="7">
        <f t="shared" si="59"/>
        <v>69.64</v>
      </c>
      <c r="CM62" s="7">
        <f t="shared" si="59"/>
        <v>70.64</v>
      </c>
      <c r="CN62" s="7">
        <f t="shared" si="59"/>
        <v>71.64</v>
      </c>
      <c r="CO62" s="7">
        <f t="shared" si="59"/>
        <v>72.64</v>
      </c>
      <c r="CP62" s="7">
        <f t="shared" si="59"/>
        <v>73.64</v>
      </c>
      <c r="CQ62" s="7">
        <f t="shared" si="59"/>
        <v>74.64</v>
      </c>
      <c r="CR62" s="7">
        <f t="shared" si="59"/>
        <v>75.64</v>
      </c>
      <c r="CS62" s="7">
        <f t="shared" si="59"/>
        <v>76.64</v>
      </c>
      <c r="CT62" s="7">
        <f t="shared" si="59"/>
        <v>77.64</v>
      </c>
      <c r="CU62" s="7">
        <f t="shared" si="59"/>
        <v>78.64</v>
      </c>
      <c r="CV62" s="7">
        <f t="shared" si="59"/>
        <v>79.64</v>
      </c>
      <c r="CW62" s="7">
        <f t="shared" si="59"/>
        <v>80.64</v>
      </c>
      <c r="CX62" s="7">
        <f t="shared" si="59"/>
        <v>81.64</v>
      </c>
      <c r="CY62" s="7">
        <f t="shared" si="59"/>
        <v>82.64</v>
      </c>
      <c r="CZ62" s="7">
        <f t="shared" si="59"/>
        <v>83.64</v>
      </c>
      <c r="DA62" s="7">
        <f t="shared" si="59"/>
        <v>84.64</v>
      </c>
      <c r="DB62" s="7">
        <f t="shared" si="59"/>
        <v>85.64</v>
      </c>
      <c r="DC62" s="7">
        <f t="shared" si="59"/>
        <v>86.64</v>
      </c>
      <c r="DD62" s="7">
        <f t="shared" si="59"/>
        <v>87.64</v>
      </c>
      <c r="DE62" s="7">
        <f t="shared" si="59"/>
        <v>88.64</v>
      </c>
      <c r="DF62" s="7">
        <f t="shared" si="59"/>
        <v>89.64</v>
      </c>
      <c r="DG62" s="7">
        <f t="shared" si="59"/>
        <v>90.64</v>
      </c>
      <c r="DH62" s="7">
        <f t="shared" si="59"/>
        <v>91.64</v>
      </c>
      <c r="DI62" s="7">
        <f t="shared" si="59"/>
        <v>92.64</v>
      </c>
      <c r="DJ62" s="7">
        <f t="shared" si="59"/>
        <v>93.64</v>
      </c>
      <c r="DK62" s="7">
        <f t="shared" si="59"/>
        <v>94.64</v>
      </c>
      <c r="DL62" s="7">
        <f t="shared" si="59"/>
        <v>95.64</v>
      </c>
      <c r="DM62" s="7">
        <f t="shared" si="59"/>
        <v>96.64</v>
      </c>
      <c r="DN62" s="7">
        <f t="shared" si="59"/>
        <v>97.64</v>
      </c>
      <c r="DO62" s="7">
        <f t="shared" si="59"/>
        <v>98.64</v>
      </c>
      <c r="DP62" s="7">
        <f t="shared" si="59"/>
        <v>99.64</v>
      </c>
      <c r="DQ62" s="7">
        <f t="shared" si="59"/>
        <v>100.64</v>
      </c>
      <c r="DR62" s="7">
        <f t="shared" si="59"/>
        <v>101.64</v>
      </c>
      <c r="DS62" s="7">
        <f t="shared" si="59"/>
        <v>102.64</v>
      </c>
      <c r="DT62" s="7">
        <f t="shared" si="59"/>
        <v>103.64</v>
      </c>
      <c r="DU62" s="7">
        <f t="shared" si="59"/>
        <v>104.64</v>
      </c>
      <c r="DV62" s="7">
        <f t="shared" si="59"/>
        <v>105.64</v>
      </c>
      <c r="DW62" s="7">
        <f t="shared" si="59"/>
        <v>106.64</v>
      </c>
      <c r="DX62" s="7">
        <f t="shared" si="59"/>
        <v>107.64</v>
      </c>
      <c r="DY62" s="7">
        <f t="shared" si="59"/>
        <v>108.64</v>
      </c>
      <c r="DZ62" s="7">
        <f t="shared" si="59"/>
        <v>109.64</v>
      </c>
      <c r="EA62" s="7">
        <f t="shared" si="59"/>
        <v>110.64</v>
      </c>
      <c r="EB62" s="7">
        <f t="shared" ref="EB62:EG62" si="60">MIN(EB60,EB61)</f>
        <v>111.64</v>
      </c>
      <c r="EC62" s="7">
        <f t="shared" si="60"/>
        <v>112.64</v>
      </c>
      <c r="ED62" s="7">
        <f t="shared" si="60"/>
        <v>113.64</v>
      </c>
      <c r="EE62" s="7">
        <f t="shared" si="60"/>
        <v>114.64</v>
      </c>
      <c r="EF62" s="7">
        <f t="shared" si="60"/>
        <v>115.64</v>
      </c>
      <c r="EG62" s="7">
        <f t="shared" si="60"/>
        <v>116.64</v>
      </c>
    </row>
    <row r="63" spans="1:137" s="33" customFormat="1">
      <c r="A63" s="33" t="s">
        <v>9</v>
      </c>
      <c r="B63" s="33">
        <v>1800</v>
      </c>
      <c r="C63" s="33">
        <v>1800</v>
      </c>
      <c r="D63" s="33">
        <v>1800</v>
      </c>
      <c r="E63" s="33">
        <v>1800</v>
      </c>
      <c r="F63" s="33">
        <v>1800</v>
      </c>
      <c r="G63" s="33">
        <v>1800</v>
      </c>
      <c r="H63" s="33">
        <v>1800</v>
      </c>
      <c r="I63" s="33">
        <v>1800</v>
      </c>
      <c r="J63" s="33">
        <v>1800</v>
      </c>
      <c r="K63" s="33">
        <v>1800</v>
      </c>
      <c r="L63" s="33">
        <v>1800</v>
      </c>
      <c r="M63" s="33">
        <v>1800</v>
      </c>
      <c r="N63" s="33">
        <v>1800</v>
      </c>
      <c r="O63" s="33">
        <v>1800</v>
      </c>
      <c r="P63" s="33">
        <v>1800</v>
      </c>
      <c r="Q63" s="33">
        <v>1800</v>
      </c>
      <c r="R63" s="33">
        <v>1800</v>
      </c>
      <c r="S63" s="33">
        <v>1800</v>
      </c>
      <c r="T63" s="33">
        <v>1800</v>
      </c>
      <c r="U63" s="33">
        <v>1800</v>
      </c>
      <c r="V63" s="33">
        <v>1800</v>
      </c>
      <c r="W63" s="33">
        <v>1800</v>
      </c>
      <c r="X63" s="33">
        <v>1800</v>
      </c>
      <c r="Y63" s="33">
        <v>1800</v>
      </c>
      <c r="Z63" s="33">
        <v>1800</v>
      </c>
      <c r="AA63" s="33">
        <v>1800</v>
      </c>
      <c r="AB63" s="33">
        <v>600</v>
      </c>
      <c r="AC63" s="33">
        <v>600</v>
      </c>
      <c r="AD63" s="33">
        <v>600</v>
      </c>
      <c r="AE63" s="33">
        <v>600</v>
      </c>
      <c r="AF63" s="33">
        <v>600</v>
      </c>
      <c r="AG63" s="33">
        <v>600</v>
      </c>
      <c r="AH63" s="33">
        <v>600</v>
      </c>
      <c r="AI63" s="33">
        <v>600</v>
      </c>
      <c r="AJ63" s="33">
        <v>600</v>
      </c>
      <c r="AK63" s="33">
        <v>600</v>
      </c>
      <c r="AL63" s="33">
        <v>600</v>
      </c>
      <c r="AM63" s="33">
        <v>600</v>
      </c>
      <c r="AN63" s="33">
        <v>600</v>
      </c>
      <c r="AO63" s="33">
        <v>600</v>
      </c>
      <c r="AP63" s="33">
        <v>600</v>
      </c>
      <c r="AQ63" s="33">
        <v>600</v>
      </c>
      <c r="AR63" s="33">
        <v>600</v>
      </c>
      <c r="AS63" s="33">
        <v>600</v>
      </c>
      <c r="AT63" s="33">
        <v>600</v>
      </c>
      <c r="AU63" s="33">
        <v>600</v>
      </c>
      <c r="AV63" s="33">
        <v>600</v>
      </c>
      <c r="AW63" s="33">
        <v>600</v>
      </c>
      <c r="AX63" s="33">
        <v>600</v>
      </c>
      <c r="AY63" s="33">
        <v>600</v>
      </c>
      <c r="AZ63" s="33">
        <v>600</v>
      </c>
      <c r="BA63" s="33">
        <v>600</v>
      </c>
      <c r="BB63" s="33">
        <v>600</v>
      </c>
      <c r="BC63" s="33">
        <v>600</v>
      </c>
      <c r="BD63" s="33">
        <v>600</v>
      </c>
      <c r="BE63" s="33">
        <v>600</v>
      </c>
      <c r="BF63" s="33">
        <v>600</v>
      </c>
      <c r="BG63" s="33">
        <v>600</v>
      </c>
      <c r="BH63" s="33">
        <v>600</v>
      </c>
      <c r="BI63" s="33">
        <v>600</v>
      </c>
      <c r="BJ63" s="33">
        <v>600</v>
      </c>
      <c r="BK63" s="33">
        <v>600</v>
      </c>
      <c r="BL63" s="33">
        <v>600</v>
      </c>
      <c r="BM63" s="33">
        <v>600</v>
      </c>
      <c r="BN63" s="33">
        <v>600</v>
      </c>
      <c r="BO63" s="33">
        <v>600</v>
      </c>
      <c r="BP63" s="33">
        <v>600</v>
      </c>
      <c r="BQ63" s="33">
        <v>600</v>
      </c>
      <c r="BR63" s="33">
        <v>600</v>
      </c>
      <c r="BS63" s="33">
        <v>600</v>
      </c>
      <c r="BT63" s="33">
        <v>600</v>
      </c>
      <c r="BU63" s="33">
        <v>600</v>
      </c>
      <c r="BV63" s="33">
        <v>600</v>
      </c>
      <c r="BW63" s="33">
        <v>600</v>
      </c>
      <c r="BX63" s="33">
        <v>600</v>
      </c>
      <c r="BY63" s="33">
        <v>600</v>
      </c>
      <c r="BZ63" s="33">
        <v>600</v>
      </c>
      <c r="CA63" s="33">
        <v>600</v>
      </c>
      <c r="CB63" s="33">
        <v>600</v>
      </c>
      <c r="CC63" s="33">
        <v>600</v>
      </c>
      <c r="CD63" s="33">
        <v>600</v>
      </c>
      <c r="CE63" s="33">
        <v>600</v>
      </c>
      <c r="CF63" s="33">
        <v>600</v>
      </c>
      <c r="CG63" s="33">
        <v>600</v>
      </c>
      <c r="CH63" s="33">
        <v>600</v>
      </c>
      <c r="CI63" s="33">
        <v>600</v>
      </c>
      <c r="CJ63" s="33">
        <v>600</v>
      </c>
      <c r="CK63" s="33">
        <v>600</v>
      </c>
      <c r="CL63" s="33">
        <v>600</v>
      </c>
      <c r="CM63" s="33">
        <v>600</v>
      </c>
      <c r="CN63" s="33">
        <v>600</v>
      </c>
      <c r="CO63" s="33">
        <v>600</v>
      </c>
      <c r="CP63" s="33">
        <v>600</v>
      </c>
      <c r="CQ63" s="33">
        <v>600</v>
      </c>
      <c r="CR63" s="33">
        <v>600</v>
      </c>
      <c r="CS63" s="33">
        <v>600</v>
      </c>
      <c r="CT63" s="33">
        <v>600</v>
      </c>
      <c r="CU63" s="33">
        <v>600</v>
      </c>
      <c r="CV63" s="33">
        <v>600</v>
      </c>
      <c r="CW63" s="33">
        <v>600</v>
      </c>
      <c r="CX63" s="33">
        <v>600</v>
      </c>
      <c r="CY63" s="33">
        <v>600</v>
      </c>
      <c r="CZ63" s="33">
        <v>600</v>
      </c>
      <c r="DA63" s="33">
        <v>600</v>
      </c>
      <c r="DB63" s="33">
        <v>600</v>
      </c>
      <c r="DC63" s="33">
        <v>600</v>
      </c>
      <c r="DD63" s="33">
        <v>600</v>
      </c>
      <c r="DE63" s="33">
        <v>600</v>
      </c>
      <c r="DF63" s="33">
        <v>600</v>
      </c>
      <c r="DG63" s="33">
        <v>600</v>
      </c>
      <c r="DH63" s="33">
        <v>600</v>
      </c>
      <c r="DI63" s="33">
        <v>600</v>
      </c>
      <c r="DJ63" s="33">
        <v>600</v>
      </c>
      <c r="DK63" s="33">
        <v>600</v>
      </c>
      <c r="DL63" s="33">
        <v>600</v>
      </c>
      <c r="DM63" s="33">
        <v>600</v>
      </c>
      <c r="DN63" s="33">
        <v>600</v>
      </c>
      <c r="DO63" s="33">
        <v>600</v>
      </c>
      <c r="DP63" s="33">
        <v>600</v>
      </c>
      <c r="DQ63" s="33">
        <v>600</v>
      </c>
      <c r="DR63" s="33">
        <v>600</v>
      </c>
      <c r="DS63" s="33">
        <v>600</v>
      </c>
      <c r="DT63" s="33">
        <v>600</v>
      </c>
      <c r="DU63" s="33">
        <v>600</v>
      </c>
      <c r="DV63" s="33">
        <v>600</v>
      </c>
      <c r="DW63" s="33">
        <v>600</v>
      </c>
      <c r="DX63" s="33">
        <v>600</v>
      </c>
      <c r="DY63" s="33">
        <v>600</v>
      </c>
      <c r="DZ63" s="33">
        <v>600</v>
      </c>
      <c r="EA63" s="33">
        <v>600</v>
      </c>
      <c r="EB63" s="33">
        <v>600</v>
      </c>
      <c r="EC63" s="33">
        <v>600</v>
      </c>
      <c r="ED63" s="33">
        <v>600</v>
      </c>
      <c r="EE63" s="33">
        <v>600</v>
      </c>
      <c r="EF63" s="33">
        <v>600</v>
      </c>
      <c r="EG63" s="33">
        <v>600</v>
      </c>
    </row>
    <row r="64" spans="1:137" s="2" customFormat="1">
      <c r="A64" s="5" t="s">
        <v>22</v>
      </c>
      <c r="B64" s="9">
        <f t="shared" ref="B64:BM64" si="61">B63/3600*6</f>
        <v>3</v>
      </c>
      <c r="C64" s="9">
        <f t="shared" si="61"/>
        <v>3</v>
      </c>
      <c r="D64" s="9">
        <f t="shared" si="61"/>
        <v>3</v>
      </c>
      <c r="E64" s="9">
        <f t="shared" si="61"/>
        <v>3</v>
      </c>
      <c r="F64" s="9">
        <f t="shared" si="61"/>
        <v>3</v>
      </c>
      <c r="G64" s="9">
        <f t="shared" si="61"/>
        <v>3</v>
      </c>
      <c r="H64" s="9">
        <f t="shared" si="61"/>
        <v>3</v>
      </c>
      <c r="I64" s="9">
        <f t="shared" si="61"/>
        <v>3</v>
      </c>
      <c r="J64" s="9">
        <f t="shared" si="61"/>
        <v>3</v>
      </c>
      <c r="K64" s="9">
        <f t="shared" si="61"/>
        <v>3</v>
      </c>
      <c r="L64" s="9">
        <f t="shared" si="61"/>
        <v>3</v>
      </c>
      <c r="M64" s="9">
        <f t="shared" si="61"/>
        <v>3</v>
      </c>
      <c r="N64" s="9">
        <f t="shared" si="61"/>
        <v>3</v>
      </c>
      <c r="O64" s="9">
        <f t="shared" si="61"/>
        <v>3</v>
      </c>
      <c r="P64" s="9">
        <f t="shared" si="61"/>
        <v>3</v>
      </c>
      <c r="Q64" s="9">
        <f t="shared" si="61"/>
        <v>3</v>
      </c>
      <c r="R64" s="9">
        <f t="shared" si="61"/>
        <v>3</v>
      </c>
      <c r="S64" s="9">
        <f t="shared" si="61"/>
        <v>3</v>
      </c>
      <c r="T64" s="9">
        <f t="shared" si="61"/>
        <v>3</v>
      </c>
      <c r="U64" s="9">
        <f t="shared" si="61"/>
        <v>3</v>
      </c>
      <c r="V64" s="9">
        <f t="shared" si="61"/>
        <v>3</v>
      </c>
      <c r="W64" s="9">
        <f t="shared" si="61"/>
        <v>3</v>
      </c>
      <c r="X64" s="9">
        <f t="shared" si="61"/>
        <v>3</v>
      </c>
      <c r="Y64" s="9">
        <f t="shared" si="61"/>
        <v>3</v>
      </c>
      <c r="Z64" s="9">
        <f t="shared" si="61"/>
        <v>3</v>
      </c>
      <c r="AA64" s="9">
        <f t="shared" si="61"/>
        <v>3</v>
      </c>
      <c r="AB64" s="9">
        <f t="shared" si="61"/>
        <v>1</v>
      </c>
      <c r="AC64" s="9">
        <f t="shared" si="61"/>
        <v>1</v>
      </c>
      <c r="AD64" s="9">
        <f t="shared" si="61"/>
        <v>1</v>
      </c>
      <c r="AE64" s="9">
        <f t="shared" si="61"/>
        <v>1</v>
      </c>
      <c r="AF64" s="9">
        <f t="shared" si="61"/>
        <v>1</v>
      </c>
      <c r="AG64" s="9">
        <f t="shared" si="61"/>
        <v>1</v>
      </c>
      <c r="AH64" s="9">
        <f t="shared" si="61"/>
        <v>1</v>
      </c>
      <c r="AI64" s="9">
        <f t="shared" si="61"/>
        <v>1</v>
      </c>
      <c r="AJ64" s="9">
        <f t="shared" si="61"/>
        <v>1</v>
      </c>
      <c r="AK64" s="9">
        <f t="shared" si="61"/>
        <v>1</v>
      </c>
      <c r="AL64" s="9">
        <f t="shared" si="61"/>
        <v>1</v>
      </c>
      <c r="AM64" s="9">
        <f t="shared" si="61"/>
        <v>1</v>
      </c>
      <c r="AN64" s="9">
        <f t="shared" si="61"/>
        <v>1</v>
      </c>
      <c r="AO64" s="9">
        <f t="shared" si="61"/>
        <v>1</v>
      </c>
      <c r="AP64" s="9">
        <f t="shared" si="61"/>
        <v>1</v>
      </c>
      <c r="AQ64" s="9">
        <f t="shared" si="61"/>
        <v>1</v>
      </c>
      <c r="AR64" s="9">
        <f t="shared" si="61"/>
        <v>1</v>
      </c>
      <c r="AS64" s="9">
        <f t="shared" si="61"/>
        <v>1</v>
      </c>
      <c r="AT64" s="9">
        <f t="shared" si="61"/>
        <v>1</v>
      </c>
      <c r="AU64" s="9">
        <f t="shared" si="61"/>
        <v>1</v>
      </c>
      <c r="AV64" s="9">
        <f t="shared" si="61"/>
        <v>1</v>
      </c>
      <c r="AW64" s="9">
        <f t="shared" si="61"/>
        <v>1</v>
      </c>
      <c r="AX64" s="9">
        <f t="shared" si="61"/>
        <v>1</v>
      </c>
      <c r="AY64" s="9">
        <f t="shared" si="61"/>
        <v>1</v>
      </c>
      <c r="AZ64" s="9">
        <f t="shared" si="61"/>
        <v>1</v>
      </c>
      <c r="BA64" s="9">
        <f t="shared" si="61"/>
        <v>1</v>
      </c>
      <c r="BB64" s="9">
        <f t="shared" si="61"/>
        <v>1</v>
      </c>
      <c r="BC64" s="9">
        <f t="shared" si="61"/>
        <v>1</v>
      </c>
      <c r="BD64" s="9">
        <f t="shared" si="61"/>
        <v>1</v>
      </c>
      <c r="BE64" s="9">
        <f t="shared" si="61"/>
        <v>1</v>
      </c>
      <c r="BF64" s="9">
        <f t="shared" si="61"/>
        <v>1</v>
      </c>
      <c r="BG64" s="9">
        <f t="shared" si="61"/>
        <v>1</v>
      </c>
      <c r="BH64" s="9">
        <f t="shared" si="61"/>
        <v>1</v>
      </c>
      <c r="BI64" s="9">
        <f t="shared" si="61"/>
        <v>1</v>
      </c>
      <c r="BJ64" s="9">
        <f t="shared" si="61"/>
        <v>1</v>
      </c>
      <c r="BK64" s="9">
        <f t="shared" si="61"/>
        <v>1</v>
      </c>
      <c r="BL64" s="9">
        <f t="shared" si="61"/>
        <v>1</v>
      </c>
      <c r="BM64" s="9">
        <f t="shared" si="61"/>
        <v>1</v>
      </c>
      <c r="BN64" s="9">
        <f t="shared" ref="BN64:DY64" si="62">BN63/3600*6</f>
        <v>1</v>
      </c>
      <c r="BO64" s="9">
        <f t="shared" si="62"/>
        <v>1</v>
      </c>
      <c r="BP64" s="9">
        <f t="shared" si="62"/>
        <v>1</v>
      </c>
      <c r="BQ64" s="9">
        <f t="shared" si="62"/>
        <v>1</v>
      </c>
      <c r="BR64" s="9">
        <f t="shared" si="62"/>
        <v>1</v>
      </c>
      <c r="BS64" s="9">
        <f t="shared" si="62"/>
        <v>1</v>
      </c>
      <c r="BT64" s="9">
        <f t="shared" si="62"/>
        <v>1</v>
      </c>
      <c r="BU64" s="9">
        <f t="shared" si="62"/>
        <v>1</v>
      </c>
      <c r="BV64" s="9">
        <f t="shared" si="62"/>
        <v>1</v>
      </c>
      <c r="BW64" s="9">
        <f t="shared" si="62"/>
        <v>1</v>
      </c>
      <c r="BX64" s="9">
        <f t="shared" si="62"/>
        <v>1</v>
      </c>
      <c r="BY64" s="9">
        <f t="shared" si="62"/>
        <v>1</v>
      </c>
      <c r="BZ64" s="9">
        <f t="shared" si="62"/>
        <v>1</v>
      </c>
      <c r="CA64" s="9">
        <f t="shared" si="62"/>
        <v>1</v>
      </c>
      <c r="CB64" s="9">
        <f t="shared" si="62"/>
        <v>1</v>
      </c>
      <c r="CC64" s="9">
        <f t="shared" si="62"/>
        <v>1</v>
      </c>
      <c r="CD64" s="9">
        <f t="shared" si="62"/>
        <v>1</v>
      </c>
      <c r="CE64" s="9">
        <f t="shared" si="62"/>
        <v>1</v>
      </c>
      <c r="CF64" s="9">
        <f t="shared" si="62"/>
        <v>1</v>
      </c>
      <c r="CG64" s="9">
        <f t="shared" si="62"/>
        <v>1</v>
      </c>
      <c r="CH64" s="9">
        <f t="shared" si="62"/>
        <v>1</v>
      </c>
      <c r="CI64" s="9">
        <f t="shared" si="62"/>
        <v>1</v>
      </c>
      <c r="CJ64" s="9">
        <f t="shared" si="62"/>
        <v>1</v>
      </c>
      <c r="CK64" s="9">
        <f t="shared" si="62"/>
        <v>1</v>
      </c>
      <c r="CL64" s="9">
        <f t="shared" si="62"/>
        <v>1</v>
      </c>
      <c r="CM64" s="9">
        <f t="shared" si="62"/>
        <v>1</v>
      </c>
      <c r="CN64" s="9">
        <f t="shared" si="62"/>
        <v>1</v>
      </c>
      <c r="CO64" s="9">
        <f t="shared" si="62"/>
        <v>1</v>
      </c>
      <c r="CP64" s="9">
        <f t="shared" si="62"/>
        <v>1</v>
      </c>
      <c r="CQ64" s="9">
        <f t="shared" si="62"/>
        <v>1</v>
      </c>
      <c r="CR64" s="9">
        <f t="shared" si="62"/>
        <v>1</v>
      </c>
      <c r="CS64" s="9">
        <f t="shared" si="62"/>
        <v>1</v>
      </c>
      <c r="CT64" s="9">
        <f t="shared" si="62"/>
        <v>1</v>
      </c>
      <c r="CU64" s="9">
        <f t="shared" si="62"/>
        <v>1</v>
      </c>
      <c r="CV64" s="9">
        <f t="shared" si="62"/>
        <v>1</v>
      </c>
      <c r="CW64" s="9">
        <f t="shared" si="62"/>
        <v>1</v>
      </c>
      <c r="CX64" s="9">
        <f t="shared" si="62"/>
        <v>1</v>
      </c>
      <c r="CY64" s="9">
        <f t="shared" si="62"/>
        <v>1</v>
      </c>
      <c r="CZ64" s="9">
        <f t="shared" si="62"/>
        <v>1</v>
      </c>
      <c r="DA64" s="9">
        <f t="shared" si="62"/>
        <v>1</v>
      </c>
      <c r="DB64" s="9">
        <f t="shared" si="62"/>
        <v>1</v>
      </c>
      <c r="DC64" s="9">
        <f t="shared" si="62"/>
        <v>1</v>
      </c>
      <c r="DD64" s="9">
        <f t="shared" si="62"/>
        <v>1</v>
      </c>
      <c r="DE64" s="9">
        <f t="shared" si="62"/>
        <v>1</v>
      </c>
      <c r="DF64" s="9">
        <f t="shared" si="62"/>
        <v>1</v>
      </c>
      <c r="DG64" s="9">
        <f t="shared" si="62"/>
        <v>1</v>
      </c>
      <c r="DH64" s="9">
        <f t="shared" si="62"/>
        <v>1</v>
      </c>
      <c r="DI64" s="9">
        <f t="shared" si="62"/>
        <v>1</v>
      </c>
      <c r="DJ64" s="9">
        <f t="shared" si="62"/>
        <v>1</v>
      </c>
      <c r="DK64" s="9">
        <f t="shared" si="62"/>
        <v>1</v>
      </c>
      <c r="DL64" s="9">
        <f t="shared" si="62"/>
        <v>1</v>
      </c>
      <c r="DM64" s="9">
        <f t="shared" si="62"/>
        <v>1</v>
      </c>
      <c r="DN64" s="9">
        <f t="shared" si="62"/>
        <v>1</v>
      </c>
      <c r="DO64" s="9">
        <f t="shared" si="62"/>
        <v>1</v>
      </c>
      <c r="DP64" s="9">
        <f t="shared" si="62"/>
        <v>1</v>
      </c>
      <c r="DQ64" s="9">
        <f t="shared" si="62"/>
        <v>1</v>
      </c>
      <c r="DR64" s="9">
        <f t="shared" si="62"/>
        <v>1</v>
      </c>
      <c r="DS64" s="9">
        <f t="shared" si="62"/>
        <v>1</v>
      </c>
      <c r="DT64" s="9">
        <f t="shared" si="62"/>
        <v>1</v>
      </c>
      <c r="DU64" s="9">
        <f t="shared" si="62"/>
        <v>1</v>
      </c>
      <c r="DV64" s="9">
        <f t="shared" si="62"/>
        <v>1</v>
      </c>
      <c r="DW64" s="9">
        <f t="shared" si="62"/>
        <v>1</v>
      </c>
      <c r="DX64" s="9">
        <f t="shared" si="62"/>
        <v>1</v>
      </c>
      <c r="DY64" s="9">
        <f t="shared" si="62"/>
        <v>1</v>
      </c>
      <c r="DZ64" s="9">
        <f t="shared" ref="DZ64:EG64" si="63">DZ63/3600*6</f>
        <v>1</v>
      </c>
      <c r="EA64" s="9">
        <f t="shared" si="63"/>
        <v>1</v>
      </c>
      <c r="EB64" s="9">
        <f t="shared" si="63"/>
        <v>1</v>
      </c>
      <c r="EC64" s="9">
        <f t="shared" si="63"/>
        <v>1</v>
      </c>
      <c r="ED64" s="9">
        <f t="shared" si="63"/>
        <v>1</v>
      </c>
      <c r="EE64" s="9">
        <f t="shared" si="63"/>
        <v>1</v>
      </c>
      <c r="EF64" s="9">
        <f t="shared" si="63"/>
        <v>1</v>
      </c>
      <c r="EG64" s="9">
        <f t="shared" si="63"/>
        <v>1</v>
      </c>
    </row>
    <row r="65" spans="1:137">
      <c r="A65" t="s">
        <v>24</v>
      </c>
      <c r="B65" s="9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f>B62</f>
        <v>0</v>
      </c>
      <c r="M65" s="2">
        <f>C62</f>
        <v>0</v>
      </c>
      <c r="N65" s="2">
        <f t="shared" ref="N65:AA65" si="64">D62</f>
        <v>0</v>
      </c>
      <c r="O65" s="2">
        <f t="shared" si="64"/>
        <v>0</v>
      </c>
      <c r="P65" s="2">
        <f t="shared" si="64"/>
        <v>0</v>
      </c>
      <c r="Q65" s="2">
        <f t="shared" si="64"/>
        <v>0</v>
      </c>
      <c r="R65" s="2">
        <f t="shared" si="64"/>
        <v>0</v>
      </c>
      <c r="S65" s="2">
        <f t="shared" si="64"/>
        <v>0</v>
      </c>
      <c r="T65" s="2">
        <f t="shared" si="64"/>
        <v>0</v>
      </c>
      <c r="U65" s="2">
        <f t="shared" si="64"/>
        <v>0</v>
      </c>
      <c r="V65" s="2">
        <f t="shared" si="64"/>
        <v>0</v>
      </c>
      <c r="W65" s="2">
        <f t="shared" si="64"/>
        <v>0</v>
      </c>
      <c r="X65" s="2">
        <f t="shared" si="64"/>
        <v>0</v>
      </c>
      <c r="Y65" s="2">
        <f t="shared" si="64"/>
        <v>0</v>
      </c>
      <c r="Z65" s="2">
        <f t="shared" si="64"/>
        <v>0</v>
      </c>
      <c r="AA65" s="2">
        <f t="shared" si="64"/>
        <v>0</v>
      </c>
      <c r="AB65" s="31">
        <f>R62</f>
        <v>0</v>
      </c>
      <c r="AC65" s="31">
        <f>X62</f>
        <v>0</v>
      </c>
      <c r="AD65" s="31">
        <f t="shared" ref="AD65:CO65" si="65">Y62</f>
        <v>0</v>
      </c>
      <c r="AE65" s="31">
        <f t="shared" si="65"/>
        <v>0</v>
      </c>
      <c r="AF65" s="31">
        <f t="shared" si="65"/>
        <v>0</v>
      </c>
      <c r="AG65" s="31">
        <f t="shared" si="65"/>
        <v>2</v>
      </c>
      <c r="AH65" s="31">
        <f t="shared" si="65"/>
        <v>4</v>
      </c>
      <c r="AI65" s="31">
        <f t="shared" si="65"/>
        <v>6</v>
      </c>
      <c r="AJ65" s="31">
        <f t="shared" si="65"/>
        <v>8</v>
      </c>
      <c r="AK65" s="31">
        <f t="shared" si="65"/>
        <v>10</v>
      </c>
      <c r="AL65" s="31">
        <f t="shared" si="65"/>
        <v>12</v>
      </c>
      <c r="AM65" s="31">
        <f t="shared" si="65"/>
        <v>14</v>
      </c>
      <c r="AN65" s="31">
        <f t="shared" si="65"/>
        <v>16</v>
      </c>
      <c r="AO65" s="31">
        <f t="shared" si="65"/>
        <v>18</v>
      </c>
      <c r="AP65" s="31">
        <f t="shared" si="65"/>
        <v>20</v>
      </c>
      <c r="AQ65" s="31">
        <f t="shared" si="65"/>
        <v>22</v>
      </c>
      <c r="AR65" s="31">
        <f t="shared" si="65"/>
        <v>24</v>
      </c>
      <c r="AS65" s="31">
        <f t="shared" si="65"/>
        <v>26</v>
      </c>
      <c r="AT65" s="31">
        <f t="shared" si="65"/>
        <v>28</v>
      </c>
      <c r="AU65" s="31">
        <f t="shared" si="65"/>
        <v>30</v>
      </c>
      <c r="AV65" s="31">
        <f t="shared" si="65"/>
        <v>32</v>
      </c>
      <c r="AW65" s="31">
        <f t="shared" si="65"/>
        <v>34</v>
      </c>
      <c r="AX65" s="31">
        <f t="shared" si="65"/>
        <v>36</v>
      </c>
      <c r="AY65" s="31">
        <f t="shared" si="65"/>
        <v>36.64</v>
      </c>
      <c r="AZ65" s="31">
        <f t="shared" si="65"/>
        <v>36.64</v>
      </c>
      <c r="BA65" s="31">
        <f t="shared" si="65"/>
        <v>36.64</v>
      </c>
      <c r="BB65" s="31">
        <f t="shared" si="65"/>
        <v>36.64</v>
      </c>
      <c r="BC65" s="31">
        <f t="shared" si="65"/>
        <v>36.64</v>
      </c>
      <c r="BD65" s="31">
        <f t="shared" si="65"/>
        <v>36.64</v>
      </c>
      <c r="BE65" s="31">
        <f t="shared" si="65"/>
        <v>36.64</v>
      </c>
      <c r="BF65" s="31">
        <f t="shared" si="65"/>
        <v>36.64</v>
      </c>
      <c r="BG65" s="31">
        <f t="shared" si="65"/>
        <v>36.64</v>
      </c>
      <c r="BH65" s="31">
        <f t="shared" si="65"/>
        <v>36.64</v>
      </c>
      <c r="BI65" s="31">
        <f t="shared" si="65"/>
        <v>36.64</v>
      </c>
      <c r="BJ65" s="31">
        <f t="shared" si="65"/>
        <v>36.64</v>
      </c>
      <c r="BK65" s="31">
        <f t="shared" si="65"/>
        <v>37.64</v>
      </c>
      <c r="BL65" s="31">
        <f t="shared" si="65"/>
        <v>38.64</v>
      </c>
      <c r="BM65" s="31">
        <f t="shared" si="65"/>
        <v>39.64</v>
      </c>
      <c r="BN65" s="31">
        <f t="shared" si="65"/>
        <v>40.64</v>
      </c>
      <c r="BO65" s="31">
        <f t="shared" si="65"/>
        <v>41.64</v>
      </c>
      <c r="BP65" s="31">
        <f t="shared" si="65"/>
        <v>42.64</v>
      </c>
      <c r="BQ65" s="31">
        <f t="shared" si="65"/>
        <v>43.64</v>
      </c>
      <c r="BR65" s="31">
        <f t="shared" si="65"/>
        <v>44.64</v>
      </c>
      <c r="BS65" s="31">
        <f t="shared" si="65"/>
        <v>45.64</v>
      </c>
      <c r="BT65" s="31">
        <f t="shared" si="65"/>
        <v>46.64</v>
      </c>
      <c r="BU65" s="31">
        <f t="shared" si="65"/>
        <v>47.64</v>
      </c>
      <c r="BV65" s="31">
        <f t="shared" si="65"/>
        <v>48.64</v>
      </c>
      <c r="BW65" s="31">
        <f t="shared" si="65"/>
        <v>49.64</v>
      </c>
      <c r="BX65" s="31">
        <f t="shared" si="65"/>
        <v>50.64</v>
      </c>
      <c r="BY65" s="31">
        <f t="shared" si="65"/>
        <v>51.64</v>
      </c>
      <c r="BZ65" s="31">
        <f t="shared" si="65"/>
        <v>52.64</v>
      </c>
      <c r="CA65" s="31">
        <f t="shared" si="65"/>
        <v>53.64</v>
      </c>
      <c r="CB65" s="31">
        <f t="shared" si="65"/>
        <v>54.64</v>
      </c>
      <c r="CC65" s="31">
        <f t="shared" si="65"/>
        <v>55.64</v>
      </c>
      <c r="CD65" s="31">
        <f t="shared" si="65"/>
        <v>56.64</v>
      </c>
      <c r="CE65" s="31">
        <f t="shared" si="65"/>
        <v>57.64</v>
      </c>
      <c r="CF65" s="31">
        <f t="shared" si="65"/>
        <v>58.64</v>
      </c>
      <c r="CG65" s="31">
        <f t="shared" si="65"/>
        <v>59.64</v>
      </c>
      <c r="CH65" s="31">
        <f t="shared" si="65"/>
        <v>60.64</v>
      </c>
      <c r="CI65" s="31">
        <f t="shared" si="65"/>
        <v>61.64</v>
      </c>
      <c r="CJ65" s="31">
        <f t="shared" si="65"/>
        <v>62.64</v>
      </c>
      <c r="CK65" s="31">
        <f t="shared" si="65"/>
        <v>63.64</v>
      </c>
      <c r="CL65" s="31">
        <f t="shared" si="65"/>
        <v>64.64</v>
      </c>
      <c r="CM65" s="31">
        <f t="shared" si="65"/>
        <v>65.64</v>
      </c>
      <c r="CN65" s="31">
        <f t="shared" si="65"/>
        <v>66.64</v>
      </c>
      <c r="CO65" s="31">
        <f t="shared" si="65"/>
        <v>67.64</v>
      </c>
      <c r="CP65" s="31">
        <f t="shared" ref="CP65:EG65" si="66">CK62</f>
        <v>68.64</v>
      </c>
      <c r="CQ65" s="31">
        <f t="shared" si="66"/>
        <v>69.64</v>
      </c>
      <c r="CR65" s="31">
        <f t="shared" si="66"/>
        <v>70.64</v>
      </c>
      <c r="CS65" s="31">
        <f t="shared" si="66"/>
        <v>71.64</v>
      </c>
      <c r="CT65" s="31">
        <f t="shared" si="66"/>
        <v>72.64</v>
      </c>
      <c r="CU65" s="31">
        <f t="shared" si="66"/>
        <v>73.64</v>
      </c>
      <c r="CV65" s="31">
        <f t="shared" si="66"/>
        <v>74.64</v>
      </c>
      <c r="CW65" s="31">
        <f t="shared" si="66"/>
        <v>75.64</v>
      </c>
      <c r="CX65" s="31">
        <f t="shared" si="66"/>
        <v>76.64</v>
      </c>
      <c r="CY65" s="31">
        <f t="shared" si="66"/>
        <v>77.64</v>
      </c>
      <c r="CZ65" s="31">
        <f t="shared" si="66"/>
        <v>78.64</v>
      </c>
      <c r="DA65" s="31">
        <f t="shared" si="66"/>
        <v>79.64</v>
      </c>
      <c r="DB65" s="31">
        <f t="shared" si="66"/>
        <v>80.64</v>
      </c>
      <c r="DC65" s="31">
        <f t="shared" si="66"/>
        <v>81.64</v>
      </c>
      <c r="DD65" s="31">
        <f t="shared" si="66"/>
        <v>82.64</v>
      </c>
      <c r="DE65" s="31">
        <f t="shared" si="66"/>
        <v>83.64</v>
      </c>
      <c r="DF65" s="31">
        <f t="shared" si="66"/>
        <v>84.64</v>
      </c>
      <c r="DG65" s="31">
        <f t="shared" si="66"/>
        <v>85.64</v>
      </c>
      <c r="DH65" s="31">
        <f t="shared" si="66"/>
        <v>86.64</v>
      </c>
      <c r="DI65" s="31">
        <f t="shared" si="66"/>
        <v>87.64</v>
      </c>
      <c r="DJ65" s="31">
        <f t="shared" si="66"/>
        <v>88.64</v>
      </c>
      <c r="DK65" s="31">
        <f t="shared" si="66"/>
        <v>89.64</v>
      </c>
      <c r="DL65" s="31">
        <f t="shared" si="66"/>
        <v>90.64</v>
      </c>
      <c r="DM65" s="31">
        <f t="shared" si="66"/>
        <v>91.64</v>
      </c>
      <c r="DN65" s="31">
        <f t="shared" si="66"/>
        <v>92.64</v>
      </c>
      <c r="DO65" s="31">
        <f t="shared" si="66"/>
        <v>93.64</v>
      </c>
      <c r="DP65" s="31">
        <f t="shared" si="66"/>
        <v>94.64</v>
      </c>
      <c r="DQ65" s="31">
        <f t="shared" si="66"/>
        <v>95.64</v>
      </c>
      <c r="DR65" s="31">
        <f t="shared" si="66"/>
        <v>96.64</v>
      </c>
      <c r="DS65" s="31">
        <f t="shared" si="66"/>
        <v>97.64</v>
      </c>
      <c r="DT65" s="31">
        <f t="shared" si="66"/>
        <v>98.64</v>
      </c>
      <c r="DU65" s="31">
        <f t="shared" si="66"/>
        <v>99.64</v>
      </c>
      <c r="DV65" s="31">
        <f t="shared" si="66"/>
        <v>100.64</v>
      </c>
      <c r="DW65" s="31">
        <f t="shared" si="66"/>
        <v>101.64</v>
      </c>
      <c r="DX65" s="31">
        <f t="shared" si="66"/>
        <v>102.64</v>
      </c>
      <c r="DY65" s="31">
        <f t="shared" si="66"/>
        <v>103.64</v>
      </c>
      <c r="DZ65" s="31">
        <f t="shared" si="66"/>
        <v>104.64</v>
      </c>
      <c r="EA65" s="31">
        <f t="shared" si="66"/>
        <v>105.64</v>
      </c>
      <c r="EB65" s="31">
        <f t="shared" si="66"/>
        <v>106.64</v>
      </c>
      <c r="EC65" s="31">
        <f t="shared" si="66"/>
        <v>107.64</v>
      </c>
      <c r="ED65" s="31">
        <f t="shared" si="66"/>
        <v>108.64</v>
      </c>
      <c r="EE65" s="31">
        <f t="shared" si="66"/>
        <v>109.64</v>
      </c>
      <c r="EF65" s="31">
        <f t="shared" si="66"/>
        <v>110.64</v>
      </c>
      <c r="EG65" s="31">
        <f t="shared" si="66"/>
        <v>111.64</v>
      </c>
    </row>
    <row r="66" spans="1:137">
      <c r="A66" t="s">
        <v>28</v>
      </c>
      <c r="B66" s="9">
        <v>0</v>
      </c>
      <c r="C66" s="2">
        <f>C65</f>
        <v>0</v>
      </c>
      <c r="D66" s="2">
        <f t="shared" ref="D66:AA67" si="67">D65</f>
        <v>0</v>
      </c>
      <c r="E66" s="2">
        <f t="shared" si="67"/>
        <v>0</v>
      </c>
      <c r="F66" s="2">
        <f t="shared" si="67"/>
        <v>0</v>
      </c>
      <c r="G66" s="2">
        <f t="shared" si="67"/>
        <v>0</v>
      </c>
      <c r="H66" s="2">
        <f t="shared" si="67"/>
        <v>0</v>
      </c>
      <c r="I66" s="2">
        <f t="shared" si="67"/>
        <v>0</v>
      </c>
      <c r="J66" s="2">
        <f t="shared" si="67"/>
        <v>0</v>
      </c>
      <c r="K66" s="2">
        <f t="shared" si="67"/>
        <v>0</v>
      </c>
      <c r="L66" s="2">
        <f t="shared" si="67"/>
        <v>0</v>
      </c>
      <c r="M66" s="2">
        <f t="shared" si="67"/>
        <v>0</v>
      </c>
      <c r="N66" s="2">
        <f t="shared" si="67"/>
        <v>0</v>
      </c>
      <c r="O66" s="2">
        <f t="shared" si="67"/>
        <v>0</v>
      </c>
      <c r="P66" s="2">
        <f t="shared" si="67"/>
        <v>0</v>
      </c>
      <c r="Q66" s="2">
        <f t="shared" si="67"/>
        <v>0</v>
      </c>
      <c r="R66" s="2">
        <f t="shared" si="67"/>
        <v>0</v>
      </c>
      <c r="S66" s="2">
        <f t="shared" si="67"/>
        <v>0</v>
      </c>
      <c r="T66" s="2">
        <f t="shared" si="67"/>
        <v>0</v>
      </c>
      <c r="U66" s="2">
        <f t="shared" si="67"/>
        <v>0</v>
      </c>
      <c r="V66" s="2">
        <f t="shared" si="67"/>
        <v>0</v>
      </c>
      <c r="W66" s="2">
        <f t="shared" si="67"/>
        <v>0</v>
      </c>
      <c r="X66" s="2">
        <f t="shared" si="67"/>
        <v>0</v>
      </c>
      <c r="Y66" s="2">
        <f t="shared" si="67"/>
        <v>0</v>
      </c>
      <c r="Z66" s="2">
        <f t="shared" si="67"/>
        <v>0</v>
      </c>
      <c r="AA66" s="2">
        <f t="shared" si="67"/>
        <v>0</v>
      </c>
      <c r="AB66" s="31">
        <f>AA67+AA64</f>
        <v>3</v>
      </c>
      <c r="AC66" s="31">
        <f t="shared" ref="AC66:CN66" si="68">AB67+AB64</f>
        <v>1</v>
      </c>
      <c r="AD66" s="31">
        <f t="shared" si="68"/>
        <v>1</v>
      </c>
      <c r="AE66" s="31">
        <f t="shared" si="68"/>
        <v>1</v>
      </c>
      <c r="AF66" s="31">
        <f t="shared" si="68"/>
        <v>1</v>
      </c>
      <c r="AG66" s="31">
        <f t="shared" si="68"/>
        <v>1</v>
      </c>
      <c r="AH66" s="31">
        <f t="shared" si="68"/>
        <v>2</v>
      </c>
      <c r="AI66" s="31">
        <f t="shared" si="68"/>
        <v>3</v>
      </c>
      <c r="AJ66" s="31">
        <f t="shared" si="68"/>
        <v>4</v>
      </c>
      <c r="AK66" s="31">
        <f t="shared" si="68"/>
        <v>5</v>
      </c>
      <c r="AL66" s="31">
        <f t="shared" si="68"/>
        <v>6</v>
      </c>
      <c r="AM66" s="31">
        <f t="shared" si="68"/>
        <v>7</v>
      </c>
      <c r="AN66" s="31">
        <f t="shared" si="68"/>
        <v>8</v>
      </c>
      <c r="AO66" s="31">
        <f t="shared" si="68"/>
        <v>9</v>
      </c>
      <c r="AP66" s="31">
        <f t="shared" si="68"/>
        <v>10</v>
      </c>
      <c r="AQ66" s="31">
        <f t="shared" si="68"/>
        <v>11</v>
      </c>
      <c r="AR66" s="31">
        <f t="shared" si="68"/>
        <v>12</v>
      </c>
      <c r="AS66" s="31">
        <f t="shared" si="68"/>
        <v>13</v>
      </c>
      <c r="AT66" s="31">
        <f t="shared" si="68"/>
        <v>14</v>
      </c>
      <c r="AU66" s="31">
        <f t="shared" si="68"/>
        <v>15</v>
      </c>
      <c r="AV66" s="31">
        <f t="shared" si="68"/>
        <v>16</v>
      </c>
      <c r="AW66" s="31">
        <f t="shared" si="68"/>
        <v>17</v>
      </c>
      <c r="AX66" s="31">
        <f t="shared" si="68"/>
        <v>18</v>
      </c>
      <c r="AY66" s="31">
        <f t="shared" si="68"/>
        <v>19</v>
      </c>
      <c r="AZ66" s="31">
        <f t="shared" si="68"/>
        <v>20</v>
      </c>
      <c r="BA66" s="31">
        <f t="shared" si="68"/>
        <v>21</v>
      </c>
      <c r="BB66" s="31">
        <f t="shared" si="68"/>
        <v>22</v>
      </c>
      <c r="BC66" s="31">
        <f t="shared" si="68"/>
        <v>23</v>
      </c>
      <c r="BD66" s="31">
        <f t="shared" si="68"/>
        <v>24</v>
      </c>
      <c r="BE66" s="31">
        <f t="shared" si="68"/>
        <v>25</v>
      </c>
      <c r="BF66" s="31">
        <f t="shared" si="68"/>
        <v>26</v>
      </c>
      <c r="BG66" s="31">
        <f t="shared" si="68"/>
        <v>27</v>
      </c>
      <c r="BH66" s="31">
        <f t="shared" si="68"/>
        <v>28</v>
      </c>
      <c r="BI66" s="31">
        <f t="shared" si="68"/>
        <v>29</v>
      </c>
      <c r="BJ66" s="31">
        <f t="shared" si="68"/>
        <v>30</v>
      </c>
      <c r="BK66" s="31">
        <f t="shared" si="68"/>
        <v>31</v>
      </c>
      <c r="BL66" s="31">
        <f t="shared" si="68"/>
        <v>32</v>
      </c>
      <c r="BM66" s="31">
        <f t="shared" si="68"/>
        <v>33</v>
      </c>
      <c r="BN66" s="31">
        <f t="shared" si="68"/>
        <v>34</v>
      </c>
      <c r="BO66" s="31">
        <f t="shared" si="68"/>
        <v>35</v>
      </c>
      <c r="BP66" s="31">
        <f t="shared" si="68"/>
        <v>36</v>
      </c>
      <c r="BQ66" s="31">
        <f t="shared" si="68"/>
        <v>37</v>
      </c>
      <c r="BR66" s="31">
        <f t="shared" si="68"/>
        <v>38</v>
      </c>
      <c r="BS66" s="31">
        <f t="shared" si="68"/>
        <v>39</v>
      </c>
      <c r="BT66" s="31">
        <f t="shared" si="68"/>
        <v>40</v>
      </c>
      <c r="BU66" s="31">
        <f t="shared" si="68"/>
        <v>41</v>
      </c>
      <c r="BV66" s="31">
        <f t="shared" si="68"/>
        <v>42</v>
      </c>
      <c r="BW66" s="31">
        <f t="shared" si="68"/>
        <v>43</v>
      </c>
      <c r="BX66" s="31">
        <f t="shared" si="68"/>
        <v>44</v>
      </c>
      <c r="BY66" s="31">
        <f t="shared" si="68"/>
        <v>45</v>
      </c>
      <c r="BZ66" s="31">
        <f t="shared" si="68"/>
        <v>46</v>
      </c>
      <c r="CA66" s="31">
        <f t="shared" si="68"/>
        <v>47</v>
      </c>
      <c r="CB66" s="31">
        <f t="shared" si="68"/>
        <v>48</v>
      </c>
      <c r="CC66" s="31">
        <f t="shared" si="68"/>
        <v>49</v>
      </c>
      <c r="CD66" s="31">
        <f t="shared" si="68"/>
        <v>50</v>
      </c>
      <c r="CE66" s="31">
        <f t="shared" si="68"/>
        <v>51</v>
      </c>
      <c r="CF66" s="31">
        <f t="shared" si="68"/>
        <v>52</v>
      </c>
      <c r="CG66" s="31">
        <f t="shared" si="68"/>
        <v>53</v>
      </c>
      <c r="CH66" s="31">
        <f t="shared" si="68"/>
        <v>54</v>
      </c>
      <c r="CI66" s="31">
        <f t="shared" si="68"/>
        <v>55</v>
      </c>
      <c r="CJ66" s="31">
        <f t="shared" si="68"/>
        <v>56</v>
      </c>
      <c r="CK66" s="31">
        <f t="shared" si="68"/>
        <v>57</v>
      </c>
      <c r="CL66" s="31">
        <f t="shared" si="68"/>
        <v>58</v>
      </c>
      <c r="CM66" s="31">
        <f t="shared" si="68"/>
        <v>59</v>
      </c>
      <c r="CN66" s="31">
        <f t="shared" si="68"/>
        <v>60</v>
      </c>
      <c r="CO66" s="31">
        <f t="shared" ref="CO66:EG66" si="69">CN67+CN64</f>
        <v>61</v>
      </c>
      <c r="CP66" s="31">
        <f t="shared" si="69"/>
        <v>62</v>
      </c>
      <c r="CQ66" s="31">
        <f t="shared" si="69"/>
        <v>63</v>
      </c>
      <c r="CR66" s="31">
        <f t="shared" si="69"/>
        <v>64</v>
      </c>
      <c r="CS66" s="31">
        <f t="shared" si="69"/>
        <v>65</v>
      </c>
      <c r="CT66" s="31">
        <f t="shared" si="69"/>
        <v>66</v>
      </c>
      <c r="CU66" s="31">
        <f t="shared" si="69"/>
        <v>67</v>
      </c>
      <c r="CV66" s="31">
        <f t="shared" si="69"/>
        <v>68</v>
      </c>
      <c r="CW66" s="31">
        <f t="shared" si="69"/>
        <v>69</v>
      </c>
      <c r="CX66" s="31">
        <f t="shared" si="69"/>
        <v>70</v>
      </c>
      <c r="CY66" s="31">
        <f t="shared" si="69"/>
        <v>71</v>
      </c>
      <c r="CZ66" s="31">
        <f t="shared" si="69"/>
        <v>72</v>
      </c>
      <c r="DA66" s="31">
        <f t="shared" si="69"/>
        <v>73</v>
      </c>
      <c r="DB66" s="31">
        <f t="shared" si="69"/>
        <v>74</v>
      </c>
      <c r="DC66" s="31">
        <f t="shared" si="69"/>
        <v>75</v>
      </c>
      <c r="DD66" s="31">
        <f t="shared" si="69"/>
        <v>76</v>
      </c>
      <c r="DE66" s="31">
        <f t="shared" si="69"/>
        <v>77</v>
      </c>
      <c r="DF66" s="31">
        <f t="shared" si="69"/>
        <v>78</v>
      </c>
      <c r="DG66" s="31">
        <f t="shared" si="69"/>
        <v>79</v>
      </c>
      <c r="DH66" s="31">
        <f t="shared" si="69"/>
        <v>80</v>
      </c>
      <c r="DI66" s="31">
        <f t="shared" si="69"/>
        <v>81</v>
      </c>
      <c r="DJ66" s="31">
        <f t="shared" si="69"/>
        <v>82</v>
      </c>
      <c r="DK66" s="31">
        <f t="shared" si="69"/>
        <v>83</v>
      </c>
      <c r="DL66" s="31">
        <f t="shared" si="69"/>
        <v>84</v>
      </c>
      <c r="DM66" s="31">
        <f t="shared" si="69"/>
        <v>85</v>
      </c>
      <c r="DN66" s="31">
        <f t="shared" si="69"/>
        <v>86</v>
      </c>
      <c r="DO66" s="31">
        <f t="shared" si="69"/>
        <v>87</v>
      </c>
      <c r="DP66" s="31">
        <f t="shared" si="69"/>
        <v>88</v>
      </c>
      <c r="DQ66" s="31">
        <f t="shared" si="69"/>
        <v>89</v>
      </c>
      <c r="DR66" s="31">
        <f t="shared" si="69"/>
        <v>90</v>
      </c>
      <c r="DS66" s="31">
        <f t="shared" si="69"/>
        <v>91</v>
      </c>
      <c r="DT66" s="31">
        <f t="shared" si="69"/>
        <v>92</v>
      </c>
      <c r="DU66" s="31">
        <f t="shared" si="69"/>
        <v>93</v>
      </c>
      <c r="DV66" s="31">
        <f t="shared" si="69"/>
        <v>94</v>
      </c>
      <c r="DW66" s="31">
        <f t="shared" si="69"/>
        <v>95</v>
      </c>
      <c r="DX66" s="31">
        <f t="shared" si="69"/>
        <v>96</v>
      </c>
      <c r="DY66" s="31">
        <f t="shared" si="69"/>
        <v>97</v>
      </c>
      <c r="DZ66" s="31">
        <f t="shared" si="69"/>
        <v>98</v>
      </c>
      <c r="EA66" s="31">
        <f t="shared" si="69"/>
        <v>99</v>
      </c>
      <c r="EB66" s="31">
        <f t="shared" si="69"/>
        <v>100</v>
      </c>
      <c r="EC66" s="31">
        <f t="shared" si="69"/>
        <v>101</v>
      </c>
      <c r="ED66" s="31">
        <f t="shared" si="69"/>
        <v>102</v>
      </c>
      <c r="EE66" s="31">
        <f t="shared" si="69"/>
        <v>103</v>
      </c>
      <c r="EF66" s="31">
        <f t="shared" si="69"/>
        <v>104</v>
      </c>
      <c r="EG66" s="31">
        <f t="shared" si="69"/>
        <v>105</v>
      </c>
    </row>
    <row r="67" spans="1:137">
      <c r="A67" t="s">
        <v>29</v>
      </c>
      <c r="B67" s="9">
        <v>0</v>
      </c>
      <c r="C67" s="9">
        <f>C66</f>
        <v>0</v>
      </c>
      <c r="D67" s="9">
        <f t="shared" si="67"/>
        <v>0</v>
      </c>
      <c r="E67" s="9">
        <f t="shared" si="67"/>
        <v>0</v>
      </c>
      <c r="F67" s="9">
        <f t="shared" si="67"/>
        <v>0</v>
      </c>
      <c r="G67" s="9">
        <f t="shared" si="67"/>
        <v>0</v>
      </c>
      <c r="H67" s="9">
        <f t="shared" si="67"/>
        <v>0</v>
      </c>
      <c r="I67" s="9">
        <f t="shared" si="67"/>
        <v>0</v>
      </c>
      <c r="J67" s="9">
        <f t="shared" si="67"/>
        <v>0</v>
      </c>
      <c r="K67" s="9">
        <f t="shared" si="67"/>
        <v>0</v>
      </c>
      <c r="L67" s="9">
        <f t="shared" si="67"/>
        <v>0</v>
      </c>
      <c r="M67" s="9">
        <f t="shared" si="67"/>
        <v>0</v>
      </c>
      <c r="N67" s="9">
        <f t="shared" si="67"/>
        <v>0</v>
      </c>
      <c r="O67" s="9">
        <f t="shared" si="67"/>
        <v>0</v>
      </c>
      <c r="P67" s="9">
        <f t="shared" si="67"/>
        <v>0</v>
      </c>
      <c r="Q67" s="9">
        <f t="shared" si="67"/>
        <v>0</v>
      </c>
      <c r="R67" s="9">
        <f t="shared" si="67"/>
        <v>0</v>
      </c>
      <c r="S67" s="9">
        <f t="shared" si="67"/>
        <v>0</v>
      </c>
      <c r="T67" s="9">
        <f t="shared" si="67"/>
        <v>0</v>
      </c>
      <c r="U67" s="9">
        <f t="shared" si="67"/>
        <v>0</v>
      </c>
      <c r="V67" s="9">
        <f t="shared" si="67"/>
        <v>0</v>
      </c>
      <c r="W67" s="9">
        <f t="shared" si="67"/>
        <v>0</v>
      </c>
      <c r="X67" s="9">
        <f t="shared" si="67"/>
        <v>0</v>
      </c>
      <c r="Y67" s="9">
        <f t="shared" si="67"/>
        <v>0</v>
      </c>
      <c r="Z67" s="9">
        <f t="shared" si="67"/>
        <v>0</v>
      </c>
      <c r="AA67" s="9">
        <f t="shared" si="67"/>
        <v>0</v>
      </c>
      <c r="AB67" s="30">
        <f>MIN(AB65,AB66)</f>
        <v>0</v>
      </c>
      <c r="AC67" s="30">
        <f t="shared" ref="AC67:CN67" si="70">MIN(AC65,AC66)</f>
        <v>0</v>
      </c>
      <c r="AD67" s="30">
        <f t="shared" si="70"/>
        <v>0</v>
      </c>
      <c r="AE67" s="30">
        <f t="shared" si="70"/>
        <v>0</v>
      </c>
      <c r="AF67" s="30">
        <f t="shared" si="70"/>
        <v>0</v>
      </c>
      <c r="AG67" s="30">
        <f t="shared" si="70"/>
        <v>1</v>
      </c>
      <c r="AH67" s="30">
        <f t="shared" si="70"/>
        <v>2</v>
      </c>
      <c r="AI67" s="30">
        <f t="shared" si="70"/>
        <v>3</v>
      </c>
      <c r="AJ67" s="30">
        <f t="shared" si="70"/>
        <v>4</v>
      </c>
      <c r="AK67" s="30">
        <f t="shared" si="70"/>
        <v>5</v>
      </c>
      <c r="AL67" s="30">
        <f t="shared" si="70"/>
        <v>6</v>
      </c>
      <c r="AM67" s="30">
        <f t="shared" si="70"/>
        <v>7</v>
      </c>
      <c r="AN67" s="30">
        <f t="shared" si="70"/>
        <v>8</v>
      </c>
      <c r="AO67" s="30">
        <f t="shared" si="70"/>
        <v>9</v>
      </c>
      <c r="AP67" s="30">
        <f t="shared" si="70"/>
        <v>10</v>
      </c>
      <c r="AQ67" s="30">
        <f t="shared" si="70"/>
        <v>11</v>
      </c>
      <c r="AR67" s="30">
        <f t="shared" si="70"/>
        <v>12</v>
      </c>
      <c r="AS67" s="30">
        <f t="shared" si="70"/>
        <v>13</v>
      </c>
      <c r="AT67" s="30">
        <f t="shared" si="70"/>
        <v>14</v>
      </c>
      <c r="AU67" s="30">
        <f t="shared" si="70"/>
        <v>15</v>
      </c>
      <c r="AV67" s="30">
        <f t="shared" si="70"/>
        <v>16</v>
      </c>
      <c r="AW67" s="30">
        <f t="shared" si="70"/>
        <v>17</v>
      </c>
      <c r="AX67" s="30">
        <f t="shared" si="70"/>
        <v>18</v>
      </c>
      <c r="AY67" s="30">
        <f t="shared" si="70"/>
        <v>19</v>
      </c>
      <c r="AZ67" s="30">
        <f t="shared" si="70"/>
        <v>20</v>
      </c>
      <c r="BA67" s="30">
        <f t="shared" si="70"/>
        <v>21</v>
      </c>
      <c r="BB67" s="30">
        <f t="shared" si="70"/>
        <v>22</v>
      </c>
      <c r="BC67" s="30">
        <f t="shared" si="70"/>
        <v>23</v>
      </c>
      <c r="BD67" s="30">
        <f t="shared" si="70"/>
        <v>24</v>
      </c>
      <c r="BE67" s="30">
        <f t="shared" si="70"/>
        <v>25</v>
      </c>
      <c r="BF67" s="30">
        <f t="shared" si="70"/>
        <v>26</v>
      </c>
      <c r="BG67" s="30">
        <f t="shared" si="70"/>
        <v>27</v>
      </c>
      <c r="BH67" s="30">
        <f t="shared" si="70"/>
        <v>28</v>
      </c>
      <c r="BI67" s="30">
        <f t="shared" si="70"/>
        <v>29</v>
      </c>
      <c r="BJ67" s="30">
        <f t="shared" si="70"/>
        <v>30</v>
      </c>
      <c r="BK67" s="30">
        <f t="shared" si="70"/>
        <v>31</v>
      </c>
      <c r="BL67" s="30">
        <f t="shared" si="70"/>
        <v>32</v>
      </c>
      <c r="BM67" s="30">
        <f t="shared" si="70"/>
        <v>33</v>
      </c>
      <c r="BN67" s="30">
        <f t="shared" si="70"/>
        <v>34</v>
      </c>
      <c r="BO67" s="30">
        <f t="shared" si="70"/>
        <v>35</v>
      </c>
      <c r="BP67" s="30">
        <f t="shared" si="70"/>
        <v>36</v>
      </c>
      <c r="BQ67" s="30">
        <f t="shared" si="70"/>
        <v>37</v>
      </c>
      <c r="BR67" s="30">
        <f t="shared" si="70"/>
        <v>38</v>
      </c>
      <c r="BS67" s="30">
        <f t="shared" si="70"/>
        <v>39</v>
      </c>
      <c r="BT67" s="30">
        <f t="shared" si="70"/>
        <v>40</v>
      </c>
      <c r="BU67" s="30">
        <f t="shared" si="70"/>
        <v>41</v>
      </c>
      <c r="BV67" s="30">
        <f t="shared" si="70"/>
        <v>42</v>
      </c>
      <c r="BW67" s="30">
        <f t="shared" si="70"/>
        <v>43</v>
      </c>
      <c r="BX67" s="30">
        <f t="shared" si="70"/>
        <v>44</v>
      </c>
      <c r="BY67" s="30">
        <f t="shared" si="70"/>
        <v>45</v>
      </c>
      <c r="BZ67" s="30">
        <f t="shared" si="70"/>
        <v>46</v>
      </c>
      <c r="CA67" s="30">
        <f t="shared" si="70"/>
        <v>47</v>
      </c>
      <c r="CB67" s="30">
        <f t="shared" si="70"/>
        <v>48</v>
      </c>
      <c r="CC67" s="30">
        <f t="shared" si="70"/>
        <v>49</v>
      </c>
      <c r="CD67" s="30">
        <f t="shared" si="70"/>
        <v>50</v>
      </c>
      <c r="CE67" s="30">
        <f t="shared" si="70"/>
        <v>51</v>
      </c>
      <c r="CF67" s="30">
        <f t="shared" si="70"/>
        <v>52</v>
      </c>
      <c r="CG67" s="30">
        <f t="shared" si="70"/>
        <v>53</v>
      </c>
      <c r="CH67" s="30">
        <f t="shared" si="70"/>
        <v>54</v>
      </c>
      <c r="CI67" s="30">
        <f t="shared" si="70"/>
        <v>55</v>
      </c>
      <c r="CJ67" s="30">
        <f t="shared" si="70"/>
        <v>56</v>
      </c>
      <c r="CK67" s="30">
        <f t="shared" si="70"/>
        <v>57</v>
      </c>
      <c r="CL67" s="30">
        <f t="shared" si="70"/>
        <v>58</v>
      </c>
      <c r="CM67" s="30">
        <f t="shared" si="70"/>
        <v>59</v>
      </c>
      <c r="CN67" s="30">
        <f t="shared" si="70"/>
        <v>60</v>
      </c>
      <c r="CO67" s="30">
        <f t="shared" ref="CO67:EG67" si="71">MIN(CO65,CO66)</f>
        <v>61</v>
      </c>
      <c r="CP67" s="30">
        <f t="shared" si="71"/>
        <v>62</v>
      </c>
      <c r="CQ67" s="30">
        <f t="shared" si="71"/>
        <v>63</v>
      </c>
      <c r="CR67" s="30">
        <f t="shared" si="71"/>
        <v>64</v>
      </c>
      <c r="CS67" s="30">
        <f t="shared" si="71"/>
        <v>65</v>
      </c>
      <c r="CT67" s="30">
        <f t="shared" si="71"/>
        <v>66</v>
      </c>
      <c r="CU67" s="30">
        <f t="shared" si="71"/>
        <v>67</v>
      </c>
      <c r="CV67" s="30">
        <f t="shared" si="71"/>
        <v>68</v>
      </c>
      <c r="CW67" s="30">
        <f t="shared" si="71"/>
        <v>69</v>
      </c>
      <c r="CX67" s="30">
        <f t="shared" si="71"/>
        <v>70</v>
      </c>
      <c r="CY67" s="30">
        <f t="shared" si="71"/>
        <v>71</v>
      </c>
      <c r="CZ67" s="30">
        <f t="shared" si="71"/>
        <v>72</v>
      </c>
      <c r="DA67" s="30">
        <f t="shared" si="71"/>
        <v>73</v>
      </c>
      <c r="DB67" s="30">
        <f t="shared" si="71"/>
        <v>74</v>
      </c>
      <c r="DC67" s="30">
        <f t="shared" si="71"/>
        <v>75</v>
      </c>
      <c r="DD67" s="30">
        <f t="shared" si="71"/>
        <v>76</v>
      </c>
      <c r="DE67" s="30">
        <f t="shared" si="71"/>
        <v>77</v>
      </c>
      <c r="DF67" s="30">
        <f t="shared" si="71"/>
        <v>78</v>
      </c>
      <c r="DG67" s="30">
        <f t="shared" si="71"/>
        <v>79</v>
      </c>
      <c r="DH67" s="30">
        <f t="shared" si="71"/>
        <v>80</v>
      </c>
      <c r="DI67" s="30">
        <f t="shared" si="71"/>
        <v>81</v>
      </c>
      <c r="DJ67" s="30">
        <f t="shared" si="71"/>
        <v>82</v>
      </c>
      <c r="DK67" s="30">
        <f t="shared" si="71"/>
        <v>83</v>
      </c>
      <c r="DL67" s="30">
        <f t="shared" si="71"/>
        <v>84</v>
      </c>
      <c r="DM67" s="30">
        <f t="shared" si="71"/>
        <v>85</v>
      </c>
      <c r="DN67" s="30">
        <f t="shared" si="71"/>
        <v>86</v>
      </c>
      <c r="DO67" s="30">
        <f t="shared" si="71"/>
        <v>87</v>
      </c>
      <c r="DP67" s="30">
        <f t="shared" si="71"/>
        <v>88</v>
      </c>
      <c r="DQ67" s="30">
        <f t="shared" si="71"/>
        <v>89</v>
      </c>
      <c r="DR67" s="30">
        <f t="shared" si="71"/>
        <v>90</v>
      </c>
      <c r="DS67" s="30">
        <f t="shared" si="71"/>
        <v>91</v>
      </c>
      <c r="DT67" s="30">
        <f t="shared" si="71"/>
        <v>92</v>
      </c>
      <c r="DU67" s="30">
        <f t="shared" si="71"/>
        <v>93</v>
      </c>
      <c r="DV67" s="30">
        <f t="shared" si="71"/>
        <v>94</v>
      </c>
      <c r="DW67" s="30">
        <f t="shared" si="71"/>
        <v>95</v>
      </c>
      <c r="DX67" s="30">
        <f t="shared" si="71"/>
        <v>96</v>
      </c>
      <c r="DY67" s="30">
        <f t="shared" si="71"/>
        <v>97</v>
      </c>
      <c r="DZ67" s="30">
        <f t="shared" si="71"/>
        <v>98</v>
      </c>
      <c r="EA67" s="30">
        <f t="shared" si="71"/>
        <v>99</v>
      </c>
      <c r="EB67" s="30">
        <f t="shared" si="71"/>
        <v>100</v>
      </c>
      <c r="EC67" s="30">
        <f t="shared" si="71"/>
        <v>101</v>
      </c>
      <c r="ED67" s="30">
        <f t="shared" si="71"/>
        <v>102</v>
      </c>
      <c r="EE67" s="30">
        <f t="shared" si="71"/>
        <v>103</v>
      </c>
      <c r="EF67" s="30">
        <f t="shared" si="71"/>
        <v>104</v>
      </c>
      <c r="EG67" s="30">
        <f t="shared" si="71"/>
        <v>105</v>
      </c>
    </row>
    <row r="68" spans="1:137">
      <c r="A68" t="s">
        <v>39</v>
      </c>
      <c r="AA68">
        <v>0</v>
      </c>
      <c r="AB68" t="s">
        <v>40</v>
      </c>
      <c r="AC68">
        <f t="shared" ref="AC68:CN68" si="72">AC62-AC67</f>
        <v>4</v>
      </c>
      <c r="AD68">
        <f t="shared" si="72"/>
        <v>6</v>
      </c>
      <c r="AE68">
        <f t="shared" si="72"/>
        <v>8</v>
      </c>
      <c r="AF68">
        <f t="shared" si="72"/>
        <v>10</v>
      </c>
      <c r="AG68">
        <f t="shared" si="72"/>
        <v>11</v>
      </c>
      <c r="AH68">
        <f t="shared" si="72"/>
        <v>12</v>
      </c>
      <c r="AI68">
        <f t="shared" si="72"/>
        <v>13</v>
      </c>
      <c r="AJ68">
        <f t="shared" si="72"/>
        <v>14</v>
      </c>
      <c r="AK68">
        <f t="shared" si="72"/>
        <v>15</v>
      </c>
      <c r="AL68">
        <f t="shared" si="72"/>
        <v>16</v>
      </c>
      <c r="AM68">
        <f t="shared" si="72"/>
        <v>17</v>
      </c>
      <c r="AN68">
        <f t="shared" si="72"/>
        <v>18</v>
      </c>
      <c r="AO68">
        <f t="shared" si="72"/>
        <v>19</v>
      </c>
      <c r="AP68">
        <f t="shared" si="72"/>
        <v>20</v>
      </c>
      <c r="AQ68">
        <f t="shared" si="72"/>
        <v>21</v>
      </c>
      <c r="AR68">
        <f t="shared" si="72"/>
        <v>22</v>
      </c>
      <c r="AS68">
        <f t="shared" si="72"/>
        <v>23</v>
      </c>
      <c r="AT68">
        <f t="shared" si="72"/>
        <v>22.64</v>
      </c>
      <c r="AU68">
        <f t="shared" si="72"/>
        <v>21.64</v>
      </c>
      <c r="AV68">
        <f t="shared" si="72"/>
        <v>20.64</v>
      </c>
      <c r="AW68">
        <f t="shared" si="72"/>
        <v>19.64</v>
      </c>
      <c r="AX68">
        <f t="shared" si="72"/>
        <v>18.64</v>
      </c>
      <c r="AY68">
        <f t="shared" si="72"/>
        <v>17.64</v>
      </c>
      <c r="AZ68">
        <f t="shared" si="72"/>
        <v>16.64</v>
      </c>
      <c r="BA68">
        <f t="shared" si="72"/>
        <v>15.64</v>
      </c>
      <c r="BB68">
        <f t="shared" si="72"/>
        <v>14.64</v>
      </c>
      <c r="BC68">
        <f t="shared" si="72"/>
        <v>13.64</v>
      </c>
      <c r="BD68">
        <f t="shared" si="72"/>
        <v>12.64</v>
      </c>
      <c r="BE68">
        <f t="shared" si="72"/>
        <v>11.64</v>
      </c>
      <c r="BF68">
        <f t="shared" si="72"/>
        <v>11.64</v>
      </c>
      <c r="BG68">
        <f t="shared" si="72"/>
        <v>11.64</v>
      </c>
      <c r="BH68">
        <f t="shared" si="72"/>
        <v>11.64</v>
      </c>
      <c r="BI68">
        <f t="shared" si="72"/>
        <v>11.64</v>
      </c>
      <c r="BJ68">
        <f t="shared" si="72"/>
        <v>11.64</v>
      </c>
      <c r="BK68">
        <f t="shared" si="72"/>
        <v>11.64</v>
      </c>
      <c r="BL68">
        <f t="shared" si="72"/>
        <v>11.64</v>
      </c>
      <c r="BM68">
        <f t="shared" si="72"/>
        <v>11.64</v>
      </c>
      <c r="BN68">
        <f t="shared" si="72"/>
        <v>11.64</v>
      </c>
      <c r="BO68">
        <f t="shared" si="72"/>
        <v>11.64</v>
      </c>
      <c r="BP68">
        <f t="shared" si="72"/>
        <v>11.64</v>
      </c>
      <c r="BQ68">
        <f t="shared" si="72"/>
        <v>11.64</v>
      </c>
      <c r="BR68">
        <f t="shared" si="72"/>
        <v>11.64</v>
      </c>
      <c r="BS68">
        <f t="shared" si="72"/>
        <v>11.64</v>
      </c>
      <c r="BT68">
        <f t="shared" si="72"/>
        <v>11.64</v>
      </c>
      <c r="BU68">
        <f t="shared" si="72"/>
        <v>11.64</v>
      </c>
      <c r="BV68">
        <f t="shared" si="72"/>
        <v>11.64</v>
      </c>
      <c r="BW68">
        <f t="shared" si="72"/>
        <v>11.64</v>
      </c>
      <c r="BX68">
        <f t="shared" si="72"/>
        <v>11.64</v>
      </c>
      <c r="BY68">
        <f t="shared" si="72"/>
        <v>11.64</v>
      </c>
      <c r="BZ68">
        <f t="shared" si="72"/>
        <v>11.64</v>
      </c>
      <c r="CA68">
        <f t="shared" si="72"/>
        <v>11.64</v>
      </c>
      <c r="CB68">
        <f t="shared" si="72"/>
        <v>11.64</v>
      </c>
      <c r="CC68">
        <f t="shared" si="72"/>
        <v>11.64</v>
      </c>
      <c r="CD68">
        <f t="shared" si="72"/>
        <v>11.64</v>
      </c>
      <c r="CE68">
        <f t="shared" si="72"/>
        <v>11.64</v>
      </c>
      <c r="CF68">
        <f t="shared" si="72"/>
        <v>11.64</v>
      </c>
      <c r="CG68">
        <f t="shared" si="72"/>
        <v>11.64</v>
      </c>
      <c r="CH68">
        <f t="shared" si="72"/>
        <v>11.64</v>
      </c>
      <c r="CI68">
        <f t="shared" si="72"/>
        <v>11.64</v>
      </c>
      <c r="CJ68">
        <f t="shared" si="72"/>
        <v>11.64</v>
      </c>
      <c r="CK68">
        <f t="shared" si="72"/>
        <v>11.64</v>
      </c>
      <c r="CL68">
        <f t="shared" si="72"/>
        <v>11.64</v>
      </c>
      <c r="CM68">
        <f t="shared" si="72"/>
        <v>11.64</v>
      </c>
      <c r="CN68">
        <f t="shared" si="72"/>
        <v>11.64</v>
      </c>
      <c r="CO68">
        <f t="shared" ref="CO68:EG68" si="73">CO62-CO67</f>
        <v>11.64</v>
      </c>
      <c r="CP68">
        <f t="shared" si="73"/>
        <v>11.64</v>
      </c>
      <c r="CQ68">
        <f t="shared" si="73"/>
        <v>11.64</v>
      </c>
      <c r="CR68">
        <f t="shared" si="73"/>
        <v>11.64</v>
      </c>
      <c r="CS68">
        <f t="shared" si="73"/>
        <v>11.64</v>
      </c>
      <c r="CT68">
        <f t="shared" si="73"/>
        <v>11.64</v>
      </c>
      <c r="CU68">
        <f t="shared" si="73"/>
        <v>11.64</v>
      </c>
      <c r="CV68">
        <f t="shared" si="73"/>
        <v>11.64</v>
      </c>
      <c r="CW68">
        <f t="shared" si="73"/>
        <v>11.64</v>
      </c>
      <c r="CX68">
        <f t="shared" si="73"/>
        <v>11.64</v>
      </c>
      <c r="CY68">
        <f t="shared" si="73"/>
        <v>11.64</v>
      </c>
      <c r="CZ68">
        <f t="shared" si="73"/>
        <v>11.64</v>
      </c>
      <c r="DA68">
        <f t="shared" si="73"/>
        <v>11.64</v>
      </c>
      <c r="DB68">
        <f t="shared" si="73"/>
        <v>11.64</v>
      </c>
      <c r="DC68">
        <f t="shared" si="73"/>
        <v>11.64</v>
      </c>
      <c r="DD68">
        <f t="shared" si="73"/>
        <v>11.64</v>
      </c>
      <c r="DE68">
        <f t="shared" si="73"/>
        <v>11.64</v>
      </c>
      <c r="DF68">
        <f t="shared" si="73"/>
        <v>11.64</v>
      </c>
      <c r="DG68">
        <f t="shared" si="73"/>
        <v>11.64</v>
      </c>
      <c r="DH68">
        <f t="shared" si="73"/>
        <v>11.64</v>
      </c>
      <c r="DI68">
        <f t="shared" si="73"/>
        <v>11.64</v>
      </c>
      <c r="DJ68">
        <f t="shared" si="73"/>
        <v>11.64</v>
      </c>
      <c r="DK68">
        <f t="shared" si="73"/>
        <v>11.64</v>
      </c>
      <c r="DL68">
        <f t="shared" si="73"/>
        <v>11.64</v>
      </c>
      <c r="DM68">
        <f t="shared" si="73"/>
        <v>11.64</v>
      </c>
      <c r="DN68">
        <f t="shared" si="73"/>
        <v>11.64</v>
      </c>
      <c r="DO68">
        <f t="shared" si="73"/>
        <v>11.64</v>
      </c>
      <c r="DP68">
        <f t="shared" si="73"/>
        <v>11.64</v>
      </c>
      <c r="DQ68">
        <f t="shared" si="73"/>
        <v>11.64</v>
      </c>
      <c r="DR68">
        <f t="shared" si="73"/>
        <v>11.64</v>
      </c>
      <c r="DS68">
        <f t="shared" si="73"/>
        <v>11.64</v>
      </c>
      <c r="DT68">
        <f t="shared" si="73"/>
        <v>11.64</v>
      </c>
      <c r="DU68">
        <f t="shared" si="73"/>
        <v>11.64</v>
      </c>
      <c r="DV68">
        <f t="shared" si="73"/>
        <v>11.64</v>
      </c>
      <c r="DW68">
        <f t="shared" si="73"/>
        <v>11.64</v>
      </c>
      <c r="DX68">
        <f t="shared" si="73"/>
        <v>11.64</v>
      </c>
      <c r="DY68">
        <f t="shared" si="73"/>
        <v>11.64</v>
      </c>
      <c r="DZ68">
        <f t="shared" si="73"/>
        <v>11.64</v>
      </c>
      <c r="EA68">
        <f t="shared" si="73"/>
        <v>11.64</v>
      </c>
      <c r="EB68">
        <f t="shared" si="73"/>
        <v>11.64</v>
      </c>
      <c r="EC68">
        <f t="shared" si="73"/>
        <v>11.64</v>
      </c>
      <c r="ED68">
        <f t="shared" si="73"/>
        <v>11.64</v>
      </c>
      <c r="EE68">
        <f t="shared" si="73"/>
        <v>11.64</v>
      </c>
      <c r="EF68">
        <f t="shared" si="73"/>
        <v>11.64</v>
      </c>
      <c r="EG68">
        <f t="shared" si="73"/>
        <v>11.64</v>
      </c>
    </row>
    <row r="69" spans="1:137" ht="15">
      <c r="A69" t="s">
        <v>47</v>
      </c>
      <c r="AA69">
        <v>0</v>
      </c>
      <c r="AB69" t="s">
        <v>48</v>
      </c>
      <c r="AC69">
        <f>AC62-AB62</f>
        <v>2</v>
      </c>
      <c r="AD69">
        <f t="shared" ref="AD69:CO69" si="74">AD62-AC62</f>
        <v>2</v>
      </c>
      <c r="AE69">
        <f t="shared" si="74"/>
        <v>2</v>
      </c>
      <c r="AF69">
        <f t="shared" si="74"/>
        <v>2</v>
      </c>
      <c r="AG69">
        <f t="shared" si="74"/>
        <v>2</v>
      </c>
      <c r="AH69">
        <f t="shared" si="74"/>
        <v>2</v>
      </c>
      <c r="AI69">
        <f t="shared" si="74"/>
        <v>2</v>
      </c>
      <c r="AJ69">
        <f t="shared" si="74"/>
        <v>2</v>
      </c>
      <c r="AK69">
        <f t="shared" si="74"/>
        <v>2</v>
      </c>
      <c r="AL69">
        <f t="shared" si="74"/>
        <v>2</v>
      </c>
      <c r="AM69">
        <f t="shared" si="74"/>
        <v>2</v>
      </c>
      <c r="AN69">
        <f t="shared" si="74"/>
        <v>2</v>
      </c>
      <c r="AO69">
        <f t="shared" si="74"/>
        <v>2</v>
      </c>
      <c r="AP69">
        <f t="shared" si="74"/>
        <v>2</v>
      </c>
      <c r="AQ69">
        <f t="shared" si="74"/>
        <v>2</v>
      </c>
      <c r="AR69">
        <f t="shared" si="74"/>
        <v>2</v>
      </c>
      <c r="AS69">
        <f t="shared" si="74"/>
        <v>2</v>
      </c>
      <c r="AT69">
        <f t="shared" si="74"/>
        <v>0.64000000000000057</v>
      </c>
      <c r="AU69">
        <f t="shared" si="74"/>
        <v>0</v>
      </c>
      <c r="AV69">
        <f t="shared" si="74"/>
        <v>0</v>
      </c>
      <c r="AW69">
        <f t="shared" si="74"/>
        <v>0</v>
      </c>
      <c r="AX69">
        <f t="shared" si="74"/>
        <v>0</v>
      </c>
      <c r="AY69">
        <f t="shared" si="74"/>
        <v>0</v>
      </c>
      <c r="AZ69">
        <f t="shared" si="74"/>
        <v>0</v>
      </c>
      <c r="BA69">
        <f t="shared" si="74"/>
        <v>0</v>
      </c>
      <c r="BB69">
        <f t="shared" si="74"/>
        <v>0</v>
      </c>
      <c r="BC69">
        <f t="shared" si="74"/>
        <v>0</v>
      </c>
      <c r="BD69">
        <f t="shared" si="74"/>
        <v>0</v>
      </c>
      <c r="BE69">
        <f t="shared" si="74"/>
        <v>0</v>
      </c>
      <c r="BF69">
        <f t="shared" si="74"/>
        <v>1</v>
      </c>
      <c r="BG69">
        <f t="shared" si="74"/>
        <v>1</v>
      </c>
      <c r="BH69">
        <f t="shared" si="74"/>
        <v>1</v>
      </c>
      <c r="BI69">
        <f t="shared" si="74"/>
        <v>1</v>
      </c>
      <c r="BJ69">
        <f t="shared" si="74"/>
        <v>1</v>
      </c>
      <c r="BK69">
        <f t="shared" si="74"/>
        <v>1</v>
      </c>
      <c r="BL69">
        <f t="shared" si="74"/>
        <v>1</v>
      </c>
      <c r="BM69">
        <f t="shared" si="74"/>
        <v>1</v>
      </c>
      <c r="BN69">
        <f t="shared" si="74"/>
        <v>1</v>
      </c>
      <c r="BO69">
        <f t="shared" si="74"/>
        <v>1</v>
      </c>
      <c r="BP69">
        <f t="shared" si="74"/>
        <v>1</v>
      </c>
      <c r="BQ69">
        <f t="shared" si="74"/>
        <v>1</v>
      </c>
      <c r="BR69">
        <f t="shared" si="74"/>
        <v>1</v>
      </c>
      <c r="BS69">
        <f t="shared" si="74"/>
        <v>1</v>
      </c>
      <c r="BT69">
        <f t="shared" si="74"/>
        <v>1</v>
      </c>
      <c r="BU69">
        <f t="shared" si="74"/>
        <v>1</v>
      </c>
      <c r="BV69">
        <f t="shared" si="74"/>
        <v>1</v>
      </c>
      <c r="BW69">
        <f t="shared" si="74"/>
        <v>1</v>
      </c>
      <c r="BX69">
        <f t="shared" si="74"/>
        <v>1</v>
      </c>
      <c r="BY69">
        <f t="shared" si="74"/>
        <v>1</v>
      </c>
      <c r="BZ69">
        <f t="shared" si="74"/>
        <v>1</v>
      </c>
      <c r="CA69">
        <f t="shared" si="74"/>
        <v>1</v>
      </c>
      <c r="CB69">
        <f t="shared" si="74"/>
        <v>1</v>
      </c>
      <c r="CC69">
        <f t="shared" si="74"/>
        <v>1</v>
      </c>
      <c r="CD69">
        <f t="shared" si="74"/>
        <v>1</v>
      </c>
      <c r="CE69" s="34">
        <f t="shared" si="74"/>
        <v>1</v>
      </c>
      <c r="CF69" s="34">
        <f t="shared" si="74"/>
        <v>1</v>
      </c>
      <c r="CG69" s="34">
        <f t="shared" si="74"/>
        <v>1</v>
      </c>
      <c r="CH69" s="34">
        <f t="shared" si="74"/>
        <v>1</v>
      </c>
      <c r="CI69" s="34">
        <f t="shared" si="74"/>
        <v>1</v>
      </c>
      <c r="CJ69" s="37">
        <f t="shared" si="74"/>
        <v>1</v>
      </c>
      <c r="CK69" s="34">
        <f t="shared" si="74"/>
        <v>1</v>
      </c>
      <c r="CL69" s="34">
        <f t="shared" si="74"/>
        <v>1</v>
      </c>
      <c r="CM69" s="34">
        <f t="shared" si="74"/>
        <v>1</v>
      </c>
      <c r="CN69" s="34">
        <f t="shared" si="74"/>
        <v>1</v>
      </c>
      <c r="CO69" s="34">
        <f t="shared" si="74"/>
        <v>1</v>
      </c>
      <c r="CP69" s="34">
        <f t="shared" ref="CP69:EG69" si="75">CP62-CO62</f>
        <v>1</v>
      </c>
      <c r="CQ69" s="34">
        <f t="shared" si="75"/>
        <v>1</v>
      </c>
      <c r="CR69" s="34">
        <f t="shared" si="75"/>
        <v>1</v>
      </c>
      <c r="CS69" s="34">
        <f t="shared" si="75"/>
        <v>1</v>
      </c>
      <c r="CT69" s="34">
        <f t="shared" si="75"/>
        <v>1</v>
      </c>
      <c r="CU69" s="34">
        <f t="shared" si="75"/>
        <v>1</v>
      </c>
      <c r="CV69" s="34">
        <f t="shared" si="75"/>
        <v>1</v>
      </c>
      <c r="CW69" s="34">
        <f t="shared" si="75"/>
        <v>1</v>
      </c>
      <c r="CX69" s="34">
        <f t="shared" si="75"/>
        <v>1</v>
      </c>
      <c r="CY69" s="34">
        <f t="shared" si="75"/>
        <v>1</v>
      </c>
      <c r="CZ69" s="34">
        <f t="shared" si="75"/>
        <v>1</v>
      </c>
      <c r="DA69" s="34">
        <f t="shared" si="75"/>
        <v>1</v>
      </c>
      <c r="DB69" s="34">
        <f t="shared" si="75"/>
        <v>1</v>
      </c>
      <c r="DC69" s="34">
        <f t="shared" si="75"/>
        <v>1</v>
      </c>
      <c r="DD69" s="34">
        <f t="shared" si="75"/>
        <v>1</v>
      </c>
      <c r="DE69" s="34">
        <f t="shared" si="75"/>
        <v>1</v>
      </c>
      <c r="DF69" s="34">
        <f t="shared" si="75"/>
        <v>1</v>
      </c>
      <c r="DG69" s="34">
        <f t="shared" si="75"/>
        <v>1</v>
      </c>
      <c r="DH69" s="34">
        <f t="shared" si="75"/>
        <v>1</v>
      </c>
      <c r="DI69" s="34">
        <f t="shared" si="75"/>
        <v>1</v>
      </c>
      <c r="DJ69" s="34">
        <f t="shared" si="75"/>
        <v>1</v>
      </c>
      <c r="DK69" s="34">
        <f t="shared" si="75"/>
        <v>1</v>
      </c>
      <c r="DL69" s="34">
        <f t="shared" si="75"/>
        <v>1</v>
      </c>
      <c r="DM69" s="34">
        <f t="shared" si="75"/>
        <v>1</v>
      </c>
      <c r="DN69" s="34">
        <f t="shared" si="75"/>
        <v>1</v>
      </c>
      <c r="DO69" s="34">
        <f t="shared" si="75"/>
        <v>1</v>
      </c>
      <c r="DP69" s="34">
        <f t="shared" si="75"/>
        <v>1</v>
      </c>
      <c r="DQ69" s="34">
        <f t="shared" si="75"/>
        <v>1</v>
      </c>
      <c r="DR69" s="34">
        <f t="shared" si="75"/>
        <v>1</v>
      </c>
      <c r="DS69" s="34">
        <f t="shared" si="75"/>
        <v>1</v>
      </c>
      <c r="DT69" s="34">
        <f t="shared" si="75"/>
        <v>1</v>
      </c>
      <c r="DU69" s="34">
        <f t="shared" si="75"/>
        <v>1</v>
      </c>
      <c r="DV69" s="34">
        <f t="shared" si="75"/>
        <v>1</v>
      </c>
      <c r="DW69" s="34">
        <f t="shared" si="75"/>
        <v>1</v>
      </c>
      <c r="DX69" s="34">
        <f t="shared" si="75"/>
        <v>1</v>
      </c>
      <c r="DY69" s="34">
        <f t="shared" si="75"/>
        <v>1</v>
      </c>
      <c r="DZ69" s="34">
        <f t="shared" si="75"/>
        <v>1</v>
      </c>
      <c r="EA69" s="34">
        <f t="shared" si="75"/>
        <v>1</v>
      </c>
      <c r="EB69" s="34">
        <f t="shared" si="75"/>
        <v>1</v>
      </c>
      <c r="EC69" s="34">
        <f t="shared" si="75"/>
        <v>1</v>
      </c>
      <c r="ED69" s="34">
        <f t="shared" si="75"/>
        <v>1</v>
      </c>
      <c r="EE69" s="34">
        <f t="shared" si="75"/>
        <v>1</v>
      </c>
      <c r="EF69" s="34">
        <f t="shared" si="75"/>
        <v>1</v>
      </c>
      <c r="EG69" s="34">
        <f t="shared" si="75"/>
        <v>1</v>
      </c>
    </row>
    <row r="70" spans="1:137">
      <c r="AA70">
        <v>0</v>
      </c>
    </row>
    <row r="71" spans="1:137">
      <c r="E71" t="s">
        <v>26</v>
      </c>
    </row>
    <row r="72" spans="1:137">
      <c r="AB72" t="s">
        <v>41</v>
      </c>
      <c r="AC72">
        <f>20</f>
        <v>20</v>
      </c>
    </row>
    <row r="73" spans="1:137">
      <c r="AB73" t="s">
        <v>42</v>
      </c>
      <c r="AC73">
        <v>1200</v>
      </c>
    </row>
    <row r="74" spans="1:137">
      <c r="AB74" t="s">
        <v>43</v>
      </c>
      <c r="AC74">
        <v>130</v>
      </c>
    </row>
    <row r="75" spans="1:137">
      <c r="AB75" t="s">
        <v>44</v>
      </c>
      <c r="AC75">
        <v>600</v>
      </c>
    </row>
    <row r="76" spans="1:137">
      <c r="A76" t="s">
        <v>6</v>
      </c>
      <c r="B76" t="s">
        <v>55</v>
      </c>
      <c r="AB76" t="s">
        <v>45</v>
      </c>
      <c r="AC76">
        <f>(AC73-AC75)/(AC74-AC72)</f>
        <v>5.4545454545454541</v>
      </c>
    </row>
    <row r="77" spans="1:137">
      <c r="A77" s="15">
        <v>0</v>
      </c>
      <c r="AB77" t="s">
        <v>46</v>
      </c>
      <c r="AC77">
        <f>$B$54/AC76*600</f>
        <v>88.000000000000014</v>
      </c>
    </row>
    <row r="78" spans="1:137">
      <c r="A78" s="15">
        <v>5</v>
      </c>
      <c r="B78">
        <v>60</v>
      </c>
    </row>
    <row r="79" spans="1:137">
      <c r="A79" s="15">
        <v>20</v>
      </c>
      <c r="B79">
        <v>60</v>
      </c>
    </row>
    <row r="80" spans="1:137">
      <c r="A80" s="15">
        <v>30</v>
      </c>
      <c r="B80">
        <v>60</v>
      </c>
    </row>
    <row r="81" spans="1:2">
      <c r="A81" s="15">
        <v>40</v>
      </c>
      <c r="B81">
        <v>42</v>
      </c>
    </row>
    <row r="82" spans="1:2">
      <c r="A82" s="15">
        <v>50</v>
      </c>
      <c r="B82">
        <v>31.2</v>
      </c>
    </row>
    <row r="83" spans="1:2">
      <c r="A83" s="15">
        <v>60</v>
      </c>
      <c r="B83">
        <v>24</v>
      </c>
    </row>
    <row r="84" spans="1:2">
      <c r="A84" s="15">
        <v>70</v>
      </c>
      <c r="B84">
        <v>18.857142857142858</v>
      </c>
    </row>
    <row r="85" spans="1:2">
      <c r="A85" s="15">
        <v>80</v>
      </c>
      <c r="B85">
        <v>15</v>
      </c>
    </row>
    <row r="86" spans="1:2">
      <c r="A86" s="15">
        <v>90</v>
      </c>
      <c r="B86">
        <v>12</v>
      </c>
    </row>
    <row r="87" spans="1:2">
      <c r="A87" s="15">
        <v>100</v>
      </c>
      <c r="B87">
        <v>9.6</v>
      </c>
    </row>
    <row r="88" spans="1:2">
      <c r="A88" s="15">
        <v>110</v>
      </c>
      <c r="B88">
        <v>7.6363636363636367</v>
      </c>
    </row>
    <row r="89" spans="1:2">
      <c r="A89" s="15">
        <v>120</v>
      </c>
      <c r="B89">
        <v>6</v>
      </c>
    </row>
    <row r="90" spans="1:2">
      <c r="A90" s="41">
        <v>130</v>
      </c>
      <c r="B90">
        <v>4.615384615384615</v>
      </c>
    </row>
    <row r="91" spans="1:2">
      <c r="A91" s="15">
        <v>140</v>
      </c>
      <c r="B91">
        <v>3.4285714285714284</v>
      </c>
    </row>
    <row r="92" spans="1:2">
      <c r="A92" s="15">
        <v>150</v>
      </c>
      <c r="B92">
        <v>2.4</v>
      </c>
    </row>
    <row r="93" spans="1:2">
      <c r="A93" s="15">
        <v>160</v>
      </c>
      <c r="B93">
        <v>1.5</v>
      </c>
    </row>
    <row r="94" spans="1:2">
      <c r="A94" s="15">
        <v>170</v>
      </c>
      <c r="B94">
        <v>0.70588235294117652</v>
      </c>
    </row>
    <row r="95" spans="1:2" ht="13.5" thickBot="1">
      <c r="A95" s="21">
        <v>180</v>
      </c>
      <c r="B95"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GB54"/>
  <sheetViews>
    <sheetView topLeftCell="A29" workbookViewId="0">
      <selection activeCell="B48" sqref="B48"/>
    </sheetView>
  </sheetViews>
  <sheetFormatPr defaultRowHeight="12.75"/>
  <sheetData>
    <row r="1" spans="1:301">
      <c r="A1" s="48" t="s">
        <v>56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>
      <c r="B2" s="49">
        <v>7.3130666666666659</v>
      </c>
      <c r="C2" s="50">
        <v>7.2717084444444433</v>
      </c>
      <c r="D2" s="50">
        <v>7.2827413807407408</v>
      </c>
      <c r="E2" s="50">
        <v>7.2899322987456792</v>
      </c>
      <c r="F2" s="50">
        <v>7.297404964758651</v>
      </c>
      <c r="G2" s="50">
        <v>7.3048569692510332</v>
      </c>
      <c r="H2" s="50">
        <v>7.3123104889215922</v>
      </c>
      <c r="I2" s="50">
        <v>7.3197638974790848</v>
      </c>
      <c r="J2" s="50">
        <v>7.3272173141848693</v>
      </c>
      <c r="K2" s="50">
        <v>7.3346707302931122</v>
      </c>
      <c r="L2" s="50">
        <v>7.3421241464451743</v>
      </c>
      <c r="M2" s="50">
        <v>7.349577562594023</v>
      </c>
      <c r="N2" s="50">
        <v>7.3570309787431079</v>
      </c>
      <c r="O2" s="50">
        <v>7.364484394892175</v>
      </c>
      <c r="P2" s="50">
        <v>7.3719378110412448</v>
      </c>
      <c r="Q2" s="50">
        <v>7.3793912271903119</v>
      </c>
      <c r="R2" s="50">
        <v>7.3868446433393817</v>
      </c>
      <c r="S2" s="50">
        <v>7.3942980594884498</v>
      </c>
      <c r="T2" s="50">
        <v>7.4017514756375178</v>
      </c>
      <c r="U2" s="50">
        <v>7.4092048917865876</v>
      </c>
      <c r="V2" s="50">
        <v>7.4166583079356556</v>
      </c>
      <c r="W2" s="50">
        <v>7.4241117240847236</v>
      </c>
      <c r="X2" s="50">
        <v>7.4315651402337934</v>
      </c>
      <c r="Y2" s="50">
        <v>7.4390185563828615</v>
      </c>
      <c r="Z2" s="50">
        <v>7.4464719725319295</v>
      </c>
      <c r="AA2" s="50">
        <v>7.4539253886809993</v>
      </c>
      <c r="AB2" s="50">
        <v>7.4613788048300664</v>
      </c>
      <c r="AC2" s="50">
        <v>7.4688322209791362</v>
      </c>
      <c r="AD2" s="50">
        <v>7.4762856371282043</v>
      </c>
      <c r="AE2" s="50">
        <v>7.4837390532772723</v>
      </c>
      <c r="AF2" s="50">
        <v>7.4911924694263421</v>
      </c>
      <c r="AG2" s="50">
        <v>7.4986458855754101</v>
      </c>
      <c r="AH2" s="50">
        <v>7.5060993017244781</v>
      </c>
      <c r="AI2" s="50">
        <v>7.5135527178735479</v>
      </c>
      <c r="AJ2" s="50">
        <v>7.521006134022616</v>
      </c>
      <c r="AK2" s="50">
        <v>7.528459550171684</v>
      </c>
      <c r="AL2" s="50">
        <v>7.5359129663207538</v>
      </c>
      <c r="AM2" s="50">
        <v>7.5433663824698218</v>
      </c>
      <c r="AN2" s="50">
        <v>7.5508197986188899</v>
      </c>
      <c r="AO2" s="50">
        <v>7.5582732147679597</v>
      </c>
      <c r="AP2" s="50">
        <v>7.5657266309170277</v>
      </c>
      <c r="AQ2" s="50">
        <v>7.5731800470660957</v>
      </c>
      <c r="AR2" s="50">
        <v>7.5806334632151655</v>
      </c>
      <c r="AS2" s="50">
        <v>7.5880868793642335</v>
      </c>
      <c r="AT2" s="50">
        <v>7.5955402955133016</v>
      </c>
      <c r="AU2" s="50">
        <v>7.6029937116623714</v>
      </c>
      <c r="AV2" s="50">
        <v>7.6104471278114385</v>
      </c>
      <c r="AW2" s="50">
        <v>7.6179005439605083</v>
      </c>
      <c r="AX2" s="50">
        <v>7.6253539601095763</v>
      </c>
      <c r="AY2" s="50">
        <v>7.6328073762586444</v>
      </c>
      <c r="AZ2" s="50">
        <v>7.6402607924077142</v>
      </c>
      <c r="BA2" s="50">
        <v>7.6421142085567828</v>
      </c>
      <c r="BB2" s="50">
        <v>7.8493187340047568</v>
      </c>
      <c r="BC2" s="50">
        <v>8.2435233383426034</v>
      </c>
      <c r="BD2" s="50">
        <v>8.7881505439274967</v>
      </c>
      <c r="BE2" s="50">
        <v>9.4535339546541763</v>
      </c>
      <c r="BF2" s="50">
        <v>10.215633200840589</v>
      </c>
      <c r="BG2" s="50">
        <v>11.054983646407813</v>
      </c>
      <c r="BH2" s="50">
        <v>11.95583941992299</v>
      </c>
      <c r="BI2" s="50">
        <v>12.750066823698308</v>
      </c>
      <c r="BJ2" s="50">
        <v>13.391110473196331</v>
      </c>
      <c r="BK2" s="50">
        <v>13.907196625314914</v>
      </c>
      <c r="BL2" s="50">
        <v>14.321439143419331</v>
      </c>
      <c r="BM2" s="50">
        <v>14.652752782999432</v>
      </c>
      <c r="BN2" s="50">
        <v>14.916605952671937</v>
      </c>
      <c r="BO2" s="50">
        <v>15.125640457888467</v>
      </c>
      <c r="BP2" s="50">
        <v>15.290181200827229</v>
      </c>
      <c r="BQ2" s="50">
        <v>15.418654990427244</v>
      </c>
      <c r="BR2" s="50">
        <v>15.517934399381913</v>
      </c>
      <c r="BS2" s="50">
        <v>15.593619898672594</v>
      </c>
      <c r="BT2" s="50">
        <v>15.650271228653418</v>
      </c>
      <c r="BU2" s="50">
        <v>15.691597064175793</v>
      </c>
      <c r="BV2" s="50">
        <v>15.720610444342638</v>
      </c>
      <c r="BW2" s="50">
        <v>15.73975611735718</v>
      </c>
      <c r="BX2" s="50">
        <v>15.751014856173486</v>
      </c>
      <c r="BY2" s="50">
        <v>15.755988895481639</v>
      </c>
      <c r="BZ2" s="50">
        <v>15.755971894156158</v>
      </c>
      <c r="CA2" s="50">
        <v>15.75200621326456</v>
      </c>
      <c r="CB2" s="50">
        <v>15.744929795595297</v>
      </c>
      <c r="CC2" s="50">
        <v>15.73541451940002</v>
      </c>
      <c r="CD2" s="50">
        <v>15.723997560661036</v>
      </c>
      <c r="CE2" s="50">
        <v>15.711107021325333</v>
      </c>
      <c r="CF2" s="50">
        <v>15.69708285448483</v>
      </c>
      <c r="CG2" s="50">
        <v>15.682193932246149</v>
      </c>
      <c r="CH2" s="50">
        <v>15.666651950465528</v>
      </c>
      <c r="CI2" s="50">
        <v>15.650622740430256</v>
      </c>
      <c r="CJ2" s="50">
        <v>15.634235455884536</v>
      </c>
      <c r="CK2" s="50">
        <v>15.617590020398435</v>
      </c>
      <c r="CL2" s="50">
        <v>15.600763151605038</v>
      </c>
      <c r="CM2" s="50">
        <v>15.583813222553676</v>
      </c>
      <c r="CN2" s="50">
        <v>15.566784174127989</v>
      </c>
      <c r="CO2" s="50">
        <v>15.549708654353994</v>
      </c>
      <c r="CP2" s="50">
        <v>15.532610529008833</v>
      </c>
      <c r="CQ2" s="50">
        <v>15.515506882041196</v>
      </c>
      <c r="CR2" s="50">
        <v>15.498409602955107</v>
      </c>
      <c r="CS2" s="50">
        <v>15.481326640693004</v>
      </c>
      <c r="CT2" s="50">
        <v>15.46426298902902</v>
      </c>
      <c r="CU2" s="50">
        <v>15.447221456512841</v>
      </c>
      <c r="CV2" s="50">
        <v>15.430203264146867</v>
      </c>
      <c r="CW2" s="50">
        <v>15.413208505870521</v>
      </c>
      <c r="CX2" s="50">
        <v>15.396236500263916</v>
      </c>
      <c r="CY2" s="50">
        <v>15.379286056419559</v>
      </c>
      <c r="CZ2" s="50">
        <v>15.362355672458069</v>
      </c>
      <c r="DA2" s="50">
        <v>15.345443681510343</v>
      </c>
      <c r="DB2" s="50">
        <v>15.328548357011417</v>
      </c>
      <c r="DC2" s="50">
        <v>15.311667986731614</v>
      </c>
      <c r="DD2" s="50">
        <v>15.294800923009991</v>
      </c>
      <c r="DE2" s="50">
        <v>15.277946201558963</v>
      </c>
      <c r="DF2" s="50">
        <v>15.261104927965304</v>
      </c>
      <c r="DG2" s="50">
        <v>15.244282192360499</v>
      </c>
      <c r="DH2" s="50">
        <v>15.22748905447253</v>
      </c>
      <c r="DI2" s="50">
        <v>15.210744139651206</v>
      </c>
      <c r="DJ2" s="50">
        <v>15.194074517203733</v>
      </c>
      <c r="DK2" s="50">
        <v>15.177515710662941</v>
      </c>
      <c r="DL2" s="50">
        <v>15.161110856363011</v>
      </c>
      <c r="DM2" s="50">
        <v>15.144909150934863</v>
      </c>
      <c r="DN2" s="50">
        <v>15.12896380071945</v>
      </c>
      <c r="DO2" s="50">
        <v>15.113329710837833</v>
      </c>
      <c r="DP2" s="50">
        <v>15.098061139636402</v>
      </c>
      <c r="DQ2" s="50">
        <v>15.083209508198392</v>
      </c>
      <c r="DR2" s="50">
        <v>15.068821506321786</v>
      </c>
      <c r="DS2" s="50">
        <v>15.054937585148242</v>
      </c>
      <c r="DT2" s="50">
        <v>15.041590879025796</v>
      </c>
      <c r="DU2" s="50">
        <v>15.028806559127259</v>
      </c>
      <c r="DV2" s="50">
        <v>15.016601590621425</v>
      </c>
      <c r="DW2" s="50">
        <v>15.004984844031668</v>
      </c>
      <c r="DX2" s="50">
        <v>14.993957499011824</v>
      </c>
      <c r="DY2" s="50">
        <v>14.983513673735743</v>
      </c>
      <c r="DZ2" s="50">
        <v>14.973641213810295</v>
      </c>
      <c r="EA2" s="50">
        <v>14.964322579459154</v>
      </c>
      <c r="EB2" s="50">
        <v>14.955535777215896</v>
      </c>
      <c r="EC2" s="50">
        <v>14.947255291272624</v>
      </c>
      <c r="ED2" s="50">
        <v>14.9394529789793</v>
      </c>
      <c r="EE2" s="50">
        <v>14.932098904061425</v>
      </c>
      <c r="EF2" s="50">
        <v>14.925162089432748</v>
      </c>
      <c r="EG2" s="50">
        <v>14.918611178733258</v>
      </c>
      <c r="EH2" s="50">
        <v>14.912415001782668</v>
      </c>
      <c r="EI2" s="50">
        <v>14.906543043984014</v>
      </c>
      <c r="EJ2" s="50">
        <v>14.900965823399641</v>
      </c>
      <c r="EK2" s="50">
        <v>14.89565518186388</v>
      </c>
      <c r="EL2" s="50">
        <v>14.890584498232903</v>
      </c>
      <c r="EM2" s="50">
        <v>14.885728832853665</v>
      </c>
      <c r="EN2" s="50">
        <v>14.881065012710028</v>
      </c>
      <c r="EO2" s="50">
        <v>14.876571666614803</v>
      </c>
      <c r="EP2" s="50">
        <v>14.872229219386131</v>
      </c>
      <c r="EQ2" s="50">
        <v>14.868019853282378</v>
      </c>
      <c r="ER2" s="50">
        <v>14.863927444160252</v>
      </c>
      <c r="ES2" s="50">
        <v>14.859937478937391</v>
      </c>
      <c r="ET2" s="50">
        <v>14.856036960038137</v>
      </c>
      <c r="EU2" s="50">
        <v>14.85221430162035</v>
      </c>
      <c r="EV2" s="50">
        <v>14.848459221550659</v>
      </c>
      <c r="EW2" s="50">
        <v>14.844762632333962</v>
      </c>
      <c r="EX2" s="50">
        <v>14.841116533521024</v>
      </c>
      <c r="EY2" s="50">
        <v>14.837513907520151</v>
      </c>
      <c r="EZ2" s="50">
        <v>14.833948620224872</v>
      </c>
      <c r="FA2" s="50">
        <v>14.830415327435979</v>
      </c>
      <c r="FB2" s="50">
        <v>14.826909387697428</v>
      </c>
      <c r="FC2" s="50">
        <v>14.823425462277919</v>
      </c>
      <c r="FD2" s="50">
        <v>14.819954364729496</v>
      </c>
      <c r="FE2" s="50">
        <v>14.816478706944386</v>
      </c>
      <c r="FF2" s="50">
        <v>14.812968377748895</v>
      </c>
      <c r="FG2" s="50">
        <v>14.809376892162657</v>
      </c>
      <c r="FH2" s="50">
        <v>14.805639354057707</v>
      </c>
      <c r="FI2" s="50">
        <v>14.801672372861486</v>
      </c>
      <c r="FJ2" s="50">
        <v>14.797375899025971</v>
      </c>
      <c r="FK2" s="50">
        <v>14.792636662896415</v>
      </c>
      <c r="FL2" s="50">
        <v>14.787332738327956</v>
      </c>
      <c r="FM2" s="50">
        <v>14.781338696424832</v>
      </c>
      <c r="FN2" s="50">
        <v>14.774530841600649</v>
      </c>
      <c r="FO2" s="50">
        <v>14.766792103063713</v>
      </c>
      <c r="FP2" s="50">
        <v>14.758016263380867</v>
      </c>
      <c r="FQ2" s="50">
        <v>14.748111320941202</v>
      </c>
      <c r="FR2" s="50">
        <v>14.737001890207317</v>
      </c>
      <c r="FS2" s="50">
        <v>14.724630633761496</v>
      </c>
      <c r="FT2" s="50">
        <v>14.710958789283275</v>
      </c>
      <c r="FU2" s="50">
        <v>14.695965902219035</v>
      </c>
      <c r="FV2" s="50">
        <v>14.679648902830719</v>
      </c>
      <c r="FW2" s="50">
        <v>14.662020677656008</v>
      </c>
      <c r="FX2" s="50">
        <v>14.643108283829587</v>
      </c>
      <c r="FY2" s="50">
        <v>14.622950943854111</v>
      </c>
      <c r="FZ2" s="50">
        <v>14.601597941577399</v>
      </c>
      <c r="GA2" s="50">
        <v>14.579106520112651</v>
      </c>
      <c r="GB2" s="50">
        <v>14.555539861424533</v>
      </c>
      <c r="GC2" s="50">
        <v>14.530965206910682</v>
      </c>
      <c r="GD2" s="50">
        <v>14.505452159630739</v>
      </c>
      <c r="GE2" s="50">
        <v>14.479071192530979</v>
      </c>
      <c r="GF2" s="50">
        <v>14.451892373392166</v>
      </c>
      <c r="GG2" s="50">
        <v>14.423984306341438</v>
      </c>
      <c r="GH2" s="50">
        <v>14.39541328148322</v>
      </c>
      <c r="GI2" s="50">
        <v>14.366242618269677</v>
      </c>
      <c r="GJ2" s="50">
        <v>14.336532184333562</v>
      </c>
      <c r="GK2" s="50">
        <v>14.306338069305763</v>
      </c>
      <c r="GL2" s="50">
        <v>14.27571239230001</v>
      </c>
      <c r="GM2" s="50">
        <v>14.244703221953849</v>
      </c>
      <c r="GN2" s="50">
        <v>14.21335458888819</v>
      </c>
      <c r="GO2" s="50">
        <v>14.181706571946339</v>
      </c>
      <c r="GP2" s="50">
        <v>14.149795441398281</v>
      </c>
      <c r="GQ2" s="50">
        <v>14.117653844286801</v>
      </c>
      <c r="GR2" s="50">
        <v>14.085311019125259</v>
      </c>
      <c r="GS2" s="50">
        <v>14.052793029140853</v>
      </c>
      <c r="GT2" s="50">
        <v>14.020123005127701</v>
      </c>
      <c r="GU2" s="50">
        <v>13.987321390689026</v>
      </c>
      <c r="GV2" s="50">
        <v>13.954406184183455</v>
      </c>
      <c r="GW2" s="50">
        <v>13.921393173036764</v>
      </c>
      <c r="GX2" s="50">
        <v>13.888296157237873</v>
      </c>
      <c r="GY2" s="50">
        <v>13.855127159814213</v>
      </c>
      <c r="GZ2" s="50">
        <v>13.8218966228896</v>
      </c>
      <c r="HA2" s="50">
        <v>13.788617107507532</v>
      </c>
      <c r="HB2" s="50">
        <v>13.755311664108277</v>
      </c>
      <c r="HC2" s="50">
        <v>13.722025415167803</v>
      </c>
      <c r="HD2" s="50">
        <v>13.688837587137572</v>
      </c>
      <c r="HE2" s="50">
        <v>13.655871223212191</v>
      </c>
      <c r="HF2" s="50">
        <v>13.623298596142147</v>
      </c>
      <c r="HG2" s="50">
        <v>13.59134141253303</v>
      </c>
      <c r="HH2" s="50">
        <v>13.560265902522998</v>
      </c>
      <c r="HI2" s="50">
        <v>13.530373635631566</v>
      </c>
      <c r="HJ2" s="50">
        <v>13.50198933900333</v>
      </c>
      <c r="HK2" s="50">
        <v>13.475447143539443</v>
      </c>
      <c r="HL2" s="50">
        <v>13.451076611889176</v>
      </c>
      <c r="HM2" s="50">
        <v>13.429189686536272</v>
      </c>
      <c r="HN2" s="50">
        <v>13.410069406761536</v>
      </c>
      <c r="HO2" s="50">
        <v>13.393960936160775</v>
      </c>
      <c r="HP2" s="50">
        <v>13.381065156898963</v>
      </c>
      <c r="HQ2" s="50">
        <v>13.371534846574358</v>
      </c>
      <c r="HR2" s="50">
        <v>13.365473269233076</v>
      </c>
      <c r="HS2" s="50">
        <v>13.362934885087522</v>
      </c>
      <c r="HT2" s="50">
        <v>13.363927809031372</v>
      </c>
      <c r="HU2" s="50">
        <v>13.368417617798722</v>
      </c>
      <c r="HV2" s="50">
        <v>13.376332109843847</v>
      </c>
      <c r="HW2" s="50">
        <v>13.387566650988154</v>
      </c>
      <c r="HX2" s="50">
        <v>13.401989783772988</v>
      </c>
      <c r="HY2" s="50">
        <v>13.419448831848856</v>
      </c>
      <c r="HZ2" s="50">
        <v>13.439775286774022</v>
      </c>
      <c r="IA2" s="50">
        <v>13.462789818982181</v>
      </c>
      <c r="IB2" s="50">
        <v>13.488306804489316</v>
      </c>
      <c r="IC2" s="50">
        <v>13.516138302390953</v>
      </c>
      <c r="ID2" s="50">
        <v>13.546097454525132</v>
      </c>
      <c r="IE2" s="50">
        <v>13.578001307710588</v>
      </c>
      <c r="IF2" s="50">
        <v>13.611673081067435</v>
      </c>
      <c r="IG2" s="50">
        <v>13.646943916754843</v>
      </c>
      <c r="IH2" s="50">
        <v>13.683654162855676</v>
      </c>
      <c r="II2" s="50">
        <v>13.721654243007526</v>
      </c>
      <c r="IJ2" s="50">
        <v>13.760805169620555</v>
      </c>
      <c r="IK2" s="50">
        <v>13.800978756972258</v>
      </c>
      <c r="IL2" s="50">
        <v>13.842057587875273</v>
      </c>
      <c r="IM2" s="50">
        <v>13.883934783618557</v>
      </c>
      <c r="IN2" s="50">
        <v>13.926513622016714</v>
      </c>
      <c r="IO2" s="50">
        <v>13.969707043093928</v>
      </c>
      <c r="IP2" s="50">
        <v>14.013437076507447</v>
      </c>
      <c r="IQ2" s="50">
        <v>14.057634219525163</v>
      </c>
      <c r="IR2" s="50">
        <v>14.102236789384294</v>
      </c>
      <c r="IS2" s="50">
        <v>14.147190269285055</v>
      </c>
      <c r="IT2" s="50">
        <v>14.192446663178279</v>
      </c>
      <c r="IU2" s="50">
        <v>14.237963870915898</v>
      </c>
      <c r="IV2" s="50">
        <v>14.283705092246736</v>
      </c>
      <c r="IW2" s="50">
        <v>14.329638265536682</v>
      </c>
      <c r="IX2" s="50">
        <v>14.375735544937797</v>
      </c>
      <c r="IY2" s="50">
        <v>14.421968419327809</v>
      </c>
      <c r="IZ2" s="50">
        <v>14.468297014723193</v>
      </c>
      <c r="JA2" s="50">
        <v>14.514655403024845</v>
      </c>
      <c r="JB2" s="50">
        <v>14.560936369989722</v>
      </c>
      <c r="JC2" s="50">
        <v>14.606979102029811</v>
      </c>
      <c r="JD2" s="50">
        <v>14.652562266618725</v>
      </c>
      <c r="JE2" s="50">
        <v>14.697403620678307</v>
      </c>
      <c r="JF2" s="50">
        <v>14.741166028190243</v>
      </c>
      <c r="JG2" s="50">
        <v>14.783468834636599</v>
      </c>
      <c r="JH2" s="50">
        <v>14.823903001607892</v>
      </c>
      <c r="JI2" s="50">
        <v>14.862048218381183</v>
      </c>
      <c r="JJ2" s="50">
        <v>14.897490296740953</v>
      </c>
      <c r="JK2" s="50">
        <v>14.929837425069625</v>
      </c>
      <c r="JL2" s="50">
        <v>14.95873421964045</v>
      </c>
      <c r="JM2" s="50">
        <v>14.983872895015949</v>
      </c>
      <c r="JN2" s="50">
        <v>15.005001232420044</v>
      </c>
      <c r="JO2" s="50">
        <v>15.021927325426049</v>
      </c>
      <c r="JP2" s="50">
        <v>15.034521312805046</v>
      </c>
      <c r="JQ2" s="50">
        <v>15.042714467193939</v>
      </c>
      <c r="JR2" s="50">
        <v>15.046496101393238</v>
      </c>
      <c r="JS2" s="50">
        <v>15.045908791979908</v>
      </c>
      <c r="JT2" s="50">
        <v>15.041042414697154</v>
      </c>
      <c r="JU2" s="50">
        <v>15.032027449926829</v>
      </c>
      <c r="JV2" s="50">
        <v>15.019027960485619</v>
      </c>
      <c r="JW2" s="50">
        <v>15.002234577291325</v>
      </c>
      <c r="JX2" s="50">
        <v>14.981857758432309</v>
      </c>
      <c r="JY2" s="50">
        <v>14.958121519224923</v>
      </c>
      <c r="JZ2" s="50">
        <v>14.931257768611303</v>
      </c>
      <c r="KA2" s="50">
        <v>14.901501332925349</v>
      </c>
      <c r="KB2" s="50">
        <v>14.869085702672852</v>
      </c>
      <c r="KC2" s="50">
        <v>14.834239501699122</v>
      </c>
      <c r="KD2" s="50">
        <v>14.797183650512567</v>
      </c>
      <c r="KE2" s="50">
        <v>14.758129175763592</v>
      </c>
      <c r="KF2" s="50">
        <v>14.717275604896646</v>
      </c>
      <c r="KG2" s="50">
        <v>14.674809877667297</v>
      </c>
      <c r="KH2" s="50">
        <v>14.630905703424355</v>
      </c>
      <c r="KI2" s="50">
        <v>14.585723293752817</v>
      </c>
      <c r="KJ2" s="50">
        <v>14.539409403322551</v>
      </c>
      <c r="KK2" s="50">
        <v>14.492097616788223</v>
      </c>
      <c r="KL2" s="50">
        <v>14.443908825672533</v>
      </c>
      <c r="KM2" s="50">
        <v>14.394951845804316</v>
      </c>
      <c r="KN2" s="50">
        <v>14.345324132663418</v>
      </c>
      <c r="KO2" s="51">
        <v>14.295112558600007</v>
      </c>
    </row>
    <row r="3" spans="1:301">
      <c r="B3" s="52">
        <v>6.64</v>
      </c>
      <c r="C3" s="15">
        <v>7.3624248888888886</v>
      </c>
      <c r="D3" s="15">
        <v>7.265055905185184</v>
      </c>
      <c r="E3" s="15">
        <v>7.284038315614815</v>
      </c>
      <c r="F3" s="15">
        <v>7.2903645241752759</v>
      </c>
      <c r="G3" s="15">
        <v>7.2979212637347652</v>
      </c>
      <c r="H3" s="15">
        <v>7.3053655876555599</v>
      </c>
      <c r="I3" s="15">
        <v>7.3128197816811014</v>
      </c>
      <c r="J3" s="15">
        <v>7.3202731326376025</v>
      </c>
      <c r="K3" s="15">
        <v>7.3277265541650021</v>
      </c>
      <c r="L3" s="15">
        <v>7.3351799698758402</v>
      </c>
      <c r="M3" s="15">
        <v>7.3426333860602586</v>
      </c>
      <c r="N3" s="15">
        <v>7.3500868022064987</v>
      </c>
      <c r="O3" s="15">
        <v>7.3575402183557923</v>
      </c>
      <c r="P3" s="15">
        <v>7.3649936345048426</v>
      </c>
      <c r="Q3" s="15">
        <v>7.372447050653915</v>
      </c>
      <c r="R3" s="15">
        <v>7.3799004668029804</v>
      </c>
      <c r="S3" s="15">
        <v>7.3873538829520511</v>
      </c>
      <c r="T3" s="15">
        <v>7.3948072991011191</v>
      </c>
      <c r="U3" s="15">
        <v>7.4022607152501863</v>
      </c>
      <c r="V3" s="15">
        <v>7.4097141313992569</v>
      </c>
      <c r="W3" s="15">
        <v>7.417167547548325</v>
      </c>
      <c r="X3" s="15">
        <v>7.4246209636973921</v>
      </c>
      <c r="Y3" s="15">
        <v>7.4320743798464628</v>
      </c>
      <c r="Z3" s="15">
        <v>7.4395277959955308</v>
      </c>
      <c r="AA3" s="15">
        <v>7.446981212144598</v>
      </c>
      <c r="AB3" s="15">
        <v>7.4544346282936695</v>
      </c>
      <c r="AC3" s="15">
        <v>7.4618880444427358</v>
      </c>
      <c r="AD3" s="15">
        <v>7.4693414605918056</v>
      </c>
      <c r="AE3" s="15">
        <v>7.4767948767408736</v>
      </c>
      <c r="AF3" s="15">
        <v>7.4842482928899416</v>
      </c>
      <c r="AG3" s="15">
        <v>7.4917017090390114</v>
      </c>
      <c r="AH3" s="15">
        <v>7.4991551251880795</v>
      </c>
      <c r="AI3" s="15">
        <v>7.5066085413371466</v>
      </c>
      <c r="AJ3" s="15">
        <v>7.5140619574862173</v>
      </c>
      <c r="AK3" s="15">
        <v>7.5215153736352853</v>
      </c>
      <c r="AL3" s="15">
        <v>7.5289687897843525</v>
      </c>
      <c r="AM3" s="15">
        <v>7.5364222059334232</v>
      </c>
      <c r="AN3" s="15">
        <v>7.5438756220824912</v>
      </c>
      <c r="AO3" s="15">
        <v>7.5513290382315583</v>
      </c>
      <c r="AP3" s="15">
        <v>7.558782454380629</v>
      </c>
      <c r="AQ3" s="15">
        <v>7.566235870529697</v>
      </c>
      <c r="AR3" s="15">
        <v>7.5736892866787642</v>
      </c>
      <c r="AS3" s="15">
        <v>7.5811427028278349</v>
      </c>
      <c r="AT3" s="15">
        <v>7.6203367974569671</v>
      </c>
      <c r="AU3" s="15">
        <v>7.8849507078341565</v>
      </c>
      <c r="AV3" s="15">
        <v>8.3305655283699256</v>
      </c>
      <c r="AW3" s="15">
        <v>8.9214910614849448</v>
      </c>
      <c r="AX3" s="15">
        <v>9.6290699190311475</v>
      </c>
      <c r="AY3" s="15">
        <v>10.430306766183365</v>
      </c>
      <c r="AZ3" s="15">
        <v>11.30676135562156</v>
      </c>
      <c r="BA3" s="15">
        <v>12.243655351529895</v>
      </c>
      <c r="BB3" s="15">
        <v>13.018201137081803</v>
      </c>
      <c r="BC3" s="15">
        <v>13.639274988468015</v>
      </c>
      <c r="BD3" s="15">
        <v>14.135874450601385</v>
      </c>
      <c r="BE3" s="15">
        <v>14.531605228754112</v>
      </c>
      <c r="BF3" s="15">
        <v>14.845666205177098</v>
      </c>
      <c r="BG3" s="15">
        <v>15.093660588175496</v>
      </c>
      <c r="BH3" s="15">
        <v>15.288262093106145</v>
      </c>
      <c r="BI3" s="15">
        <v>15.439760457955741</v>
      </c>
      <c r="BJ3" s="15">
        <v>15.556506915651932</v>
      </c>
      <c r="BK3" s="15">
        <v>15.645277120857923</v>
      </c>
      <c r="BL3" s="15">
        <v>15.71156630249668</v>
      </c>
      <c r="BM3" s="15">
        <v>15.759829019387565</v>
      </c>
      <c r="BN3" s="15">
        <v>15.793673806727309</v>
      </c>
      <c r="BO3" s="15">
        <v>15.81602119749166</v>
      </c>
      <c r="BP3" s="15">
        <v>15.829232066281834</v>
      </c>
      <c r="BQ3" s="15">
        <v>15.835211951076207</v>
      </c>
      <c r="BR3" s="15">
        <v>15.835495934867287</v>
      </c>
      <c r="BS3" s="15">
        <v>15.831317786704021</v>
      </c>
      <c r="BT3" s="15">
        <v>15.823666342733315</v>
      </c>
      <c r="BU3" s="15">
        <v>15.8133315264143</v>
      </c>
      <c r="BV3" s="15">
        <v>15.800941939508547</v>
      </c>
      <c r="BW3" s="15">
        <v>15.786995580922099</v>
      </c>
      <c r="BX3" s="15">
        <v>15.771884951172728</v>
      </c>
      <c r="BY3" s="15">
        <v>15.755917561248852</v>
      </c>
      <c r="BZ3" s="15">
        <v>15.739332673631967</v>
      </c>
      <c r="CA3" s="15">
        <v>15.722314950316603</v>
      </c>
      <c r="CB3" s="15">
        <v>15.705005559810921</v>
      </c>
      <c r="CC3" s="15">
        <v>15.687511196019663</v>
      </c>
      <c r="CD3" s="15">
        <v>15.669911381630115</v>
      </c>
      <c r="CE3" s="15">
        <v>15.652264363253297</v>
      </c>
      <c r="CF3" s="15">
        <v>15.634611852084769</v>
      </c>
      <c r="CG3" s="15">
        <v>15.616982819879915</v>
      </c>
      <c r="CH3" s="15">
        <v>15.599396523744108</v>
      </c>
      <c r="CI3" s="15">
        <v>15.581864903175484</v>
      </c>
      <c r="CJ3" s="15">
        <v>15.564394467830965</v>
      </c>
      <c r="CK3" s="15">
        <v>15.546987773712859</v>
      </c>
      <c r="CL3" s="15">
        <v>15.529644568172751</v>
      </c>
      <c r="CM3" s="15">
        <v>15.512362669718623</v>
      </c>
      <c r="CN3" s="15">
        <v>15.495138636614726</v>
      </c>
      <c r="CO3" s="15">
        <v>15.477968268290384</v>
      </c>
      <c r="CP3" s="15">
        <v>15.460846975298468</v>
      </c>
      <c r="CQ3" s="15">
        <v>15.443770046714947</v>
      </c>
      <c r="CR3" s="15">
        <v>15.426732838219007</v>
      </c>
      <c r="CS3" s="15">
        <v>15.40973089944552</v>
      </c>
      <c r="CT3" s="15">
        <v>15.392760055394698</v>
      </c>
      <c r="CU3" s="15">
        <v>15.37581645357869</v>
      </c>
      <c r="CV3" s="15">
        <v>15.358896586064301</v>
      </c>
      <c r="CW3" s="15">
        <v>15.341997293535117</v>
      </c>
      <c r="CX3" s="15">
        <v>15.325115756861022</v>
      </c>
      <c r="CY3" s="15">
        <v>15.308249480357359</v>
      </c>
      <c r="CZ3" s="15">
        <v>15.291396269880199</v>
      </c>
      <c r="DA3" s="15">
        <v>15.274554208088281</v>
      </c>
      <c r="DB3" s="15">
        <v>15.257721628564688</v>
      </c>
      <c r="DC3" s="15">
        <v>15.240897089997533</v>
      </c>
      <c r="DD3" s="15">
        <v>15.224081812026663</v>
      </c>
      <c r="DE3" s="15">
        <v>15.207283515151998</v>
      </c>
      <c r="DF3" s="15">
        <v>15.190520023329759</v>
      </c>
      <c r="DG3" s="15">
        <v>15.173821473949442</v>
      </c>
      <c r="DH3" s="15">
        <v>15.157230670606834</v>
      </c>
      <c r="DI3" s="15">
        <v>15.140801667843625</v>
      </c>
      <c r="DJ3" s="15">
        <v>15.124597007242363</v>
      </c>
      <c r="DK3" s="15">
        <v>15.108684154159743</v>
      </c>
      <c r="DL3" s="15">
        <v>15.093131672748399</v>
      </c>
      <c r="DM3" s="15">
        <v>15.078005583597475</v>
      </c>
      <c r="DN3" s="15">
        <v>15.063366220796581</v>
      </c>
      <c r="DO3" s="15">
        <v>15.04926577572693</v>
      </c>
      <c r="DP3" s="15">
        <v>15.035746602134267</v>
      </c>
      <c r="DQ3" s="15">
        <v>15.022840269555287</v>
      </c>
      <c r="DR3" s="15">
        <v>15.010567291607613</v>
      </c>
      <c r="DS3" s="15">
        <v>14.99893741959951</v>
      </c>
      <c r="DT3" s="15">
        <v>14.98795037595502</v>
      </c>
      <c r="DU3" s="15">
        <v>14.97759690106083</v>
      </c>
      <c r="DV3" s="15">
        <v>14.967859996538532</v>
      </c>
      <c r="DW3" s="15">
        <v>14.95871626352883</v>
      </c>
      <c r="DX3" s="15">
        <v>14.950137253098196</v>
      </c>
      <c r="DY3" s="15">
        <v>14.942090764957639</v>
      </c>
      <c r="DZ3" s="15">
        <v>14.934542048700614</v>
      </c>
      <c r="EA3" s="15">
        <v>14.927454877739192</v>
      </c>
      <c r="EB3" s="15">
        <v>14.920792479551812</v>
      </c>
      <c r="EC3" s="15">
        <v>14.91451831661532</v>
      </c>
      <c r="ED3" s="15">
        <v>14.90859672058262</v>
      </c>
      <c r="EE3" s="15">
        <v>14.902993388136908</v>
      </c>
      <c r="EF3" s="15">
        <v>14.897675750833489</v>
      </c>
      <c r="EG3" s="15">
        <v>14.892613233486028</v>
      </c>
      <c r="EH3" s="15">
        <v>14.887777416613492</v>
      </c>
      <c r="EI3" s="15">
        <v>14.883142118455181</v>
      </c>
      <c r="EJ3" s="15">
        <v>14.878683411361484</v>
      </c>
      <c r="EK3" s="15">
        <v>14.874379586209429</v>
      </c>
      <c r="EL3" s="15">
        <v>14.870211077061276</v>
      </c>
      <c r="EM3" s="15">
        <v>14.866160356726521</v>
      </c>
      <c r="EN3" s="15">
        <v>14.862211812310484</v>
      </c>
      <c r="EO3" s="15">
        <v>14.858351608312683</v>
      </c>
      <c r="EP3" s="15">
        <v>14.854567543426326</v>
      </c>
      <c r="EQ3" s="15">
        <v>14.850848905916811</v>
      </c>
      <c r="ER3" s="15">
        <v>14.847186331337063</v>
      </c>
      <c r="ES3" s="15">
        <v>14.843571665374085</v>
      </c>
      <c r="ET3" s="15">
        <v>14.839997833809653</v>
      </c>
      <c r="EU3" s="15">
        <v>14.836458720908359</v>
      </c>
      <c r="EV3" s="15">
        <v>14.832949057005081</v>
      </c>
      <c r="EW3" s="15">
        <v>14.829464315636322</v>
      </c>
      <c r="EX3" s="15">
        <v>14.826000620230644</v>
      </c>
      <c r="EY3" s="15">
        <v>14.822554660127372</v>
      </c>
      <c r="EZ3" s="15">
        <v>14.819123615516229</v>
      </c>
      <c r="FA3" s="15">
        <v>14.815705090770736</v>
      </c>
      <c r="FB3" s="15">
        <v>14.812291518804383</v>
      </c>
      <c r="FC3" s="15">
        <v>14.808861416620188</v>
      </c>
      <c r="FD3" s="15">
        <v>14.805371185211557</v>
      </c>
      <c r="FE3" s="15">
        <v>14.801750052977289</v>
      </c>
      <c r="FF3" s="15">
        <v>14.797899207456988</v>
      </c>
      <c r="FG3" s="15">
        <v>14.793694914099927</v>
      </c>
      <c r="FH3" s="15">
        <v>14.78899467770993</v>
      </c>
      <c r="FI3" s="15">
        <v>14.783645209915271</v>
      </c>
      <c r="FJ3" s="15">
        <v>14.777490992188676</v>
      </c>
      <c r="FK3" s="15">
        <v>14.770382433937844</v>
      </c>
      <c r="FL3" s="15">
        <v>14.762182912161006</v>
      </c>
      <c r="FM3" s="15">
        <v>14.752774270589102</v>
      </c>
      <c r="FN3" s="15">
        <v>14.742060609977141</v>
      </c>
      <c r="FO3" s="15">
        <v>14.729970398100727</v>
      </c>
      <c r="FP3" s="15">
        <v>14.716457064333323</v>
      </c>
      <c r="FQ3" s="15">
        <v>14.701498324854974</v>
      </c>
      <c r="FR3" s="15">
        <v>14.685094520504576</v>
      </c>
      <c r="FS3" s="15">
        <v>14.667266251335388</v>
      </c>
      <c r="FT3" s="15">
        <v>14.648051570831917</v>
      </c>
      <c r="FU3" s="15">
        <v>14.627502967722608</v>
      </c>
      <c r="FV3" s="15">
        <v>14.605684321678083</v>
      </c>
      <c r="FW3" s="15">
        <v>14.582667976286407</v>
      </c>
      <c r="FX3" s="15">
        <v>14.558532032184235</v>
      </c>
      <c r="FY3" s="15">
        <v>14.533357927308463</v>
      </c>
      <c r="FZ3" s="15">
        <v>14.507228341026007</v>
      </c>
      <c r="GA3" s="15">
        <v>14.480225434707963</v>
      </c>
      <c r="GB3" s="15">
        <v>14.45242942290488</v>
      </c>
      <c r="GC3" s="15">
        <v>14.423917456085748</v>
      </c>
      <c r="GD3" s="15">
        <v>14.394762787184199</v>
      </c>
      <c r="GE3" s="15">
        <v>14.365034189151348</v>
      </c>
      <c r="GF3" s="15">
        <v>14.334795588563939</v>
      </c>
      <c r="GG3" s="15">
        <v>14.304105880362901</v>
      </c>
      <c r="GH3" s="15">
        <v>14.273018890377442</v>
      </c>
      <c r="GI3" s="15">
        <v>14.241583454901356</v>
      </c>
      <c r="GJ3" s="15">
        <v>14.209843589811337</v>
      </c>
      <c r="GK3" s="15">
        <v>14.177838725225676</v>
      </c>
      <c r="GL3" s="15">
        <v>14.14560398525318</v>
      </c>
      <c r="GM3" s="15">
        <v>14.113170495804233</v>
      </c>
      <c r="GN3" s="15">
        <v>14.080565706614689</v>
      </c>
      <c r="GO3" s="15">
        <v>14.04781371649994</v>
      </c>
      <c r="GP3" s="15">
        <v>14.014935593378087</v>
      </c>
      <c r="GQ3" s="15">
        <v>13.981949682769839</v>
      </c>
      <c r="GR3" s="15">
        <v>13.94887190030957</v>
      </c>
      <c r="GS3" s="15">
        <v>13.915716005309445</v>
      </c>
      <c r="GT3" s="15">
        <v>13.882493853636756</v>
      </c>
      <c r="GU3" s="15">
        <v>13.84921562912719</v>
      </c>
      <c r="GV3" s="15">
        <v>13.815890053498039</v>
      </c>
      <c r="GW3" s="15">
        <v>13.782524575279176</v>
      </c>
      <c r="GX3" s="15">
        <v>13.749125538677067</v>
      </c>
      <c r="GY3" s="15">
        <v>13.715698333557102</v>
      </c>
      <c r="GZ3" s="15">
        <v>13.682262292615192</v>
      </c>
      <c r="HA3" s="15">
        <v>13.648873988349823</v>
      </c>
      <c r="HB3" s="15">
        <v>13.61564908114125</v>
      </c>
      <c r="HC3" s="15">
        <v>13.582775787068943</v>
      </c>
      <c r="HD3" s="15">
        <v>13.550517179059048</v>
      </c>
      <c r="HE3" s="15">
        <v>13.519202857883336</v>
      </c>
      <c r="HF3" s="15">
        <v>13.489212511068926</v>
      </c>
      <c r="HG3" s="15">
        <v>13.460954657246177</v>
      </c>
      <c r="HH3" s="15">
        <v>13.434843803677831</v>
      </c>
      <c r="HI3" s="15">
        <v>13.411278684743861</v>
      </c>
      <c r="HJ3" s="15">
        <v>13.390623483910096</v>
      </c>
      <c r="HK3" s="15">
        <v>13.373193164587281</v>
      </c>
      <c r="HL3" s="15">
        <v>13.359243358660205</v>
      </c>
      <c r="HM3" s="15">
        <v>13.348964736432487</v>
      </c>
      <c r="HN3" s="15">
        <v>13.342481418226876</v>
      </c>
      <c r="HO3" s="15">
        <v>13.3398527714259</v>
      </c>
      <c r="HP3" s="15">
        <v>13.341077840851664</v>
      </c>
      <c r="HQ3" s="15">
        <v>13.346101654932616</v>
      </c>
      <c r="HR3" s="15">
        <v>13.354822706384601</v>
      </c>
      <c r="HS3" s="15">
        <v>13.367100999537245</v>
      </c>
      <c r="HT3" s="15">
        <v>13.382766167495777</v>
      </c>
      <c r="HU3" s="15">
        <v>13.401625276729318</v>
      </c>
      <c r="HV3" s="15">
        <v>13.423470044715058</v>
      </c>
      <c r="HW3" s="15">
        <v>13.448083292043409</v>
      </c>
      <c r="HX3" s="15">
        <v>13.475244530944456</v>
      </c>
      <c r="HY3" s="15">
        <v>13.504734656709694</v>
      </c>
      <c r="HZ3" s="15">
        <v>13.536339757577489</v>
      </c>
      <c r="IA3" s="15">
        <v>13.569854093837295</v>
      </c>
      <c r="IB3" s="15">
        <v>13.605082320160523</v>
      </c>
      <c r="IC3" s="15">
        <v>13.641841038618278</v>
      </c>
      <c r="ID3" s="15">
        <v>13.679959775582988</v>
      </c>
      <c r="IE3" s="15">
        <v>13.719281475641408</v>
      </c>
      <c r="IF3" s="15">
        <v>13.759662601434187</v>
      </c>
      <c r="IG3" s="15">
        <v>13.80097292137372</v>
      </c>
      <c r="IH3" s="15">
        <v>13.843095058597701</v>
      </c>
      <c r="II3" s="15">
        <v>13.885923865160104</v>
      </c>
      <c r="IJ3" s="15">
        <v>13.929365675991336</v>
      </c>
      <c r="IK3" s="15">
        <v>13.973337488033856</v>
      </c>
      <c r="IL3" s="15">
        <v>14.01776610148346</v>
      </c>
      <c r="IM3" s="15">
        <v>14.062587252422015</v>
      </c>
      <c r="IN3" s="15">
        <v>14.107744759403628</v>
      </c>
      <c r="IO3" s="15">
        <v>14.153189700773027</v>
      </c>
      <c r="IP3" s="15">
        <v>14.198879634623735</v>
      </c>
      <c r="IQ3" s="15">
        <v>14.244777869283759</v>
      </c>
      <c r="IR3" s="15">
        <v>14.290852788967907</v>
      </c>
      <c r="IS3" s="15">
        <v>14.337077236669217</v>
      </c>
      <c r="IT3" s="15">
        <v>14.383427954385075</v>
      </c>
      <c r="IU3" s="15">
        <v>14.429885079297035</v>
      </c>
      <c r="IV3" s="15">
        <v>14.476431693463287</v>
      </c>
      <c r="IW3" s="15">
        <v>14.523053423863042</v>
      </c>
      <c r="IX3" s="15">
        <v>14.569719633287503</v>
      </c>
      <c r="IY3" s="15">
        <v>14.61635413427347</v>
      </c>
      <c r="IZ3" s="15">
        <v>14.662807734869986</v>
      </c>
      <c r="JA3" s="15">
        <v>14.708841278401959</v>
      </c>
      <c r="JB3" s="15">
        <v>14.754122658269816</v>
      </c>
      <c r="JC3" s="15">
        <v>14.798237135270005</v>
      </c>
      <c r="JD3" s="15">
        <v>14.840707808127457</v>
      </c>
      <c r="JE3" s="15">
        <v>14.881022113735382</v>
      </c>
      <c r="JF3" s="15">
        <v>14.918660320972156</v>
      </c>
      <c r="JG3" s="15">
        <v>14.953122682068596</v>
      </c>
      <c r="JH3" s="15">
        <v>14.983952862195123</v>
      </c>
      <c r="JI3" s="15">
        <v>15.010756239471128</v>
      </c>
      <c r="JJ3" s="15">
        <v>15.033212513504616</v>
      </c>
      <c r="JK3" s="15">
        <v>15.051082716975188</v>
      </c>
      <c r="JL3" s="15">
        <v>15.06421117925793</v>
      </c>
      <c r="JM3" s="15">
        <v>15.072523261746419</v>
      </c>
      <c r="JN3" s="15">
        <v>15.076019804473205</v>
      </c>
      <c r="JO3" s="15">
        <v>15.074769230512747</v>
      </c>
      <c r="JP3" s="15">
        <v>15.068898184366837</v>
      </c>
      <c r="JQ3" s="15">
        <v>15.058581463834358</v>
      </c>
      <c r="JR3" s="15">
        <v>15.044031866092554</v>
      </c>
      <c r="JS3" s="15">
        <v>15.02549042575856</v>
      </c>
      <c r="JT3" s="15">
        <v>15.003217387688801</v>
      </c>
      <c r="JU3" s="15">
        <v>14.977484137586091</v>
      </c>
      <c r="JV3" s="15">
        <v>14.948566212817257</v>
      </c>
      <c r="JW3" s="15">
        <v>14.916737435225517</v>
      </c>
      <c r="JX3" s="15">
        <v>14.882265146373351</v>
      </c>
      <c r="JY3" s="15">
        <v>14.845406481685268</v>
      </c>
      <c r="JZ3" s="15">
        <v>14.806405590908</v>
      </c>
      <c r="KA3" s="15">
        <v>14.765491695502281</v>
      </c>
      <c r="KB3" s="15">
        <v>14.722877866419436</v>
      </c>
      <c r="KC3" s="15">
        <v>14.678760405811484</v>
      </c>
      <c r="KD3" s="15">
        <v>14.633318721495886</v>
      </c>
      <c r="KE3" s="15">
        <v>14.586715591706476</v>
      </c>
      <c r="KF3" s="15">
        <v>14.539097728409871</v>
      </c>
      <c r="KG3" s="15">
        <v>14.49059655916545</v>
      </c>
      <c r="KH3" s="15">
        <v>14.441329159347969</v>
      </c>
      <c r="KI3" s="15">
        <v>14.391399277961487</v>
      </c>
      <c r="KJ3" s="15">
        <v>14.340898410870826</v>
      </c>
      <c r="KK3" s="15">
        <v>14.289906884834275</v>
      </c>
      <c r="KL3" s="15">
        <v>14.238494924127563</v>
      </c>
      <c r="KM3" s="15">
        <v>14.186723678779563</v>
      </c>
      <c r="KN3" s="15">
        <v>14.134646199530223</v>
      </c>
      <c r="KO3" s="53">
        <v>14.082308349647011</v>
      </c>
    </row>
    <row r="4" spans="1:301">
      <c r="B4" s="52">
        <v>6.64</v>
      </c>
      <c r="C4" s="15">
        <v>6.64</v>
      </c>
      <c r="D4" s="15">
        <v>7.4154027140740739</v>
      </c>
      <c r="E4" s="15">
        <v>7.2540304725333318</v>
      </c>
      <c r="F4" s="15">
        <v>7.2862388907741247</v>
      </c>
      <c r="G4" s="15">
        <v>7.2906670706246928</v>
      </c>
      <c r="H4" s="15">
        <v>7.2984532378961697</v>
      </c>
      <c r="I4" s="15">
        <v>7.3058724933045811</v>
      </c>
      <c r="J4" s="15">
        <v>7.3133292494953803</v>
      </c>
      <c r="K4" s="15">
        <v>7.3207823507346985</v>
      </c>
      <c r="L4" s="15">
        <v>7.3282357957498903</v>
      </c>
      <c r="M4" s="15">
        <v>7.3356892093117434</v>
      </c>
      <c r="N4" s="15">
        <v>7.3431426256884826</v>
      </c>
      <c r="O4" s="15">
        <v>7.3505960418178198</v>
      </c>
      <c r="P4" s="15">
        <v>7.3580494579685762</v>
      </c>
      <c r="Q4" s="15">
        <v>7.3655028741175013</v>
      </c>
      <c r="R4" s="15">
        <v>7.3729562902665862</v>
      </c>
      <c r="S4" s="15">
        <v>7.3804097064156489</v>
      </c>
      <c r="T4" s="15">
        <v>7.3878631225647204</v>
      </c>
      <c r="U4" s="15">
        <v>7.3953165387137885</v>
      </c>
      <c r="V4" s="15">
        <v>7.4027699548628547</v>
      </c>
      <c r="W4" s="15">
        <v>7.4102233710119263</v>
      </c>
      <c r="X4" s="15">
        <v>7.4176767871609943</v>
      </c>
      <c r="Y4" s="15">
        <v>7.4251302033100606</v>
      </c>
      <c r="Z4" s="15">
        <v>7.4325836194591322</v>
      </c>
      <c r="AA4" s="15">
        <v>7.4400370356082002</v>
      </c>
      <c r="AB4" s="15">
        <v>7.4474904517572664</v>
      </c>
      <c r="AC4" s="15">
        <v>7.4549438679063389</v>
      </c>
      <c r="AD4" s="15">
        <v>7.4623972840554051</v>
      </c>
      <c r="AE4" s="15">
        <v>7.4698507002044749</v>
      </c>
      <c r="AF4" s="15">
        <v>7.4773041163535421</v>
      </c>
      <c r="AG4" s="15">
        <v>7.4847575325026119</v>
      </c>
      <c r="AH4" s="15">
        <v>7.4922109486516799</v>
      </c>
      <c r="AI4" s="15">
        <v>7.4996643648007497</v>
      </c>
      <c r="AJ4" s="15">
        <v>7.507117780949816</v>
      </c>
      <c r="AK4" s="15">
        <v>7.5145711970988867</v>
      </c>
      <c r="AL4" s="15">
        <v>7.5220246132479547</v>
      </c>
      <c r="AM4" s="15">
        <v>7.7181564074503557</v>
      </c>
      <c r="AN4" s="15">
        <v>8.1054525072382546</v>
      </c>
      <c r="AO4" s="15">
        <v>8.6449104079175925</v>
      </c>
      <c r="AP4" s="15">
        <v>9.305497770785653</v>
      </c>
      <c r="AQ4" s="15">
        <v>10.062535769352349</v>
      </c>
      <c r="AR4" s="15">
        <v>10.896407703238403</v>
      </c>
      <c r="AS4" s="15">
        <v>11.791528017251132</v>
      </c>
      <c r="AT4" s="15">
        <v>12.703778992417812</v>
      </c>
      <c r="AU4" s="15">
        <v>13.429656937139116</v>
      </c>
      <c r="AV4" s="15">
        <v>14.005785801108001</v>
      </c>
      <c r="AW4" s="15">
        <v>14.461673875644431</v>
      </c>
      <c r="AX4" s="15">
        <v>14.821078027837505</v>
      </c>
      <c r="AY4" s="15">
        <v>15.103110512953496</v>
      </c>
      <c r="AZ4" s="15">
        <v>15.323135994646378</v>
      </c>
      <c r="BA4" s="15">
        <v>15.493497808391039</v>
      </c>
      <c r="BB4" s="15">
        <v>15.624105408632346</v>
      </c>
      <c r="BC4" s="15">
        <v>15.72290909532132</v>
      </c>
      <c r="BD4" s="15">
        <v>15.796283309983451</v>
      </c>
      <c r="BE4" s="15">
        <v>15.84934359136804</v>
      </c>
      <c r="BF4" s="15">
        <v>15.886202077897648</v>
      </c>
      <c r="BG4" s="15">
        <v>15.910170399073323</v>
      </c>
      <c r="BH4" s="15">
        <v>15.923919567999553</v>
      </c>
      <c r="BI4" s="15">
        <v>15.929605735002701</v>
      </c>
      <c r="BJ4" s="15">
        <v>15.928969315117627</v>
      </c>
      <c r="BK4" s="15">
        <v>15.923413547314247</v>
      </c>
      <c r="BL4" s="15">
        <v>15.914067212528368</v>
      </c>
      <c r="BM4" s="15">
        <v>15.901835120113764</v>
      </c>
      <c r="BN4" s="15">
        <v>15.887439082661647</v>
      </c>
      <c r="BO4" s="15">
        <v>15.871451416191688</v>
      </c>
      <c r="BP4" s="15">
        <v>15.854322491992486</v>
      </c>
      <c r="BQ4" s="15">
        <v>15.836403491458354</v>
      </c>
      <c r="BR4" s="15">
        <v>15.817965243273173</v>
      </c>
      <c r="BS4" s="15">
        <v>15.799213825987774</v>
      </c>
      <c r="BT4" s="15">
        <v>15.78030347705913</v>
      </c>
      <c r="BU4" s="15">
        <v>15.761347245690864</v>
      </c>
      <c r="BV4" s="15">
        <v>15.742425749635339</v>
      </c>
      <c r="BW4" s="15">
        <v>15.72359433721844</v>
      </c>
      <c r="BX4" s="15">
        <v>15.704888909534089</v>
      </c>
      <c r="BY4" s="15">
        <v>15.686330620198989</v>
      </c>
      <c r="BZ4" s="15">
        <v>15.667929638742333</v>
      </c>
      <c r="CA4" s="15">
        <v>15.649688137006052</v>
      </c>
      <c r="CB4" s="15">
        <v>15.631602634812635</v>
      </c>
      <c r="CC4" s="15">
        <v>15.613665820958621</v>
      </c>
      <c r="CD4" s="15">
        <v>15.595867947881226</v>
      </c>
      <c r="CE4" s="15">
        <v>15.578197882825902</v>
      </c>
      <c r="CF4" s="15">
        <v>15.560643884791681</v>
      </c>
      <c r="CG4" s="15">
        <v>15.543194164764639</v>
      </c>
      <c r="CH4" s="15">
        <v>15.525837276603026</v>
      </c>
      <c r="CI4" s="15">
        <v>15.50856237725443</v>
      </c>
      <c r="CJ4" s="15">
        <v>15.491359387615136</v>
      </c>
      <c r="CK4" s="15">
        <v>15.474219079138976</v>
      </c>
      <c r="CL4" s="15">
        <v>15.457133106127454</v>
      </c>
      <c r="CM4" s="15">
        <v>15.440093999352619</v>
      </c>
      <c r="CN4" s="15">
        <v>15.423095133155948</v>
      </c>
      <c r="CO4" s="15">
        <v>15.406130675317307</v>
      </c>
      <c r="CP4" s="15">
        <v>15.38919552669628</v>
      </c>
      <c r="CQ4" s="15">
        <v>15.372285255822886</v>
      </c>
      <c r="CR4" s="15">
        <v>15.355396032176406</v>
      </c>
      <c r="CS4" s="15">
        <v>15.338524560770745</v>
      </c>
      <c r="CT4" s="15">
        <v>15.321668019803056</v>
      </c>
      <c r="CU4" s="15">
        <v>15.304824002469365</v>
      </c>
      <c r="CV4" s="15">
        <v>15.287990463564229</v>
      </c>
      <c r="CW4" s="15">
        <v>15.271165671126326</v>
      </c>
      <c r="CX4" s="15">
        <v>15.254348163139362</v>
      </c>
      <c r="CY4" s="15">
        <v>15.237536709124523</v>
      </c>
      <c r="CZ4" s="15">
        <v>15.220730276347673</v>
      </c>
      <c r="DA4" s="15">
        <v>15.203928000296983</v>
      </c>
      <c r="DB4" s="15">
        <v>15.187129159052155</v>
      </c>
      <c r="DC4" s="15">
        <v>15.170343476133738</v>
      </c>
      <c r="DD4" s="15">
        <v>15.153599447517569</v>
      </c>
      <c r="DE4" s="15">
        <v>15.136947185827919</v>
      </c>
      <c r="DF4" s="15">
        <v>15.120456179775983</v>
      </c>
      <c r="DG4" s="15">
        <v>15.10420971167277</v>
      </c>
      <c r="DH4" s="15">
        <v>15.088297791880089</v>
      </c>
      <c r="DI4" s="15">
        <v>15.072810084901263</v>
      </c>
      <c r="DJ4" s="15">
        <v>15.057829791511097</v>
      </c>
      <c r="DK4" s="15">
        <v>15.043428987398855</v>
      </c>
      <c r="DL4" s="15">
        <v>15.029665564422844</v>
      </c>
      <c r="DM4" s="15">
        <v>15.016581683733586</v>
      </c>
      <c r="DN4" s="15">
        <v>15.004203514210634</v>
      </c>
      <c r="DO4" s="15">
        <v>14.992541970443032</v>
      </c>
      <c r="DP4" s="15">
        <v>14.981594157746933</v>
      </c>
      <c r="DQ4" s="15">
        <v>14.971345257187425</v>
      </c>
      <c r="DR4" s="15">
        <v>14.961770625839357</v>
      </c>
      <c r="DS4" s="15">
        <v>14.952837935776474</v>
      </c>
      <c r="DT4" s="15">
        <v>14.944509222552826</v>
      </c>
      <c r="DU4" s="15">
        <v>14.936742756212023</v>
      </c>
      <c r="DV4" s="15">
        <v>14.929494683211111</v>
      </c>
      <c r="DW4" s="15">
        <v>14.922720415568126</v>
      </c>
      <c r="DX4" s="15">
        <v>14.916375764396561</v>
      </c>
      <c r="DY4" s="15">
        <v>14.910417829613483</v>
      </c>
      <c r="DZ4" s="15">
        <v>14.904805667044302</v>
      </c>
      <c r="EA4" s="15">
        <v>14.899500759470463</v>
      </c>
      <c r="EB4" s="15">
        <v>14.894467320377723</v>
      </c>
      <c r="EC4" s="15">
        <v>14.889672459135467</v>
      </c>
      <c r="ED4" s="15">
        <v>14.88508623479642</v>
      </c>
      <c r="EE4" s="15">
        <v>14.880681623227455</v>
      </c>
      <c r="EF4" s="15">
        <v>14.876434419305674</v>
      </c>
      <c r="EG4" s="15">
        <v>14.872323092762102</v>
      </c>
      <c r="EH4" s="15">
        <v>14.868328613152043</v>
      </c>
      <c r="EI4" s="15">
        <v>14.864434256523584</v>
      </c>
      <c r="EJ4" s="15">
        <v>14.860625403730486</v>
      </c>
      <c r="EK4" s="15">
        <v>14.856889338035362</v>
      </c>
      <c r="EL4" s="15">
        <v>14.853215047684683</v>
      </c>
      <c r="EM4" s="15">
        <v>14.849593037498391</v>
      </c>
      <c r="EN4" s="15">
        <v>14.846015152179847</v>
      </c>
      <c r="EO4" s="15">
        <v>14.842474412985307</v>
      </c>
      <c r="EP4" s="15">
        <v>14.838964868561233</v>
      </c>
      <c r="EQ4" s="15">
        <v>14.835481460127658</v>
      </c>
      <c r="ER4" s="15">
        <v>14.832019900723168</v>
      </c>
      <c r="ES4" s="15">
        <v>14.828576567900942</v>
      </c>
      <c r="ET4" s="15">
        <v>14.825148409048987</v>
      </c>
      <c r="EU4" s="15">
        <v>14.821732858377121</v>
      </c>
      <c r="EV4" s="15">
        <v>14.81832776454875</v>
      </c>
      <c r="EW4" s="15">
        <v>14.814931327920194</v>
      </c>
      <c r="EX4" s="15">
        <v>14.811542046370759</v>
      </c>
      <c r="EY4" s="15">
        <v>14.808158668751952</v>
      </c>
      <c r="EZ4" s="15">
        <v>14.804780155045625</v>
      </c>
      <c r="FA4" s="15">
        <v>14.801382411191632</v>
      </c>
      <c r="FB4" s="15">
        <v>14.797899481667899</v>
      </c>
      <c r="FC4" s="15">
        <v>14.794217089031534</v>
      </c>
      <c r="FD4" s="15">
        <v>14.790177623389445</v>
      </c>
      <c r="FE4" s="15">
        <v>14.785592659185816</v>
      </c>
      <c r="FF4" s="15">
        <v>14.780258815749033</v>
      </c>
      <c r="FG4" s="15">
        <v>14.773973642533509</v>
      </c>
      <c r="FH4" s="15">
        <v>14.76654935829178</v>
      </c>
      <c r="FI4" s="15">
        <v>14.757823317356136</v>
      </c>
      <c r="FJ4" s="15">
        <v>14.74766487365371</v>
      </c>
      <c r="FK4" s="15">
        <v>14.735978846063002</v>
      </c>
      <c r="FL4" s="15">
        <v>14.722706094376793</v>
      </c>
      <c r="FM4" s="15">
        <v>14.707821848441016</v>
      </c>
      <c r="FN4" s="15">
        <v>14.691332448257922</v>
      </c>
      <c r="FO4" s="15">
        <v>14.673271095580146</v>
      </c>
      <c r="FP4" s="15">
        <v>14.653693122466125</v>
      </c>
      <c r="FQ4" s="15">
        <v>14.632671173734421</v>
      </c>
      <c r="FR4" s="15">
        <v>14.610290593920572</v>
      </c>
      <c r="FS4" s="15">
        <v>14.586645214257892</v>
      </c>
      <c r="FT4" s="15">
        <v>14.561833655687964</v>
      </c>
      <c r="FU4" s="15">
        <v>14.535956201102232</v>
      </c>
      <c r="FV4" s="15">
        <v>14.509112243111611</v>
      </c>
      <c r="FW4" s="15">
        <v>14.481398280752819</v>
      </c>
      <c r="FX4" s="15">
        <v>14.452906417320856</v>
      </c>
      <c r="FY4" s="15">
        <v>14.423723299549904</v>
      </c>
      <c r="FZ4" s="15">
        <v>14.393929433397847</v>
      </c>
      <c r="GA4" s="15">
        <v>14.36359881175796</v>
      </c>
      <c r="GB4" s="15">
        <v>14.332798792894534</v>
      </c>
      <c r="GC4" s="15">
        <v>14.301590173981342</v>
      </c>
      <c r="GD4" s="15">
        <v>14.270027410822587</v>
      </c>
      <c r="GE4" s="15">
        <v>14.238158941931445</v>
      </c>
      <c r="GF4" s="15">
        <v>14.206027582126016</v>
      </c>
      <c r="GG4" s="15">
        <v>14.173670957346992</v>
      </c>
      <c r="GH4" s="15">
        <v>14.141121958309954</v>
      </c>
      <c r="GI4" s="15">
        <v>14.108409195782393</v>
      </c>
      <c r="GJ4" s="15">
        <v>14.075557444696679</v>
      </c>
      <c r="GK4" s="15">
        <v>14.042588067998418</v>
      </c>
      <c r="GL4" s="15">
        <v>14.009519414138719</v>
      </c>
      <c r="GM4" s="15">
        <v>13.976367184519431</v>
      </c>
      <c r="GN4" s="15">
        <v>13.943144769070289</v>
      </c>
      <c r="GO4" s="15">
        <v>13.909863549555103</v>
      </c>
      <c r="GP4" s="15">
        <v>13.87653317124558</v>
      </c>
      <c r="GQ4" s="15">
        <v>13.843161784335146</v>
      </c>
      <c r="GR4" s="15">
        <v>13.809756256952401</v>
      </c>
      <c r="GS4" s="15">
        <v>13.776322361927535</v>
      </c>
      <c r="GT4" s="15">
        <v>13.742864939610604</v>
      </c>
      <c r="GU4" s="15">
        <v>13.70938803907481</v>
      </c>
      <c r="GV4" s="15">
        <v>13.675895039992312</v>
      </c>
      <c r="GW4" s="15">
        <v>13.642388757368233</v>
      </c>
      <c r="GX4" s="15">
        <v>13.608871531180704</v>
      </c>
      <c r="GY4" s="15">
        <v>13.575407252681952</v>
      </c>
      <c r="GZ4" s="15">
        <v>13.54217150548777</v>
      </c>
      <c r="HA4" s="15">
        <v>13.509468783278884</v>
      </c>
      <c r="HB4" s="15">
        <v>13.47771917594277</v>
      </c>
      <c r="HC4" s="15">
        <v>13.447424984230219</v>
      </c>
      <c r="HD4" s="15">
        <v>13.419128418881236</v>
      </c>
      <c r="HE4" s="15">
        <v>13.393369234885807</v>
      </c>
      <c r="HF4" s="15">
        <v>13.370648089435017</v>
      </c>
      <c r="HG4" s="15">
        <v>13.351398628288077</v>
      </c>
      <c r="HH4" s="15">
        <v>13.335969178780044</v>
      </c>
      <c r="HI4" s="15">
        <v>13.324613506420372</v>
      </c>
      <c r="HJ4" s="15">
        <v>13.317489276961229</v>
      </c>
      <c r="HK4" s="15">
        <v>13.314662510347796</v>
      </c>
      <c r="HL4" s="15">
        <v>13.316116272390071</v>
      </c>
      <c r="HM4" s="15">
        <v>13.321762002702647</v>
      </c>
      <c r="HN4" s="15">
        <v>13.331452130950048</v>
      </c>
      <c r="HO4" s="15">
        <v>13.344992922862669</v>
      </c>
      <c r="HP4" s="15">
        <v>13.362156781051466</v>
      </c>
      <c r="HQ4" s="15">
        <v>13.382693479206676</v>
      </c>
      <c r="HR4" s="15">
        <v>13.406340020311783</v>
      </c>
      <c r="HS4" s="15">
        <v>13.432828976985629</v>
      </c>
      <c r="HT4" s="15">
        <v>13.461895297146986</v>
      </c>
      <c r="HU4" s="15">
        <v>13.493281645900261</v>
      </c>
      <c r="HV4" s="15">
        <v>13.52674241112771</v>
      </c>
      <c r="HW4" s="15">
        <v>13.562046532187656</v>
      </c>
      <c r="HX4" s="15">
        <v>13.598979324365034</v>
      </c>
      <c r="HY4" s="15">
        <v>13.637343471539603</v>
      </c>
      <c r="HZ4" s="15">
        <v>13.67695935027597</v>
      </c>
      <c r="IA4" s="15">
        <v>13.717664833655032</v>
      </c>
      <c r="IB4" s="15">
        <v>13.759314705297957</v>
      </c>
      <c r="IC4" s="15">
        <v>13.801779795113571</v>
      </c>
      <c r="ID4" s="15">
        <v>13.844945929674257</v>
      </c>
      <c r="IE4" s="15">
        <v>13.888712772674047</v>
      </c>
      <c r="IF4" s="15">
        <v>13.932992615166498</v>
      </c>
      <c r="IG4" s="15">
        <v>13.977709161474337</v>
      </c>
      <c r="IH4" s="15">
        <v>14.022796344873516</v>
      </c>
      <c r="II4" s="15">
        <v>14.068197197319119</v>
      </c>
      <c r="IJ4" s="15">
        <v>14.11386278945645</v>
      </c>
      <c r="IK4" s="15">
        <v>14.159751250759461</v>
      </c>
      <c r="IL4" s="15">
        <v>14.205826874652223</v>
      </c>
      <c r="IM4" s="15">
        <v>14.252059309687526</v>
      </c>
      <c r="IN4" s="15">
        <v>14.298422835079425</v>
      </c>
      <c r="IO4" s="15">
        <v>14.344895716929848</v>
      </c>
      <c r="IP4" s="15">
        <v>14.391459640190272</v>
      </c>
      <c r="IQ4" s="15">
        <v>14.438099210615846</v>
      </c>
      <c r="IR4" s="15">
        <v>14.48480152058179</v>
      </c>
      <c r="IS4" s="15">
        <v>14.531555772539949</v>
      </c>
      <c r="IT4" s="15">
        <v>14.578352954015678</v>
      </c>
      <c r="IU4" s="15">
        <v>14.625185558316272</v>
      </c>
      <c r="IV4" s="15">
        <v>14.672047345490231</v>
      </c>
      <c r="IW4" s="15">
        <v>14.71885570116847</v>
      </c>
      <c r="IX4" s="15">
        <v>14.765388868193657</v>
      </c>
      <c r="IY4" s="15">
        <v>14.811264346566544</v>
      </c>
      <c r="IZ4" s="15">
        <v>14.855955469969171</v>
      </c>
      <c r="JA4" s="15">
        <v>14.898833082043318</v>
      </c>
      <c r="JB4" s="15">
        <v>14.939218365962915</v>
      </c>
      <c r="JC4" s="15">
        <v>14.976435762643927</v>
      </c>
      <c r="JD4" s="15">
        <v>15.009858740748115</v>
      </c>
      <c r="JE4" s="15">
        <v>15.038944661581994</v>
      </c>
      <c r="JF4" s="15">
        <v>15.063257640257916</v>
      </c>
      <c r="JG4" s="15">
        <v>15.082480081200876</v>
      </c>
      <c r="JH4" s="15">
        <v>15.096414585031514</v>
      </c>
      <c r="JI4" s="15">
        <v>15.104978368282962</v>
      </c>
      <c r="JJ4" s="15">
        <v>15.10819238820631</v>
      </c>
      <c r="JK4" s="15">
        <v>15.106167174105575</v>
      </c>
      <c r="JL4" s="15">
        <v>15.099087049839003</v>
      </c>
      <c r="JM4" s="15">
        <v>15.087194070390279</v>
      </c>
      <c r="JN4" s="15">
        <v>15.070772641002748</v>
      </c>
      <c r="JO4" s="15">
        <v>15.050135470459985</v>
      </c>
      <c r="JP4" s="15">
        <v>15.025611245069717</v>
      </c>
      <c r="JQ4" s="15">
        <v>14.997534200582031</v>
      </c>
      <c r="JR4" s="15">
        <v>14.966235612942926</v>
      </c>
      <c r="JS4" s="15">
        <v>14.932037119172158</v>
      </c>
      <c r="JT4" s="15">
        <v>14.895245708936169</v>
      </c>
      <c r="JU4" s="15">
        <v>14.85615018750706</v>
      </c>
      <c r="JV4" s="15">
        <v>14.81501889425051</v>
      </c>
      <c r="JW4" s="15">
        <v>14.772098461020622</v>
      </c>
      <c r="JX4" s="15">
        <v>14.72761340642335</v>
      </c>
      <c r="JY4" s="15">
        <v>14.681766380521902</v>
      </c>
      <c r="JZ4" s="15">
        <v>14.634738896897987</v>
      </c>
      <c r="KA4" s="15">
        <v>14.586692412637202</v>
      </c>
      <c r="KB4" s="15">
        <v>14.537769640092367</v>
      </c>
      <c r="KC4" s="15">
        <v>14.488095996095685</v>
      </c>
      <c r="KD4" s="15">
        <v>14.437781113987869</v>
      </c>
      <c r="KE4" s="15">
        <v>14.386920361091352</v>
      </c>
      <c r="KF4" s="15">
        <v>14.335596318992723</v>
      </c>
      <c r="KG4" s="15">
        <v>14.283880196294898</v>
      </c>
      <c r="KH4" s="15">
        <v>14.231833153530557</v>
      </c>
      <c r="KI4" s="15">
        <v>14.179507527930747</v>
      </c>
      <c r="KJ4" s="15">
        <v>14.126947951976204</v>
      </c>
      <c r="KK4" s="15">
        <v>14.074192364386526</v>
      </c>
      <c r="KL4" s="15">
        <v>14.021272915674418</v>
      </c>
      <c r="KM4" s="15">
        <v>13.968216772838282</v>
      </c>
      <c r="KN4" s="15">
        <v>13.915046829390876</v>
      </c>
      <c r="KO4" s="53">
        <v>13.861782327901199</v>
      </c>
    </row>
    <row r="5" spans="1:301">
      <c r="B5" s="52">
        <v>6.5967333333333329</v>
      </c>
      <c r="C5" s="15">
        <v>6.6431728888888886</v>
      </c>
      <c r="D5" s="15">
        <v>6.6397673214814814</v>
      </c>
      <c r="E5" s="15">
        <v>7.4722826428641973</v>
      </c>
      <c r="F5" s="15">
        <v>7.2380253133757346</v>
      </c>
      <c r="G5" s="15">
        <v>7.2897745531166738</v>
      </c>
      <c r="H5" s="15">
        <v>7.2907325219086143</v>
      </c>
      <c r="I5" s="15">
        <v>7.299019423735257</v>
      </c>
      <c r="J5" s="15">
        <v>7.3063750517396651</v>
      </c>
      <c r="K5" s="15">
        <v>7.3138392239974666</v>
      </c>
      <c r="L5" s="15">
        <v>7.3212915133620964</v>
      </c>
      <c r="M5" s="15">
        <v>7.3287450431249948</v>
      </c>
      <c r="N5" s="15">
        <v>7.3361984481654394</v>
      </c>
      <c r="O5" s="15">
        <v>7.3436518653735057</v>
      </c>
      <c r="P5" s="15">
        <v>7.3511052814237363</v>
      </c>
      <c r="Q5" s="15">
        <v>7.3585586975818646</v>
      </c>
      <c r="R5" s="15">
        <v>7.3660121137301147</v>
      </c>
      <c r="S5" s="15">
        <v>7.3734655298792608</v>
      </c>
      <c r="T5" s="15">
        <v>7.3809189460283182</v>
      </c>
      <c r="U5" s="15">
        <v>7.3883723621773898</v>
      </c>
      <c r="V5" s="15">
        <v>7.3958257783264578</v>
      </c>
      <c r="W5" s="15">
        <v>7.4032791944755241</v>
      </c>
      <c r="X5" s="15">
        <v>7.4107326106245957</v>
      </c>
      <c r="Y5" s="15">
        <v>7.4181860267736637</v>
      </c>
      <c r="Z5" s="15">
        <v>7.425639442922729</v>
      </c>
      <c r="AA5" s="15">
        <v>7.4330928590718015</v>
      </c>
      <c r="AB5" s="15">
        <v>7.4405462752208695</v>
      </c>
      <c r="AC5" s="15">
        <v>7.4479996913699349</v>
      </c>
      <c r="AD5" s="15">
        <v>7.460295259526835</v>
      </c>
      <c r="AE5" s="15">
        <v>7.6977480187744245</v>
      </c>
      <c r="AF5" s="15">
        <v>8.1130737943951043</v>
      </c>
      <c r="AG5" s="15">
        <v>8.6689250090526464</v>
      </c>
      <c r="AH5" s="15">
        <v>9.3358171168531925</v>
      </c>
      <c r="AI5" s="15">
        <v>10.090484490992276</v>
      </c>
      <c r="AJ5" s="15">
        <v>10.91457753698027</v>
      </c>
      <c r="AK5" s="15">
        <v>11.793630775920271</v>
      </c>
      <c r="AL5" s="15">
        <v>12.716245985316903</v>
      </c>
      <c r="AM5" s="15">
        <v>13.484767547214087</v>
      </c>
      <c r="AN5" s="15">
        <v>14.089642236269077</v>
      </c>
      <c r="AO5" s="15">
        <v>14.564311308389593</v>
      </c>
      <c r="AP5" s="15">
        <v>14.935432856775471</v>
      </c>
      <c r="AQ5" s="15">
        <v>15.224246571402139</v>
      </c>
      <c r="AR5" s="15">
        <v>15.44766634815743</v>
      </c>
      <c r="AS5" s="15">
        <v>15.619154486481962</v>
      </c>
      <c r="AT5" s="15">
        <v>15.749420718521188</v>
      </c>
      <c r="AU5" s="15">
        <v>15.846980841903664</v>
      </c>
      <c r="AV5" s="15">
        <v>15.91860289706505</v>
      </c>
      <c r="AW5" s="15">
        <v>15.969663325405579</v>
      </c>
      <c r="AX5" s="15">
        <v>16.004431112240262</v>
      </c>
      <c r="AY5" s="15">
        <v>16.02629435222433</v>
      </c>
      <c r="AZ5" s="15">
        <v>16.037940807561043</v>
      </c>
      <c r="BA5" s="15">
        <v>16.041501725487429</v>
      </c>
      <c r="BB5" s="15">
        <v>16.038666331802865</v>
      </c>
      <c r="BC5" s="15">
        <v>16.030772933064526</v>
      </c>
      <c r="BD5" s="15">
        <v>16.018913861247459</v>
      </c>
      <c r="BE5" s="15">
        <v>16.003994583799962</v>
      </c>
      <c r="BF5" s="15">
        <v>15.986768460452922</v>
      </c>
      <c r="BG5" s="15">
        <v>15.967859219742817</v>
      </c>
      <c r="BH5" s="15">
        <v>15.947777611369405</v>
      </c>
      <c r="BI5" s="15">
        <v>15.926935441778619</v>
      </c>
      <c r="BJ5" s="15">
        <v>15.905658401257289</v>
      </c>
      <c r="BK5" s="15">
        <v>15.884198156604262</v>
      </c>
      <c r="BL5" s="15">
        <v>15.862743747851711</v>
      </c>
      <c r="BM5" s="15">
        <v>15.84143216576922</v>
      </c>
      <c r="BN5" s="15">
        <v>15.820357964605874</v>
      </c>
      <c r="BO5" s="15">
        <v>15.799581804167071</v>
      </c>
      <c r="BP5" s="15">
        <v>15.779137874366755</v>
      </c>
      <c r="BQ5" s="15">
        <v>15.759040212359702</v>
      </c>
      <c r="BR5" s="15">
        <v>15.739287967949815</v>
      </c>
      <c r="BS5" s="15">
        <v>15.719869704608845</v>
      </c>
      <c r="BT5" s="15">
        <v>15.700766841947527</v>
      </c>
      <c r="BU5" s="15">
        <v>15.6819563531502</v>
      </c>
      <c r="BV5" s="15">
        <v>15.663412830403594</v>
      </c>
      <c r="BW5" s="15">
        <v>15.645110025256132</v>
      </c>
      <c r="BX5" s="15">
        <v>15.627021961274929</v>
      </c>
      <c r="BY5" s="15">
        <v>15.609123704996232</v>
      </c>
      <c r="BZ5" s="15">
        <v>15.591391869219477</v>
      </c>
      <c r="CA5" s="15">
        <v>15.573804911019685</v>
      </c>
      <c r="CB5" s="15">
        <v>15.556343275984611</v>
      </c>
      <c r="CC5" s="15">
        <v>15.538989430424094</v>
      </c>
      <c r="CD5" s="15">
        <v>15.521727814781961</v>
      </c>
      <c r="CE5" s="15">
        <v>15.504544744220778</v>
      </c>
      <c r="CF5" s="15">
        <v>15.487428276286607</v>
      </c>
      <c r="CG5" s="15">
        <v>15.470368060590042</v>
      </c>
      <c r="CH5" s="15">
        <v>15.453355181434091</v>
      </c>
      <c r="CI5" s="15">
        <v>15.436382001145505</v>
      </c>
      <c r="CJ5" s="15">
        <v>15.419442009393492</v>
      </c>
      <c r="CK5" s="15">
        <v>15.402529681887833</v>
      </c>
      <c r="CL5" s="15">
        <v>15.385640350428845</v>
      </c>
      <c r="CM5" s="15">
        <v>15.36877008524071</v>
      </c>
      <c r="CN5" s="15">
        <v>15.351915589777027</v>
      </c>
      <c r="CO5" s="15">
        <v>15.335074107676631</v>
      </c>
      <c r="CP5" s="15">
        <v>15.318243341213504</v>
      </c>
      <c r="CQ5" s="15">
        <v>15.301421380383115</v>
      </c>
      <c r="CR5" s="15">
        <v>15.284606641663141</v>
      </c>
      <c r="CS5" s="15">
        <v>15.267797815451768</v>
      </c>
      <c r="CT5" s="15">
        <v>15.250993821200156</v>
      </c>
      <c r="CU5" s="15">
        <v>15.234193769300965</v>
      </c>
      <c r="CV5" s="15">
        <v>15.217396928859733</v>
      </c>
      <c r="CW5" s="15">
        <v>15.200602700551658</v>
      </c>
      <c r="CX5" s="15">
        <v>15.18381059384633</v>
      </c>
      <c r="CY5" s="15">
        <v>15.167020207962912</v>
      </c>
      <c r="CZ5" s="15">
        <v>15.150231215995131</v>
      </c>
      <c r="DA5" s="15">
        <v>15.133443351717281</v>
      </c>
      <c r="DB5" s="15">
        <v>15.116699720233619</v>
      </c>
      <c r="DC5" s="15">
        <v>15.100088810611354</v>
      </c>
      <c r="DD5" s="15">
        <v>15.083729818050506</v>
      </c>
      <c r="DE5" s="15">
        <v>15.067754153442172</v>
      </c>
      <c r="DF5" s="15">
        <v>15.052289180741518</v>
      </c>
      <c r="DG5" s="15">
        <v>15.037446411843341</v>
      </c>
      <c r="DH5" s="15">
        <v>15.023314405954943</v>
      </c>
      <c r="DI5" s="15">
        <v>15.009955707040428</v>
      </c>
      <c r="DJ5" s="15">
        <v>14.997406837193996</v>
      </c>
      <c r="DK5" s="15">
        <v>14.985680359527477</v>
      </c>
      <c r="DL5" s="15">
        <v>14.97476816292945</v>
      </c>
      <c r="DM5" s="15">
        <v>14.964645308112811</v>
      </c>
      <c r="DN5" s="15">
        <v>14.955273959940977</v>
      </c>
      <c r="DO5" s="15">
        <v>14.946607091997866</v>
      </c>
      <c r="DP5" s="15">
        <v>14.938591777776972</v>
      </c>
      <c r="DQ5" s="15">
        <v>14.931171978803924</v>
      </c>
      <c r="DR5" s="15">
        <v>14.924290807393692</v>
      </c>
      <c r="DS5" s="15">
        <v>14.917892285887042</v>
      </c>
      <c r="DT5" s="15">
        <v>14.911922650493512</v>
      </c>
      <c r="DU5" s="15">
        <v>14.906331261103299</v>
      </c>
      <c r="DV5" s="15">
        <v>14.901071182611176</v>
      </c>
      <c r="DW5" s="15">
        <v>14.896099501561562</v>
      </c>
      <c r="DX5" s="15">
        <v>14.891377436635397</v>
      </c>
      <c r="DY5" s="15">
        <v>14.886870294358181</v>
      </c>
      <c r="DZ5" s="15">
        <v>14.882547313587636</v>
      </c>
      <c r="EA5" s="15">
        <v>14.878381434605823</v>
      </c>
      <c r="EB5" s="15">
        <v>14.874349021459158</v>
      </c>
      <c r="EC5" s="15">
        <v>14.870429559810798</v>
      </c>
      <c r="ED5" s="15">
        <v>14.866605347094465</v>
      </c>
      <c r="EE5" s="15">
        <v>14.862861187192012</v>
      </c>
      <c r="EF5" s="15">
        <v>14.859184098143837</v>
      </c>
      <c r="EG5" s="15">
        <v>14.855563038454161</v>
      </c>
      <c r="EH5" s="15">
        <v>14.851988655270397</v>
      </c>
      <c r="EI5" s="15">
        <v>14.848453055993106</v>
      </c>
      <c r="EJ5" s="15">
        <v>14.844949603611084</v>
      </c>
      <c r="EK5" s="15">
        <v>14.841472735165382</v>
      </c>
      <c r="EL5" s="15">
        <v>14.838017802147792</v>
      </c>
      <c r="EM5" s="15">
        <v>14.834580931266739</v>
      </c>
      <c r="EN5" s="15">
        <v>14.831158903811152</v>
      </c>
      <c r="EO5" s="15">
        <v>14.827749051765407</v>
      </c>
      <c r="EP5" s="15">
        <v>14.824349168839943</v>
      </c>
      <c r="EQ5" s="15">
        <v>14.820957434654275</v>
      </c>
      <c r="ER5" s="15">
        <v>14.817572350420122</v>
      </c>
      <c r="ES5" s="15">
        <v>14.81419268460602</v>
      </c>
      <c r="ET5" s="15">
        <v>14.810817427208987</v>
      </c>
      <c r="EU5" s="15">
        <v>14.807445751404934</v>
      </c>
      <c r="EV5" s="15">
        <v>14.804076981491871</v>
      </c>
      <c r="EW5" s="15">
        <v>14.80071056617431</v>
      </c>
      <c r="EX5" s="15">
        <v>14.797346056361786</v>
      </c>
      <c r="EY5" s="15">
        <v>14.79398308676736</v>
      </c>
      <c r="EZ5" s="15">
        <v>14.790523887126772</v>
      </c>
      <c r="FA5" s="15">
        <v>14.786768720882263</v>
      </c>
      <c r="FB5" s="15">
        <v>14.782448883193638</v>
      </c>
      <c r="FC5" s="15">
        <v>14.77726828214165</v>
      </c>
      <c r="FD5" s="15">
        <v>14.770940011346251</v>
      </c>
      <c r="FE5" s="15">
        <v>14.763212896513997</v>
      </c>
      <c r="FF5" s="15">
        <v>14.75388745959998</v>
      </c>
      <c r="FG5" s="15">
        <v>14.742822799561219</v>
      </c>
      <c r="FH5" s="15">
        <v>14.729936599121247</v>
      </c>
      <c r="FI5" s="15">
        <v>14.715200476646658</v>
      </c>
      <c r="FJ5" s="15">
        <v>14.698632590056336</v>
      </c>
      <c r="FK5" s="15">
        <v>14.680288978848141</v>
      </c>
      <c r="FL5" s="15">
        <v>14.660254712828085</v>
      </c>
      <c r="FM5" s="15">
        <v>14.638635553966493</v>
      </c>
      <c r="FN5" s="15">
        <v>14.615550548910612</v>
      </c>
      <c r="FO5" s="15">
        <v>14.591125753842993</v>
      </c>
      <c r="FP5" s="15">
        <v>14.565489141773661</v>
      </c>
      <c r="FQ5" s="15">
        <v>14.538766643046948</v>
      </c>
      <c r="FR5" s="15">
        <v>14.511079210720517</v>
      </c>
      <c r="FS5" s="15">
        <v>14.482540772705747</v>
      </c>
      <c r="FT5" s="15">
        <v>14.453256923160414</v>
      </c>
      <c r="FU5" s="15">
        <v>14.423324209533188</v>
      </c>
      <c r="FV5" s="15">
        <v>14.392829883564229</v>
      </c>
      <c r="FW5" s="15">
        <v>14.361852000618709</v>
      </c>
      <c r="FX5" s="15">
        <v>14.330459769330847</v>
      </c>
      <c r="FY5" s="15">
        <v>14.298714070939882</v>
      </c>
      <c r="FZ5" s="15">
        <v>14.266668083859853</v>
      </c>
      <c r="GA5" s="15">
        <v>14.234367963379954</v>
      </c>
      <c r="GB5" s="15">
        <v>14.201853538713312</v>
      </c>
      <c r="GC5" s="15">
        <v>14.169158999888667</v>
      </c>
      <c r="GD5" s="15">
        <v>14.136313555335274</v>
      </c>
      <c r="GE5" s="15">
        <v>14.103342047642927</v>
      </c>
      <c r="GF5" s="15">
        <v>14.070265520116129</v>
      </c>
      <c r="GG5" s="15">
        <v>14.03710173061816</v>
      </c>
      <c r="GH5" s="15">
        <v>14.003865612040464</v>
      </c>
      <c r="GI5" s="15">
        <v>13.970569680737443</v>
      </c>
      <c r="GJ5" s="15">
        <v>13.937224395613066</v>
      </c>
      <c r="GK5" s="15">
        <v>13.903838471384297</v>
      </c>
      <c r="GL5" s="15">
        <v>13.870419150001842</v>
      </c>
      <c r="GM5" s="15">
        <v>13.836972434383172</v>
      </c>
      <c r="GN5" s="15">
        <v>13.803503288586995</v>
      </c>
      <c r="GO5" s="15">
        <v>13.770015808396263</v>
      </c>
      <c r="GP5" s="15">
        <v>13.736513366026983</v>
      </c>
      <c r="GQ5" s="15">
        <v>13.702998732379566</v>
      </c>
      <c r="GR5" s="15">
        <v>13.669474179924999</v>
      </c>
      <c r="GS5" s="15">
        <v>13.635941568989358</v>
      </c>
      <c r="GT5" s="15">
        <v>13.60240241988001</v>
      </c>
      <c r="GU5" s="15">
        <v>13.568857972994401</v>
      </c>
      <c r="GV5" s="15">
        <v>13.535309238772403</v>
      </c>
      <c r="GW5" s="15">
        <v>13.501757039098878</v>
      </c>
      <c r="GX5" s="15">
        <v>13.468461971046082</v>
      </c>
      <c r="GY5" s="15">
        <v>13.435956565153914</v>
      </c>
      <c r="GZ5" s="15">
        <v>13.404957286429511</v>
      </c>
      <c r="HA5" s="15">
        <v>13.376253647602882</v>
      </c>
      <c r="HB5" s="15">
        <v>13.350610679246751</v>
      </c>
      <c r="HC5" s="15">
        <v>13.328698136612111</v>
      </c>
      <c r="HD5" s="15">
        <v>13.311047926592718</v>
      </c>
      <c r="HE5" s="15">
        <v>13.298035757469911</v>
      </c>
      <c r="HF5" s="15">
        <v>13.289881119587722</v>
      </c>
      <c r="HG5" s="15">
        <v>13.286659679303327</v>
      </c>
      <c r="HH5" s="15">
        <v>13.288323001047162</v>
      </c>
      <c r="HI5" s="15">
        <v>13.294721634563826</v>
      </c>
      <c r="HJ5" s="15">
        <v>13.305628717744019</v>
      </c>
      <c r="HK5" s="15">
        <v>13.320762211224469</v>
      </c>
      <c r="HL5" s="15">
        <v>13.339804651323957</v>
      </c>
      <c r="HM5" s="15">
        <v>13.362419883460973</v>
      </c>
      <c r="HN5" s="15">
        <v>13.388266642471535</v>
      </c>
      <c r="HO5" s="15">
        <v>13.417009111067411</v>
      </c>
      <c r="HP5" s="15">
        <v>13.448324745339065</v>
      </c>
      <c r="HQ5" s="15">
        <v>13.48190973559174</v>
      </c>
      <c r="HR5" s="15">
        <v>13.517482495866384</v>
      </c>
      <c r="HS5" s="15">
        <v>13.554785565075242</v>
      </c>
      <c r="HT5" s="15">
        <v>13.593586270936949</v>
      </c>
      <c r="HU5" s="15">
        <v>13.633676465036411</v>
      </c>
      <c r="HV5" s="15">
        <v>13.674871590400217</v>
      </c>
      <c r="HW5" s="15">
        <v>13.71700929656827</v>
      </c>
      <c r="HX5" s="15">
        <v>13.759947774048538</v>
      </c>
      <c r="HY5" s="15">
        <v>13.803563941762119</v>
      </c>
      <c r="HZ5" s="15">
        <v>13.847751588230077</v>
      </c>
      <c r="IA5" s="15">
        <v>13.892419539849124</v>
      </c>
      <c r="IB5" s="15">
        <v>13.93748990732151</v>
      </c>
      <c r="IC5" s="15">
        <v>13.982896443619943</v>
      </c>
      <c r="ID5" s="15">
        <v>14.028583033169877</v>
      </c>
      <c r="IE5" s="15">
        <v>14.074502321593423</v>
      </c>
      <c r="IF5" s="15">
        <v>14.120614487786803</v>
      </c>
      <c r="IG5" s="15">
        <v>14.166886154757609</v>
      </c>
      <c r="IH5" s="15">
        <v>14.213289432057861</v>
      </c>
      <c r="II5" s="15">
        <v>14.259801080412812</v>
      </c>
      <c r="IJ5" s="15">
        <v>14.306401787930621</v>
      </c>
      <c r="IK5" s="15">
        <v>14.353075546813008</v>
      </c>
      <c r="IL5" s="15">
        <v>14.3998091195556</v>
      </c>
      <c r="IM5" s="15">
        <v>14.446591584059119</v>
      </c>
      <c r="IN5" s="15">
        <v>14.493413947738542</v>
      </c>
      <c r="IO5" s="15">
        <v>14.540268821519039</v>
      </c>
      <c r="IP5" s="15">
        <v>14.587150145472396</v>
      </c>
      <c r="IQ5" s="15">
        <v>14.634052958724702</v>
      </c>
      <c r="IR5" s="15">
        <v>14.68097320711952</v>
      </c>
      <c r="IS5" s="15">
        <v>14.727907582927623</v>
      </c>
      <c r="IT5" s="15">
        <v>14.774853391640548</v>
      </c>
      <c r="IU5" s="15">
        <v>14.821808441563654</v>
      </c>
      <c r="IV5" s="15">
        <v>14.868446040643683</v>
      </c>
      <c r="IW5" s="15">
        <v>14.91409975861681</v>
      </c>
      <c r="IX5" s="15">
        <v>14.957873392835143</v>
      </c>
      <c r="IY5" s="15">
        <v>14.998779549654495</v>
      </c>
      <c r="IZ5" s="15">
        <v>15.035861534615938</v>
      </c>
      <c r="JA5" s="15">
        <v>15.068281825761909</v>
      </c>
      <c r="JB5" s="15">
        <v>15.095375275114012</v>
      </c>
      <c r="JC5" s="15">
        <v>15.116672034409744</v>
      </c>
      <c r="JD5" s="15">
        <v>15.131897569421733</v>
      </c>
      <c r="JE5" s="15">
        <v>15.140957159522928</v>
      </c>
      <c r="JF5" s="15">
        <v>15.143911238619989</v>
      </c>
      <c r="JG5" s="15">
        <v>15.140946530839917</v>
      </c>
      <c r="JH5" s="15">
        <v>15.132346542729895</v>
      </c>
      <c r="JI5" s="15">
        <v>15.118463766562748</v>
      </c>
      <c r="JJ5" s="15">
        <v>15.099694986385048</v>
      </c>
      <c r="JK5" s="15">
        <v>15.076460359001073</v>
      </c>
      <c r="JL5" s="15">
        <v>15.049186436767434</v>
      </c>
      <c r="JM5" s="15">
        <v>15.018292968064973</v>
      </c>
      <c r="JN5" s="15">
        <v>14.984183114249893</v>
      </c>
      <c r="JO5" s="15">
        <v>14.947236622668651</v>
      </c>
      <c r="JP5" s="15">
        <v>14.907805464002498</v>
      </c>
      <c r="JQ5" s="15">
        <v>14.86621145524313</v>
      </c>
      <c r="JR5" s="15">
        <v>14.822745429289357</v>
      </c>
      <c r="JS5" s="15">
        <v>14.777667565734445</v>
      </c>
      <c r="JT5" s="15">
        <v>14.731208556086756</v>
      </c>
      <c r="JU5" s="15">
        <v>14.683571334682375</v>
      </c>
      <c r="JV5" s="15">
        <v>14.634933160418813</v>
      </c>
      <c r="JW5" s="15">
        <v>14.585447882290808</v>
      </c>
      <c r="JX5" s="15">
        <v>14.535248262780907</v>
      </c>
      <c r="JY5" s="15">
        <v>14.484448267414567</v>
      </c>
      <c r="JZ5" s="15">
        <v>14.433145256642943</v>
      </c>
      <c r="KA5" s="15">
        <v>14.381422038323214</v>
      </c>
      <c r="KB5" s="15">
        <v>14.3293487561902</v>
      </c>
      <c r="KC5" s="15">
        <v>14.276984602636322</v>
      </c>
      <c r="KD5" s="15">
        <v>14.224379353582904</v>
      </c>
      <c r="KE5" s="15">
        <v>14.171574729908293</v>
      </c>
      <c r="KF5" s="15">
        <v>14.118605594386464</v>
      </c>
      <c r="KG5" s="15">
        <v>14.065500995885076</v>
      </c>
      <c r="KH5" s="15">
        <v>14.012285074090801</v>
      </c>
      <c r="KI5" s="15">
        <v>13.958977838610986</v>
      </c>
      <c r="KJ5" s="15">
        <v>13.905595836215323</v>
      </c>
      <c r="KK5" s="15">
        <v>13.852152719440619</v>
      </c>
      <c r="KL5" s="15">
        <v>13.798659728949378</v>
      </c>
      <c r="KM5" s="15">
        <v>13.745126101030985</v>
      </c>
      <c r="KN5" s="15">
        <v>13.691559410553072</v>
      </c>
      <c r="KO5" s="53">
        <v>13.637965858574486</v>
      </c>
    </row>
    <row r="6" spans="1:301">
      <c r="B6" s="52">
        <v>7.23</v>
      </c>
      <c r="C6" s="15">
        <v>6.5502937777777772</v>
      </c>
      <c r="D6" s="15">
        <v>6.6499840237037029</v>
      </c>
      <c r="E6" s="15">
        <v>6.6390180966518511</v>
      </c>
      <c r="F6" s="15">
        <v>7.5333887095864362</v>
      </c>
      <c r="G6" s="15">
        <v>7.2163653309869495</v>
      </c>
      <c r="H6" s="15">
        <v>7.2951578960728538</v>
      </c>
      <c r="I6" s="15">
        <v>7.2904079944699038</v>
      </c>
      <c r="J6" s="15">
        <v>7.2996509285480489</v>
      </c>
      <c r="K6" s="15">
        <v>7.3068681541070504</v>
      </c>
      <c r="L6" s="15">
        <v>7.3143504357894304</v>
      </c>
      <c r="M6" s="15">
        <v>7.3218005257174257</v>
      </c>
      <c r="N6" s="15">
        <v>7.3292543077348835</v>
      </c>
      <c r="O6" s="15">
        <v>7.3367076851303468</v>
      </c>
      <c r="P6" s="15">
        <v>7.3441611052580038</v>
      </c>
      <c r="Q6" s="15">
        <v>7.351614521009223</v>
      </c>
      <c r="R6" s="15">
        <v>7.3590679371971914</v>
      </c>
      <c r="S6" s="15">
        <v>7.3665213533425291</v>
      </c>
      <c r="T6" s="15">
        <v>7.3739747694919542</v>
      </c>
      <c r="U6" s="15">
        <v>7.3814281856409849</v>
      </c>
      <c r="V6" s="15">
        <v>7.5598434535627996</v>
      </c>
      <c r="W6" s="15">
        <v>7.9244629205932418</v>
      </c>
      <c r="X6" s="15">
        <v>8.4348629589320261</v>
      </c>
      <c r="Y6" s="15">
        <v>9.0594025053981948</v>
      </c>
      <c r="Z6" s="15">
        <v>9.7733328799751398</v>
      </c>
      <c r="AA6" s="15">
        <v>10.557309716782788</v>
      </c>
      <c r="AB6" s="15">
        <v>11.396222701443806</v>
      </c>
      <c r="AC6" s="15">
        <v>12.278276153583617</v>
      </c>
      <c r="AD6" s="15">
        <v>13.189425207110993</v>
      </c>
      <c r="AE6" s="15">
        <v>13.902179121963114</v>
      </c>
      <c r="AF6" s="15">
        <v>14.458229915124781</v>
      </c>
      <c r="AG6" s="15">
        <v>14.890569326913603</v>
      </c>
      <c r="AH6" s="15">
        <v>15.22529072413824</v>
      </c>
      <c r="AI6" s="15">
        <v>15.48302081581198</v>
      </c>
      <c r="AJ6" s="15">
        <v>15.680056590435795</v>
      </c>
      <c r="AK6" s="15">
        <v>15.829267655288783</v>
      </c>
      <c r="AL6" s="15">
        <v>15.940811979291105</v>
      </c>
      <c r="AM6" s="15">
        <v>16.022703305486775</v>
      </c>
      <c r="AN6" s="15">
        <v>16.081260720690828</v>
      </c>
      <c r="AO6" s="15">
        <v>16.121464658260408</v>
      </c>
      <c r="AP6" s="15">
        <v>16.14723865241184</v>
      </c>
      <c r="AQ6" s="15">
        <v>16.161672208137627</v>
      </c>
      <c r="AR6" s="15">
        <v>16.167196998470153</v>
      </c>
      <c r="AS6" s="15">
        <v>16.165726089443748</v>
      </c>
      <c r="AT6" s="15">
        <v>16.15876389355255</v>
      </c>
      <c r="AU6" s="15">
        <v>16.147492961461925</v>
      </c>
      <c r="AV6" s="15">
        <v>16.132842456535798</v>
      </c>
      <c r="AW6" s="15">
        <v>16.115542151285368</v>
      </c>
      <c r="AX6" s="15">
        <v>16.096164986299293</v>
      </c>
      <c r="AY6" s="15">
        <v>16.075160598392351</v>
      </c>
      <c r="AZ6" s="15">
        <v>16.052881721937482</v>
      </c>
      <c r="BA6" s="15">
        <v>16.029604968768979</v>
      </c>
      <c r="BB6" s="15">
        <v>16.00554717625738</v>
      </c>
      <c r="BC6" s="15">
        <v>15.981014589776125</v>
      </c>
      <c r="BD6" s="15">
        <v>15.956315494334888</v>
      </c>
      <c r="BE6" s="15">
        <v>15.931717143183008</v>
      </c>
      <c r="BF6" s="15">
        <v>15.907428988941993</v>
      </c>
      <c r="BG6" s="15">
        <v>15.883600723071158</v>
      </c>
      <c r="BH6" s="15">
        <v>15.860327948750724</v>
      </c>
      <c r="BI6" s="15">
        <v>15.837661145884931</v>
      </c>
      <c r="BJ6" s="15">
        <v>15.815615416699133</v>
      </c>
      <c r="BK6" s="15">
        <v>15.79417965834182</v>
      </c>
      <c r="BL6" s="15">
        <v>15.773324522330771</v>
      </c>
      <c r="BM6" s="15">
        <v>15.753008944104833</v>
      </c>
      <c r="BN6" s="15">
        <v>15.733185263464046</v>
      </c>
      <c r="BO6" s="15">
        <v>15.713803077732178</v>
      </c>
      <c r="BP6" s="15">
        <v>15.694812019791703</v>
      </c>
      <c r="BQ6" s="15">
        <v>15.67616366238815</v>
      </c>
      <c r="BR6" s="15">
        <v>15.657812737148541</v>
      </c>
      <c r="BS6" s="15">
        <v>15.63971783330261</v>
      </c>
      <c r="BT6" s="15">
        <v>15.621841714126576</v>
      </c>
      <c r="BU6" s="15">
        <v>15.604151362604995</v>
      </c>
      <c r="BV6" s="15">
        <v>15.58661784377089</v>
      </c>
      <c r="BW6" s="15">
        <v>15.569216050509825</v>
      </c>
      <c r="BX6" s="15">
        <v>15.55192438248319</v>
      </c>
      <c r="BY6" s="15">
        <v>15.53472439404481</v>
      </c>
      <c r="BZ6" s="15">
        <v>15.517600436213364</v>
      </c>
      <c r="CA6" s="15">
        <v>15.50053930947392</v>
      </c>
      <c r="CB6" s="15">
        <v>15.483529937968449</v>
      </c>
      <c r="CC6" s="15">
        <v>15.466563071086476</v>
      </c>
      <c r="CD6" s="15">
        <v>15.449631015224554</v>
      </c>
      <c r="CE6" s="15">
        <v>15.432727396245237</v>
      </c>
      <c r="CF6" s="15">
        <v>15.41584695168563</v>
      </c>
      <c r="CG6" s="15">
        <v>15.398985350844793</v>
      </c>
      <c r="CH6" s="15">
        <v>15.382139040363098</v>
      </c>
      <c r="CI6" s="15">
        <v>15.365305112675523</v>
      </c>
      <c r="CJ6" s="15">
        <v>15.348481194684434</v>
      </c>
      <c r="CK6" s="15">
        <v>15.331665354087891</v>
      </c>
      <c r="CL6" s="15">
        <v>15.314856020968136</v>
      </c>
      <c r="CM6" s="15">
        <v>15.298051922456029</v>
      </c>
      <c r="CN6" s="15">
        <v>15.281252028516624</v>
      </c>
      <c r="CO6" s="15">
        <v>15.264455507132039</v>
      </c>
      <c r="CP6" s="15">
        <v>15.247661687379704</v>
      </c>
      <c r="CQ6" s="15">
        <v>15.230870029110502</v>
      </c>
      <c r="CR6" s="15">
        <v>15.214080098118917</v>
      </c>
      <c r="CS6" s="15">
        <v>15.197291545864585</v>
      </c>
      <c r="CT6" s="15">
        <v>15.1805040929518</v>
      </c>
      <c r="CU6" s="15">
        <v>15.163717515701393</v>
      </c>
      <c r="CV6" s="15">
        <v>15.146931635259421</v>
      </c>
      <c r="CW6" s="15">
        <v>15.130146308781047</v>
      </c>
      <c r="CX6" s="15">
        <v>15.113361422307516</v>
      </c>
      <c r="CY6" s="15">
        <v>15.096576885021173</v>
      </c>
      <c r="CZ6" s="15">
        <v>15.079792624619534</v>
      </c>
      <c r="DA6" s="15">
        <v>15.063190352485135</v>
      </c>
      <c r="DB6" s="15">
        <v>15.047003595944391</v>
      </c>
      <c r="DC6" s="15">
        <v>15.031449680985416</v>
      </c>
      <c r="DD6" s="15">
        <v>15.016699057456101</v>
      </c>
      <c r="DE6" s="15">
        <v>15.002866156096772</v>
      </c>
      <c r="DF6" s="15">
        <v>14.990011828721196</v>
      </c>
      <c r="DG6" s="15">
        <v>14.978151282241672</v>
      </c>
      <c r="DH6" s="15">
        <v>14.967263920998931</v>
      </c>
      <c r="DI6" s="15">
        <v>14.957303106286165</v>
      </c>
      <c r="DJ6" s="15">
        <v>14.948204832998815</v>
      </c>
      <c r="DK6" s="15">
        <v>14.939894919256032</v>
      </c>
      <c r="DL6" s="15">
        <v>14.932294646216279</v>
      </c>
      <c r="DM6" s="15">
        <v>14.925324966133086</v>
      </c>
      <c r="DN6" s="15">
        <v>14.918909479060792</v>
      </c>
      <c r="DO6" s="15">
        <v>14.912976402959149</v>
      </c>
      <c r="DP6" s="15">
        <v>14.907459754113832</v>
      </c>
      <c r="DQ6" s="15">
        <v>14.90229993092883</v>
      </c>
      <c r="DR6" s="15">
        <v>14.897443864009148</v>
      </c>
      <c r="DS6" s="15">
        <v>14.89284486465545</v>
      </c>
      <c r="DT6" s="15">
        <v>14.888462275429685</v>
      </c>
      <c r="DU6" s="15">
        <v>14.884261001695787</v>
      </c>
      <c r="DV6" s="15">
        <v>14.880210982402998</v>
      </c>
      <c r="DW6" s="15">
        <v>14.8762866417315</v>
      </c>
      <c r="DX6" s="15">
        <v>14.872466350157566</v>
      </c>
      <c r="DY6" s="15">
        <v>14.868731913502755</v>
      </c>
      <c r="DZ6" s="15">
        <v>14.865068101076529</v>
      </c>
      <c r="EA6" s="15">
        <v>14.861462218605832</v>
      </c>
      <c r="EB6" s="15">
        <v>14.857903727829676</v>
      </c>
      <c r="EC6" s="15">
        <v>14.854383912049952</v>
      </c>
      <c r="ED6" s="15">
        <v>14.850895585265986</v>
      </c>
      <c r="EE6" s="15">
        <v>14.847432841535337</v>
      </c>
      <c r="EF6" s="15">
        <v>14.843990840704631</v>
      </c>
      <c r="EG6" s="15">
        <v>14.840565626494309</v>
      </c>
      <c r="EH6" s="15">
        <v>14.837153972988059</v>
      </c>
      <c r="EI6" s="15">
        <v>14.833753255788821</v>
      </c>
      <c r="EJ6" s="15">
        <v>14.830361344398352</v>
      </c>
      <c r="EK6" s="15">
        <v>14.826976512713953</v>
      </c>
      <c r="EL6" s="15">
        <v>14.823597364884636</v>
      </c>
      <c r="EM6" s="15">
        <v>14.820222774110436</v>
      </c>
      <c r="EN6" s="15">
        <v>14.81685183229054</v>
      </c>
      <c r="EO6" s="15">
        <v>14.8134838087215</v>
      </c>
      <c r="EP6" s="15">
        <v>14.810118116312664</v>
      </c>
      <c r="EQ6" s="15">
        <v>14.806754284021462</v>
      </c>
      <c r="ER6" s="15">
        <v>14.803391934416901</v>
      </c>
      <c r="ES6" s="15">
        <v>14.800030765457626</v>
      </c>
      <c r="ET6" s="15">
        <v>14.796670535723457</v>
      </c>
      <c r="EU6" s="15">
        <v>14.793311052469003</v>
      </c>
      <c r="EV6" s="15">
        <v>14.789952161977631</v>
      </c>
      <c r="EW6" s="15">
        <v>14.786593741786097</v>
      </c>
      <c r="EX6" s="15">
        <v>14.783235694427134</v>
      </c>
      <c r="EY6" s="15">
        <v>14.779468962401259</v>
      </c>
      <c r="EZ6" s="15">
        <v>14.774767944842122</v>
      </c>
      <c r="FA6" s="15">
        <v>14.768643527783139</v>
      </c>
      <c r="FB6" s="15">
        <v>14.760712095562919</v>
      </c>
      <c r="FC6" s="15">
        <v>14.750716096986132</v>
      </c>
      <c r="FD6" s="15">
        <v>14.738518550511614</v>
      </c>
      <c r="FE6" s="15">
        <v>14.724085189182462</v>
      </c>
      <c r="FF6" s="15">
        <v>14.707462312584202</v>
      </c>
      <c r="FG6" s="15">
        <v>14.688754825687207</v>
      </c>
      <c r="FH6" s="15">
        <v>14.668106714612479</v>
      </c>
      <c r="FI6" s="15">
        <v>14.645684868575371</v>
      </c>
      <c r="FJ6" s="15">
        <v>14.621666389182788</v>
      </c>
      <c r="FK6" s="15">
        <v>14.596229121421333</v>
      </c>
      <c r="FL6" s="15">
        <v>14.569544955366856</v>
      </c>
      <c r="FM6" s="15">
        <v>14.54177539289287</v>
      </c>
      <c r="FN6" s="15">
        <v>14.513068891284238</v>
      </c>
      <c r="FO6" s="15">
        <v>14.483559549356288</v>
      </c>
      <c r="FP6" s="15">
        <v>14.453366769493748</v>
      </c>
      <c r="FQ6" s="15">
        <v>14.422595598320665</v>
      </c>
      <c r="FR6" s="15">
        <v>14.391337512756447</v>
      </c>
      <c r="FS6" s="15">
        <v>14.359671473914142</v>
      </c>
      <c r="FT6" s="15">
        <v>14.327665117731501</v>
      </c>
      <c r="FU6" s="15">
        <v>14.295375988684409</v>
      </c>
      <c r="FV6" s="15">
        <v>14.262852752324289</v>
      </c>
      <c r="FW6" s="15">
        <v>14.230136344865439</v>
      </c>
      <c r="FX6" s="15">
        <v>14.197261034823301</v>
      </c>
      <c r="FY6" s="15">
        <v>14.164255383890808</v>
      </c>
      <c r="FZ6" s="15">
        <v>14.131143102825316</v>
      </c>
      <c r="GA6" s="15">
        <v>14.097943803939492</v>
      </c>
      <c r="GB6" s="15">
        <v>14.064673655532989</v>
      </c>
      <c r="GC6" s="15">
        <v>14.031345945818488</v>
      </c>
      <c r="GD6" s="15">
        <v>13.997971565017734</v>
      </c>
      <c r="GE6" s="15">
        <v>13.964559414663357</v>
      </c>
      <c r="GF6" s="15">
        <v>13.931116752991784</v>
      </c>
      <c r="GG6" s="15">
        <v>13.89764948483762</v>
      </c>
      <c r="GH6" s="15">
        <v>13.864162403776033</v>
      </c>
      <c r="GI6" s="15">
        <v>13.830659393502293</v>
      </c>
      <c r="GJ6" s="15">
        <v>13.797143594653193</v>
      </c>
      <c r="GK6" s="15">
        <v>13.763617542506868</v>
      </c>
      <c r="GL6" s="15">
        <v>13.730083280273158</v>
      </c>
      <c r="GM6" s="15">
        <v>13.696542452021589</v>
      </c>
      <c r="GN6" s="15">
        <v>13.662996378695805</v>
      </c>
      <c r="GO6" s="15">
        <v>13.629446120133551</v>
      </c>
      <c r="GP6" s="15">
        <v>13.595892525548306</v>
      </c>
      <c r="GQ6" s="15">
        <v>13.56233627452824</v>
      </c>
      <c r="GR6" s="15">
        <v>13.528777910264965</v>
      </c>
      <c r="GS6" s="15">
        <v>13.495217866432657</v>
      </c>
      <c r="GT6" s="15">
        <v>13.461656488891441</v>
      </c>
      <c r="GU6" s="15">
        <v>13.428094053181821</v>
      </c>
      <c r="GV6" s="15">
        <v>13.394530778603768</v>
      </c>
      <c r="GW6" s="15">
        <v>13.36205745286337</v>
      </c>
      <c r="GX6" s="15">
        <v>13.332075652617403</v>
      </c>
      <c r="GY6" s="15">
        <v>13.305889661415165</v>
      </c>
      <c r="GZ6" s="15">
        <v>13.284522438205892</v>
      </c>
      <c r="HA6" s="15">
        <v>13.268660773381356</v>
      </c>
      <c r="HB6" s="15">
        <v>13.258669940919587</v>
      </c>
      <c r="HC6" s="15">
        <v>13.254641311355908</v>
      </c>
      <c r="HD6" s="15">
        <v>13.256451412790735</v>
      </c>
      <c r="HE6" s="15">
        <v>13.263820493628559</v>
      </c>
      <c r="HF6" s="15">
        <v>13.276364586925915</v>
      </c>
      <c r="HG6" s="15">
        <v>13.29363865165508</v>
      </c>
      <c r="HH6" s="15">
        <v>13.315170414403791</v>
      </c>
      <c r="HI6" s="15">
        <v>13.34048561993527</v>
      </c>
      <c r="HJ6" s="15">
        <v>13.369125893186467</v>
      </c>
      <c r="HK6" s="15">
        <v>13.400660561292248</v>
      </c>
      <c r="HL6" s="15">
        <v>13.43469373721353</v>
      </c>
      <c r="HM6" s="15">
        <v>13.470867823365433</v>
      </c>
      <c r="HN6" s="15">
        <v>13.508864412803891</v>
      </c>
      <c r="HO6" s="15">
        <v>13.548403380738682</v>
      </c>
      <c r="HP6" s="15">
        <v>13.589240788357291</v>
      </c>
      <c r="HQ6" s="15">
        <v>13.63116607240843</v>
      </c>
      <c r="HR6" s="15">
        <v>13.673998870169287</v>
      </c>
      <c r="HS6" s="15">
        <v>13.717585729529954</v>
      </c>
      <c r="HT6" s="15">
        <v>13.761796875550083</v>
      </c>
      <c r="HU6" s="15">
        <v>13.806523144884542</v>
      </c>
      <c r="HV6" s="15">
        <v>13.851673154741688</v>
      </c>
      <c r="HW6" s="15">
        <v>13.897170740541418</v>
      </c>
      <c r="HX6" s="15">
        <v>13.94295267354609</v>
      </c>
      <c r="HY6" s="15">
        <v>13.988966654215091</v>
      </c>
      <c r="HZ6" s="15">
        <v>14.035169567051252</v>
      </c>
      <c r="IA6" s="15">
        <v>14.081525976796197</v>
      </c>
      <c r="IB6" s="15">
        <v>14.128006842839412</v>
      </c>
      <c r="IC6" s="15">
        <v>14.174588427745537</v>
      </c>
      <c r="ID6" s="15">
        <v>14.221251376205734</v>
      </c>
      <c r="IE6" s="15">
        <v>14.267979941985226</v>
      </c>
      <c r="IF6" s="15">
        <v>14.314761342209769</v>
      </c>
      <c r="IG6" s="15">
        <v>14.361585220353069</v>
      </c>
      <c r="IH6" s="15">
        <v>14.408443201379336</v>
      </c>
      <c r="II6" s="15">
        <v>14.45532852454348</v>
      </c>
      <c r="IJ6" s="15">
        <v>14.50223574128329</v>
      </c>
      <c r="IK6" s="15">
        <v>14.5491604674113</v>
      </c>
      <c r="IL6" s="15">
        <v>14.596099180409521</v>
      </c>
      <c r="IM6" s="15">
        <v>14.643049054042713</v>
      </c>
      <c r="IN6" s="15">
        <v>14.690007823740629</v>
      </c>
      <c r="IO6" s="15">
        <v>14.736973677267393</v>
      </c>
      <c r="IP6" s="15">
        <v>14.783945166111442</v>
      </c>
      <c r="IQ6" s="15">
        <v>14.830921133807857</v>
      </c>
      <c r="IR6" s="15">
        <v>14.877900658062611</v>
      </c>
      <c r="IS6" s="15">
        <v>14.924883004100737</v>
      </c>
      <c r="IT6" s="15">
        <v>14.971867587122111</v>
      </c>
      <c r="IU6" s="15">
        <v>15.017490675465876</v>
      </c>
      <c r="IV6" s="15">
        <v>15.060000102069395</v>
      </c>
      <c r="IW6" s="15">
        <v>15.097765356735689</v>
      </c>
      <c r="IX6" s="15">
        <v>15.129507617252004</v>
      </c>
      <c r="IY6" s="15">
        <v>15.154368297744465</v>
      </c>
      <c r="IZ6" s="15">
        <v>15.1718907282354</v>
      </c>
      <c r="JA6" s="15">
        <v>15.181960634232269</v>
      </c>
      <c r="JB6" s="15">
        <v>15.184732307124074</v>
      </c>
      <c r="JC6" s="15">
        <v>15.18055539809642</v>
      </c>
      <c r="JD6" s="15">
        <v>15.169909835580597</v>
      </c>
      <c r="JE6" s="15">
        <v>15.153351896993113</v>
      </c>
      <c r="JF6" s="15">
        <v>15.131471905277028</v>
      </c>
      <c r="JG6" s="15">
        <v>15.104862664644022</v>
      </c>
      <c r="JH6" s="15">
        <v>15.074097132238364</v>
      </c>
      <c r="JI6" s="15">
        <v>15.039713639943026</v>
      </c>
      <c r="JJ6" s="15">
        <v>15.002207039319421</v>
      </c>
      <c r="JK6" s="15">
        <v>14.962024321657136</v>
      </c>
      <c r="JL6" s="15">
        <v>14.919563491162702</v>
      </c>
      <c r="JM6" s="15">
        <v>14.875174700309389</v>
      </c>
      <c r="JN6" s="15">
        <v>14.829162869853077</v>
      </c>
      <c r="JO6" s="15">
        <v>14.781791201691782</v>
      </c>
      <c r="JP6" s="15">
        <v>14.733285147529632</v>
      </c>
      <c r="JQ6" s="15">
        <v>14.683836521171358</v>
      </c>
      <c r="JR6" s="15">
        <v>14.63360754024777</v>
      </c>
      <c r="JS6" s="15">
        <v>14.582734658121762</v>
      </c>
      <c r="JT6" s="15">
        <v>14.531332102641798</v>
      </c>
      <c r="JU6" s="15">
        <v>14.47949507903107</v>
      </c>
      <c r="JV6" s="15">
        <v>14.427302622818793</v>
      </c>
      <c r="JW6" s="15">
        <v>14.374820108123398</v>
      </c>
      <c r="JX6" s="15">
        <v>14.322101429075984</v>
      </c>
      <c r="JY6" s="15">
        <v>14.269190879561602</v>
      </c>
      <c r="JZ6" s="15">
        <v>14.21612476019653</v>
      </c>
      <c r="KA6" s="15">
        <v>14.162932742660221</v>
      </c>
      <c r="KB6" s="15">
        <v>14.109639020999102</v>
      </c>
      <c r="KC6" s="15">
        <v>14.056263277936669</v>
      </c>
      <c r="KD6" s="15">
        <v>14.002821492011114</v>
      </c>
      <c r="KE6" s="15">
        <v>13.949326608837676</v>
      </c>
      <c r="KF6" s="15">
        <v>13.895789097177849</v>
      </c>
      <c r="KG6" s="15">
        <v>13.842217407937062</v>
      </c>
      <c r="KH6" s="15">
        <v>13.788618351797863</v>
      </c>
      <c r="KI6" s="15">
        <v>13.734997408978829</v>
      </c>
      <c r="KJ6" s="15">
        <v>13.681358982615167</v>
      </c>
      <c r="KK6" s="15">
        <v>13.627706605491356</v>
      </c>
      <c r="KL6" s="15">
        <v>13.574043108312759</v>
      </c>
      <c r="KM6" s="15">
        <v>13.520370756368417</v>
      </c>
      <c r="KN6" s="15">
        <v>13.466691360293268</v>
      </c>
      <c r="KO6" s="53">
        <v>13.413006365664947</v>
      </c>
    </row>
    <row r="7" spans="1:301">
      <c r="B7" s="52">
        <v>7.2916000000000007</v>
      </c>
      <c r="C7" s="15">
        <v>7.2254826666666672</v>
      </c>
      <c r="D7" s="15">
        <v>6.5007799259259258</v>
      </c>
      <c r="E7" s="15">
        <v>6.6609256575407407</v>
      </c>
      <c r="F7" s="15">
        <v>6.6374115421866655</v>
      </c>
      <c r="G7" s="15">
        <v>7.5990937018624205</v>
      </c>
      <c r="H7" s="15">
        <v>7.1882985837894147</v>
      </c>
      <c r="I7" s="15">
        <v>7.3029942456403054</v>
      </c>
      <c r="J7" s="15">
        <v>7.2894850027174085</v>
      </c>
      <c r="K7" s="15">
        <v>7.3003964297756285</v>
      </c>
      <c r="L7" s="15">
        <v>7.308540694584809</v>
      </c>
      <c r="M7" s="15">
        <v>7.5464996198647407</v>
      </c>
      <c r="N7" s="15">
        <v>7.9598548765110042</v>
      </c>
      <c r="O7" s="15">
        <v>8.5071881175063382</v>
      </c>
      <c r="P7" s="15">
        <v>9.1569489158798074</v>
      </c>
      <c r="Q7" s="15">
        <v>9.8851067397419055</v>
      </c>
      <c r="R7" s="15">
        <v>10.673358294338234</v>
      </c>
      <c r="S7" s="15">
        <v>11.507762574210805</v>
      </c>
      <c r="T7" s="15">
        <v>12.37770117979964</v>
      </c>
      <c r="U7" s="15">
        <v>13.275086430145798</v>
      </c>
      <c r="V7" s="15">
        <v>14.022796356475711</v>
      </c>
      <c r="W7" s="15">
        <v>14.600896655671555</v>
      </c>
      <c r="X7" s="15">
        <v>15.046237249213013</v>
      </c>
      <c r="Y7" s="15">
        <v>15.387737227300185</v>
      </c>
      <c r="Z7" s="15">
        <v>15.64807203386259</v>
      </c>
      <c r="AA7" s="15">
        <v>15.845006919960632</v>
      </c>
      <c r="AB7" s="15">
        <v>15.992449440850672</v>
      </c>
      <c r="AC7" s="15">
        <v>16.101279175376806</v>
      </c>
      <c r="AD7" s="15">
        <v>16.180001073623384</v>
      </c>
      <c r="AE7" s="15">
        <v>16.235259372991088</v>
      </c>
      <c r="AF7" s="15">
        <v>16.272241433119842</v>
      </c>
      <c r="AG7" s="15">
        <v>16.294994769814178</v>
      </c>
      <c r="AH7" s="15">
        <v>16.306675724167913</v>
      </c>
      <c r="AI7" s="15">
        <v>16.309744345702114</v>
      </c>
      <c r="AJ7" s="15">
        <v>16.306117002406374</v>
      </c>
      <c r="AK7" s="15">
        <v>16.297285797955873</v>
      </c>
      <c r="AL7" s="15">
        <v>16.284411949342864</v>
      </c>
      <c r="AM7" s="15">
        <v>16.268398753895386</v>
      </c>
      <c r="AN7" s="15">
        <v>16.249948570633116</v>
      </c>
      <c r="AO7" s="15">
        <v>16.229607291063619</v>
      </c>
      <c r="AP7" s="15">
        <v>16.207799026086477</v>
      </c>
      <c r="AQ7" s="15">
        <v>16.184853146595771</v>
      </c>
      <c r="AR7" s="15">
        <v>16.161025352205513</v>
      </c>
      <c r="AS7" s="15">
        <v>16.136514078711453</v>
      </c>
      <c r="AT7" s="15">
        <v>16.111473269396086</v>
      </c>
      <c r="AU7" s="15">
        <v>16.086022311422234</v>
      </c>
      <c r="AV7" s="15">
        <v>16.060253763177357</v>
      </c>
      <c r="AW7" s="15">
        <v>16.034239361133999</v>
      </c>
      <c r="AX7" s="15">
        <v>16.008034687389046</v>
      </c>
      <c r="AY7" s="15">
        <v>15.981682795085215</v>
      </c>
      <c r="AZ7" s="15">
        <v>15.955217023328377</v>
      </c>
      <c r="BA7" s="15">
        <v>15.928663182007025</v>
      </c>
      <c r="BB7" s="15">
        <v>15.902613246965396</v>
      </c>
      <c r="BC7" s="15">
        <v>15.877382021491217</v>
      </c>
      <c r="BD7" s="15">
        <v>15.853105629361961</v>
      </c>
      <c r="BE7" s="15">
        <v>15.829808803710218</v>
      </c>
      <c r="BF7" s="15">
        <v>15.807450251022408</v>
      </c>
      <c r="BG7" s="15">
        <v>15.785952718929478</v>
      </c>
      <c r="BH7" s="15">
        <v>15.76522248218096</v>
      </c>
      <c r="BI7" s="15">
        <v>15.745161582867597</v>
      </c>
      <c r="BJ7" s="15">
        <v>15.725675171843271</v>
      </c>
      <c r="BK7" s="15">
        <v>15.706675591162595</v>
      </c>
      <c r="BL7" s="15">
        <v>15.688084333970197</v>
      </c>
      <c r="BM7" s="15">
        <v>15.669832661695938</v>
      </c>
      <c r="BN7" s="15">
        <v>15.651861407246415</v>
      </c>
      <c r="BO7" s="15">
        <v>15.634120317142772</v>
      </c>
      <c r="BP7" s="15">
        <v>15.616567163553023</v>
      </c>
      <c r="BQ7" s="15">
        <v>15.599166773270905</v>
      </c>
      <c r="BR7" s="15">
        <v>15.581890063669105</v>
      </c>
      <c r="BS7" s="15">
        <v>15.564713137459114</v>
      </c>
      <c r="BT7" s="15">
        <v>15.547616462987076</v>
      </c>
      <c r="BU7" s="15">
        <v>15.530584150713647</v>
      </c>
      <c r="BV7" s="15">
        <v>15.513603326591596</v>
      </c>
      <c r="BW7" s="15">
        <v>15.49666359725121</v>
      </c>
      <c r="BX7" s="15">
        <v>15.47975659882565</v>
      </c>
      <c r="BY7" s="15">
        <v>15.462875619926855</v>
      </c>
      <c r="BZ7" s="15">
        <v>15.446015289054854</v>
      </c>
      <c r="CA7" s="15">
        <v>15.429171317143268</v>
      </c>
      <c r="CB7" s="15">
        <v>15.412340286715416</v>
      </c>
      <c r="CC7" s="15">
        <v>15.395519480057439</v>
      </c>
      <c r="CD7" s="15">
        <v>15.378706739786864</v>
      </c>
      <c r="CE7" s="15">
        <v>15.361900356134994</v>
      </c>
      <c r="CF7" s="15">
        <v>15.345098976129673</v>
      </c>
      <c r="CG7" s="15">
        <v>15.328301530641873</v>
      </c>
      <c r="CH7" s="15">
        <v>15.31150717593971</v>
      </c>
      <c r="CI7" s="15">
        <v>15.294715246978642</v>
      </c>
      <c r="CJ7" s="15">
        <v>15.277925220153483</v>
      </c>
      <c r="CK7" s="15">
        <v>15.26113668365535</v>
      </c>
      <c r="CL7" s="15">
        <v>15.244349313924324</v>
      </c>
      <c r="CM7" s="15">
        <v>15.227562856976006</v>
      </c>
      <c r="CN7" s="15">
        <v>15.210777113616274</v>
      </c>
      <c r="CO7" s="15">
        <v>15.193991927751615</v>
      </c>
      <c r="CP7" s="15">
        <v>15.177207177159275</v>
      </c>
      <c r="CQ7" s="15">
        <v>15.160422766208745</v>
      </c>
      <c r="CR7" s="15">
        <v>15.143638620128712</v>
      </c>
      <c r="CS7" s="15">
        <v>15.12685468049626</v>
      </c>
      <c r="CT7" s="15">
        <v>15.110070901691349</v>
      </c>
      <c r="CU7" s="15">
        <v>15.093287248112699</v>
      </c>
      <c r="CV7" s="15">
        <v>15.076503691993514</v>
      </c>
      <c r="CW7" s="15">
        <v>15.059720211689312</v>
      </c>
      <c r="CX7" s="15">
        <v>15.042936790336844</v>
      </c>
      <c r="CY7" s="15">
        <v>15.026153414804506</v>
      </c>
      <c r="CZ7" s="15">
        <v>15.010132741538142</v>
      </c>
      <c r="DA7" s="15">
        <v>14.995273891475023</v>
      </c>
      <c r="DB7" s="15">
        <v>14.981742414298337</v>
      </c>
      <c r="DC7" s="15">
        <v>14.969558952890386</v>
      </c>
      <c r="DD7" s="15">
        <v>14.95865891189248</v>
      </c>
      <c r="DE7" s="15">
        <v>14.948931915360085</v>
      </c>
      <c r="DF7" s="15">
        <v>14.940247298037878</v>
      </c>
      <c r="DG7" s="15">
        <v>14.932470046258146</v>
      </c>
      <c r="DH7" s="15">
        <v>14.925470292833479</v>
      </c>
      <c r="DI7" s="15">
        <v>14.919128533052529</v>
      </c>
      <c r="DJ7" s="15">
        <v>14.913338062050071</v>
      </c>
      <c r="DK7" s="15">
        <v>14.908005661746582</v>
      </c>
      <c r="DL7" s="15">
        <v>14.903051233279802</v>
      </c>
      <c r="DM7" s="15">
        <v>14.898406838557026</v>
      </c>
      <c r="DN7" s="15">
        <v>14.894015453459497</v>
      </c>
      <c r="DO7" s="15">
        <v>14.889829624587195</v>
      </c>
      <c r="DP7" s="15">
        <v>14.885810146344593</v>
      </c>
      <c r="DQ7" s="15">
        <v>14.881924824972115</v>
      </c>
      <c r="DR7" s="15">
        <v>14.878147363224402</v>
      </c>
      <c r="DS7" s="15">
        <v>14.874456378393496</v>
      </c>
      <c r="DT7" s="15">
        <v>14.870834553469274</v>
      </c>
      <c r="DU7" s="15">
        <v>14.867267913754013</v>
      </c>
      <c r="DV7" s="15">
        <v>14.863745217347764</v>
      </c>
      <c r="DW7" s="15">
        <v>14.860257446316389</v>
      </c>
      <c r="DX7" s="15">
        <v>14.85679738517234</v>
      </c>
      <c r="DY7" s="15">
        <v>14.853359273952162</v>
      </c>
      <c r="DZ7" s="15">
        <v>14.849938524276403</v>
      </c>
      <c r="EA7" s="15">
        <v>14.84653148807651</v>
      </c>
      <c r="EB7" s="15">
        <v>14.843135270012649</v>
      </c>
      <c r="EC7" s="15">
        <v>14.839747575893455</v>
      </c>
      <c r="ED7" s="15">
        <v>14.836366590591938</v>
      </c>
      <c r="EE7" s="15">
        <v>14.832990880007902</v>
      </c>
      <c r="EF7" s="15">
        <v>14.829619312549433</v>
      </c>
      <c r="EG7" s="15">
        <v>14.826250996398159</v>
      </c>
      <c r="EH7" s="15">
        <v>14.822885229494755</v>
      </c>
      <c r="EI7" s="15">
        <v>14.819521459744896</v>
      </c>
      <c r="EJ7" s="15">
        <v>14.81615925341486</v>
      </c>
      <c r="EK7" s="15">
        <v>14.81279827007346</v>
      </c>
      <c r="EL7" s="15">
        <v>14.809438242755119</v>
      </c>
      <c r="EM7" s="15">
        <v>14.806078962278706</v>
      </c>
      <c r="EN7" s="15">
        <v>14.802720264867991</v>
      </c>
      <c r="EO7" s="15">
        <v>14.799362022390719</v>
      </c>
      <c r="EP7" s="15">
        <v>14.796004134671261</v>
      </c>
      <c r="EQ7" s="15">
        <v>14.792646523442885</v>
      </c>
      <c r="ER7" s="15">
        <v>14.789289127594772</v>
      </c>
      <c r="ES7" s="15">
        <v>14.785931899440135</v>
      </c>
      <c r="ET7" s="15">
        <v>14.782574801788686</v>
      </c>
      <c r="EU7" s="15">
        <v>14.779217805652058</v>
      </c>
      <c r="EV7" s="15">
        <v>14.775860888446726</v>
      </c>
      <c r="EW7" s="15">
        <v>14.772504032587655</v>
      </c>
      <c r="EX7" s="15">
        <v>14.767431224388496</v>
      </c>
      <c r="EY7" s="15">
        <v>14.759744413202082</v>
      </c>
      <c r="EZ7" s="15">
        <v>14.749071090049187</v>
      </c>
      <c r="FA7" s="15">
        <v>14.735364791194806</v>
      </c>
      <c r="FB7" s="15">
        <v>14.718770842793187</v>
      </c>
      <c r="FC7" s="15">
        <v>14.699537580309828</v>
      </c>
      <c r="FD7" s="15">
        <v>14.677958992487202</v>
      </c>
      <c r="FE7" s="15">
        <v>14.654338853805147</v>
      </c>
      <c r="FF7" s="15">
        <v>14.628969360568837</v>
      </c>
      <c r="FG7" s="15">
        <v>14.602119394604435</v>
      </c>
      <c r="FH7" s="15">
        <v>14.574029038932302</v>
      </c>
      <c r="FI7" s="15">
        <v>14.544908031963141</v>
      </c>
      <c r="FJ7" s="15">
        <v>14.514936594379478</v>
      </c>
      <c r="FK7" s="15">
        <v>14.484267585528425</v>
      </c>
      <c r="FL7" s="15">
        <v>14.453029308622853</v>
      </c>
      <c r="FM7" s="15">
        <v>14.42132853299651</v>
      </c>
      <c r="FN7" s="15">
        <v>14.389253470607528</v>
      </c>
      <c r="FO7" s="15">
        <v>14.356876556926048</v>
      </c>
      <c r="FP7" s="15">
        <v>14.324256960375921</v>
      </c>
      <c r="FQ7" s="15">
        <v>14.291442791757513</v>
      </c>
      <c r="FR7" s="15">
        <v>14.258473014117408</v>
      </c>
      <c r="FS7" s="15">
        <v>14.225379070350609</v>
      </c>
      <c r="FT7" s="15">
        <v>14.192186254596848</v>
      </c>
      <c r="FU7" s="15">
        <v>14.158914857103484</v>
      </c>
      <c r="FV7" s="15">
        <v>14.125581112636809</v>
      </c>
      <c r="FW7" s="15">
        <v>14.092197981052273</v>
      </c>
      <c r="FX7" s="15">
        <v>14.058775786155495</v>
      </c>
      <c r="FY7" s="15">
        <v>14.02532273606357</v>
      </c>
      <c r="FZ7" s="15">
        <v>13.991845345262416</v>
      </c>
      <c r="GA7" s="15">
        <v>13.958348775660461</v>
      </c>
      <c r="GB7" s="15">
        <v>13.924837111276345</v>
      </c>
      <c r="GC7" s="15">
        <v>13.891313578822313</v>
      </c>
      <c r="GD7" s="15">
        <v>13.857780724370002</v>
      </c>
      <c r="GE7" s="15">
        <v>13.824240554502904</v>
      </c>
      <c r="GF7" s="15">
        <v>13.790694648848442</v>
      </c>
      <c r="GG7" s="15">
        <v>13.757144249614182</v>
      </c>
      <c r="GH7" s="15">
        <v>13.723590332697407</v>
      </c>
      <c r="GI7" s="15">
        <v>13.690033664065508</v>
      </c>
      <c r="GJ7" s="15">
        <v>13.656474844388892</v>
      </c>
      <c r="GK7" s="15">
        <v>13.622914344323467</v>
      </c>
      <c r="GL7" s="15">
        <v>13.589352532364472</v>
      </c>
      <c r="GM7" s="15">
        <v>13.555789696808509</v>
      </c>
      <c r="GN7" s="15">
        <v>13.522226063049985</v>
      </c>
      <c r="GO7" s="15">
        <v>13.488661807188469</v>
      </c>
      <c r="GP7" s="15">
        <v>13.455097066722855</v>
      </c>
      <c r="GQ7" s="15">
        <v>13.421531948948068</v>
      </c>
      <c r="GR7" s="15">
        <v>13.38796653754199</v>
      </c>
      <c r="GS7" s="15">
        <v>13.354400897728249</v>
      </c>
      <c r="GT7" s="15">
        <v>13.320835080319615</v>
      </c>
      <c r="GU7" s="15">
        <v>13.287269124882298</v>
      </c>
      <c r="GV7" s="15">
        <v>13.258279062210493</v>
      </c>
      <c r="GW7" s="15">
        <v>13.236259689593579</v>
      </c>
      <c r="GX7" s="15">
        <v>13.222204360859767</v>
      </c>
      <c r="GY7" s="15">
        <v>13.216236976621012</v>
      </c>
      <c r="GZ7" s="15">
        <v>13.217969998382662</v>
      </c>
      <c r="HA7" s="15">
        <v>13.226741196618686</v>
      </c>
      <c r="HB7" s="15">
        <v>13.241766600092955</v>
      </c>
      <c r="HC7" s="15">
        <v>13.262236142550993</v>
      </c>
      <c r="HD7" s="15">
        <v>13.287370633089303</v>
      </c>
      <c r="HE7" s="15">
        <v>13.316453052918162</v>
      </c>
      <c r="HF7" s="15">
        <v>13.348843180195137</v>
      </c>
      <c r="HG7" s="15">
        <v>13.383981712139182</v>
      </c>
      <c r="HH7" s="15">
        <v>13.421388059990418</v>
      </c>
      <c r="HI7" s="15">
        <v>13.460654598611629</v>
      </c>
      <c r="HJ7" s="15">
        <v>13.50143918593799</v>
      </c>
      <c r="HK7" s="15">
        <v>13.543457103619307</v>
      </c>
      <c r="HL7" s="15">
        <v>13.586473119669062</v>
      </c>
      <c r="HM7" s="15">
        <v>13.630294072757563</v>
      </c>
      <c r="HN7" s="15">
        <v>13.674762180362448</v>
      </c>
      <c r="HO7" s="15">
        <v>13.71974914697061</v>
      </c>
      <c r="HP7" s="15">
        <v>13.765151071089342</v>
      </c>
      <c r="HQ7" s="15">
        <v>13.810884104971468</v>
      </c>
      <c r="HR7" s="15">
        <v>13.8568807975567</v>
      </c>
      <c r="HS7" s="15">
        <v>13.90308704150252</v>
      </c>
      <c r="HT7" s="15">
        <v>13.949459544086277</v>
      </c>
      <c r="HU7" s="15">
        <v>13.995963745683756</v>
      </c>
      <c r="HV7" s="15">
        <v>14.042572116139153</v>
      </c>
      <c r="HW7" s="15">
        <v>14.089262767134452</v>
      </c>
      <c r="HX7" s="15">
        <v>14.136018326702738</v>
      </c>
      <c r="HY7" s="15">
        <v>14.182825029751433</v>
      </c>
      <c r="HZ7" s="15">
        <v>14.229671985561509</v>
      </c>
      <c r="IA7" s="15">
        <v>14.276550589564925</v>
      </c>
      <c r="IB7" s="15">
        <v>14.323454052235743</v>
      </c>
      <c r="IC7" s="15">
        <v>14.37037702268343</v>
      </c>
      <c r="ID7" s="15">
        <v>14.417315288567245</v>
      </c>
      <c r="IE7" s="15">
        <v>14.464265537332956</v>
      </c>
      <c r="IF7" s="15">
        <v>14.511225166587252</v>
      </c>
      <c r="IG7" s="15">
        <v>14.558192133749991</v>
      </c>
      <c r="IH7" s="15">
        <v>14.605164837033088</v>
      </c>
      <c r="II7" s="15">
        <v>14.652142021353869</v>
      </c>
      <c r="IJ7" s="15">
        <v>14.699122704058158</v>
      </c>
      <c r="IK7" s="15">
        <v>14.746106116354882</v>
      </c>
      <c r="IL7" s="15">
        <v>14.793091657192148</v>
      </c>
      <c r="IM7" s="15">
        <v>14.840078856971033</v>
      </c>
      <c r="IN7" s="15">
        <v>14.887067349027751</v>
      </c>
      <c r="IO7" s="15">
        <v>14.934056847242427</v>
      </c>
      <c r="IP7" s="15">
        <v>14.981047128474025</v>
      </c>
      <c r="IQ7" s="15">
        <v>15.028038018792834</v>
      </c>
      <c r="IR7" s="15">
        <v>15.075029382698103</v>
      </c>
      <c r="IS7" s="15">
        <v>15.122021114679926</v>
      </c>
      <c r="IT7" s="15">
        <v>15.16329313262043</v>
      </c>
      <c r="IU7" s="15">
        <v>15.19585190597015</v>
      </c>
      <c r="IV7" s="15">
        <v>15.218455716053848</v>
      </c>
      <c r="IW7" s="15">
        <v>15.230949666594357</v>
      </c>
      <c r="IX7" s="15">
        <v>15.233818164772817</v>
      </c>
      <c r="IY7" s="15">
        <v>15.227888985119018</v>
      </c>
      <c r="IZ7" s="15">
        <v>15.214142082068415</v>
      </c>
      <c r="JA7" s="15">
        <v>15.193590030981099</v>
      </c>
      <c r="JB7" s="15">
        <v>15.167206814700352</v>
      </c>
      <c r="JC7" s="15">
        <v>15.135888702225833</v>
      </c>
      <c r="JD7" s="15">
        <v>15.100435967381364</v>
      </c>
      <c r="JE7" s="15">
        <v>15.061547735946597</v>
      </c>
      <c r="JF7" s="15">
        <v>15.019824741781894</v>
      </c>
      <c r="JG7" s="15">
        <v>14.975776514690217</v>
      </c>
      <c r="JH7" s="15">
        <v>14.929830730999184</v>
      </c>
      <c r="JI7" s="15">
        <v>14.882343287676148</v>
      </c>
      <c r="JJ7" s="15">
        <v>14.833608223953192</v>
      </c>
      <c r="JK7" s="15">
        <v>14.783866990911257</v>
      </c>
      <c r="JL7" s="15">
        <v>14.733316816253696</v>
      </c>
      <c r="JM7" s="15">
        <v>14.682118069024167</v>
      </c>
      <c r="JN7" s="15">
        <v>14.630400625819675</v>
      </c>
      <c r="JO7" s="15">
        <v>14.57826929611633</v>
      </c>
      <c r="JP7" s="15">
        <v>14.525808393578835</v>
      </c>
      <c r="JQ7" s="15">
        <v>14.473085552261198</v>
      </c>
      <c r="JR7" s="15">
        <v>14.420154887970813</v>
      </c>
      <c r="JS7" s="15">
        <v>14.367059600163866</v>
      </c>
      <c r="JT7" s="15">
        <v>14.313834101477905</v>
      </c>
      <c r="JU7" s="15">
        <v>14.260505752266269</v>
      </c>
      <c r="JV7" s="15">
        <v>14.207096267453503</v>
      </c>
      <c r="JW7" s="15">
        <v>14.153622853379002</v>
      </c>
      <c r="JX7" s="15">
        <v>14.100099123421236</v>
      </c>
      <c r="JY7" s="15">
        <v>14.046535833274589</v>
      </c>
      <c r="JZ7" s="15">
        <v>13.992941469834388</v>
      </c>
      <c r="KA7" s="15">
        <v>13.939322721704476</v>
      </c>
      <c r="KB7" s="15">
        <v>13.885684854303582</v>
      </c>
      <c r="KC7" s="15">
        <v>13.832032008318956</v>
      </c>
      <c r="KD7" s="15">
        <v>13.778367436737955</v>
      </c>
      <c r="KE7" s="15">
        <v>13.724693692782461</v>
      </c>
      <c r="KF7" s="15">
        <v>13.671012778685038</v>
      </c>
      <c r="KG7" s="15">
        <v>13.617326263297077</v>
      </c>
      <c r="KH7" s="15">
        <v>13.563635374934785</v>
      </c>
      <c r="KI7" s="15">
        <v>13.509941074585837</v>
      </c>
      <c r="KJ7" s="15">
        <v>13.45624411356421</v>
      </c>
      <c r="KK7" s="15">
        <v>13.402545078867865</v>
      </c>
      <c r="KL7" s="15">
        <v>13.348844428826007</v>
      </c>
      <c r="KM7" s="15">
        <v>13.295142521088069</v>
      </c>
      <c r="KN7" s="15">
        <v>13.241439634580031</v>
      </c>
      <c r="KO7" s="53">
        <v>13.187735986713788</v>
      </c>
    </row>
    <row r="8" spans="1:301">
      <c r="B8" s="54">
        <v>6.4086000000000007</v>
      </c>
      <c r="C8" s="44">
        <v>7.3885173333333354</v>
      </c>
      <c r="D8" s="44">
        <v>8.2910687288888916</v>
      </c>
      <c r="E8" s="44">
        <v>8.4093725160493857</v>
      </c>
      <c r="F8" s="44">
        <v>8.6931660551431147</v>
      </c>
      <c r="G8" s="44">
        <v>8.9453211104234676</v>
      </c>
      <c r="H8" s="44">
        <v>10.223281683755799</v>
      </c>
      <c r="I8" s="44">
        <v>11.053922163689769</v>
      </c>
      <c r="J8" s="44">
        <v>12.001269320677029</v>
      </c>
      <c r="K8" s="44">
        <v>12.927716556927047</v>
      </c>
      <c r="L8" s="44">
        <v>13.858277444192765</v>
      </c>
      <c r="M8" s="44">
        <v>14.560654653326822</v>
      </c>
      <c r="N8" s="44">
        <v>15.089231960950594</v>
      </c>
      <c r="O8" s="44">
        <v>15.485431676924033</v>
      </c>
      <c r="P8" s="44">
        <v>15.780803793923802</v>
      </c>
      <c r="Q8" s="44">
        <v>15.999378889705293</v>
      </c>
      <c r="R8" s="44">
        <v>16.159460254325527</v>
      </c>
      <c r="S8" s="44">
        <v>16.274988893711274</v>
      </c>
      <c r="T8" s="44">
        <v>16.356583207376751</v>
      </c>
      <c r="U8" s="44">
        <v>16.412330876285289</v>
      </c>
      <c r="V8" s="44">
        <v>16.448392017437289</v>
      </c>
      <c r="W8" s="44">
        <v>16.469458586614731</v>
      </c>
      <c r="X8" s="44">
        <v>16.479104290138213</v>
      </c>
      <c r="Y8" s="44">
        <v>16.4800511009886</v>
      </c>
      <c r="Z8" s="44">
        <v>16.474372255252977</v>
      </c>
      <c r="AA8" s="44">
        <v>16.463646867751009</v>
      </c>
      <c r="AB8" s="44">
        <v>16.449077697603681</v>
      </c>
      <c r="AC8" s="44">
        <v>16.431580846341465</v>
      </c>
      <c r="AD8" s="44">
        <v>16.411854077963408</v>
      </c>
      <c r="AE8" s="44">
        <v>16.390428856048789</v>
      </c>
      <c r="AF8" s="44">
        <v>16.367709978690488</v>
      </c>
      <c r="AG8" s="44">
        <v>16.34400576710258</v>
      </c>
      <c r="AH8" s="44">
        <v>16.319551059276456</v>
      </c>
      <c r="AI8" s="44">
        <v>16.294524723482226</v>
      </c>
      <c r="AJ8" s="44">
        <v>16.269062997718954</v>
      </c>
      <c r="AK8" s="44">
        <v>16.24326964992926</v>
      </c>
      <c r="AL8" s="44">
        <v>16.217223716696111</v>
      </c>
      <c r="AM8" s="44">
        <v>16.190985397550197</v>
      </c>
      <c r="AN8" s="44">
        <v>16.16460054446739</v>
      </c>
      <c r="AO8" s="44">
        <v>16.13810408136932</v>
      </c>
      <c r="AP8" s="44">
        <v>16.111522608642957</v>
      </c>
      <c r="AQ8" s="44">
        <v>16.084876386916374</v>
      </c>
      <c r="AR8" s="44">
        <v>16.058180848034628</v>
      </c>
      <c r="AS8" s="44">
        <v>16.031447745919699</v>
      </c>
      <c r="AT8" s="44">
        <v>16.004686033142161</v>
      </c>
      <c r="AU8" s="44">
        <v>15.977902528576601</v>
      </c>
      <c r="AV8" s="44">
        <v>15.9511024259325</v>
      </c>
      <c r="AW8" s="44">
        <v>15.924289681085243</v>
      </c>
      <c r="AX8" s="44">
        <v>15.897467307093249</v>
      </c>
      <c r="AY8" s="44">
        <v>15.870637598902679</v>
      </c>
      <c r="AZ8" s="44">
        <v>15.843802304497528</v>
      </c>
      <c r="BA8" s="44">
        <v>15.819362755258938</v>
      </c>
      <c r="BB8" s="44">
        <v>15.796747965255546</v>
      </c>
      <c r="BC8" s="44">
        <v>15.775523033536295</v>
      </c>
      <c r="BD8" s="44">
        <v>15.755356710543465</v>
      </c>
      <c r="BE8" s="44">
        <v>15.735996694530593</v>
      </c>
      <c r="BF8" s="44">
        <v>15.717250815667455</v>
      </c>
      <c r="BG8" s="44">
        <v>15.698972704600031</v>
      </c>
      <c r="BH8" s="44">
        <v>15.681050876670344</v>
      </c>
      <c r="BI8" s="44">
        <v>15.663400417730566</v>
      </c>
      <c r="BJ8" s="44">
        <v>15.645956651504768</v>
      </c>
      <c r="BK8" s="44">
        <v>15.628670316229451</v>
      </c>
      <c r="BL8" s="44">
        <v>15.611503890861417</v>
      </c>
      <c r="BM8" s="44">
        <v>15.594428796872766</v>
      </c>
      <c r="BN8" s="44">
        <v>15.57742326695141</v>
      </c>
      <c r="BO8" s="44">
        <v>15.560470721661309</v>
      </c>
      <c r="BP8" s="44">
        <v>15.543558532998683</v>
      </c>
      <c r="BQ8" s="44">
        <v>15.526677082633983</v>
      </c>
      <c r="BR8" s="44">
        <v>15.509819044606202</v>
      </c>
      <c r="BS8" s="44">
        <v>15.492978838975041</v>
      </c>
      <c r="BT8" s="44">
        <v>15.476152215685975</v>
      </c>
      <c r="BU8" s="44">
        <v>15.459335937614135</v>
      </c>
      <c r="BV8" s="44">
        <v>15.442527539149419</v>
      </c>
      <c r="BW8" s="44">
        <v>15.425725142318793</v>
      </c>
      <c r="BX8" s="44">
        <v>15.408927316732798</v>
      </c>
      <c r="BY8" s="44">
        <v>15.392132972911465</v>
      </c>
      <c r="BZ8" s="44">
        <v>15.375341281034217</v>
      </c>
      <c r="CA8" s="44">
        <v>15.358551609054379</v>
      </c>
      <c r="CB8" s="44">
        <v>15.341763475563068</v>
      </c>
      <c r="CC8" s="44">
        <v>15.324976513887187</v>
      </c>
      <c r="CD8" s="44">
        <v>15.308190444744056</v>
      </c>
      <c r="CE8" s="44">
        <v>15.291405055413373</v>
      </c>
      <c r="CF8" s="44">
        <v>15.27462018387317</v>
      </c>
      <c r="CG8" s="44">
        <v>15.257835706716714</v>
      </c>
      <c r="CH8" s="44">
        <v>15.241051529949214</v>
      </c>
      <c r="CI8" s="44">
        <v>15.224267581977967</v>
      </c>
      <c r="CJ8" s="44">
        <v>15.207483808273201</v>
      </c>
      <c r="CK8" s="44">
        <v>15.190700167301403</v>
      </c>
      <c r="CL8" s="44">
        <v>15.173916627427884</v>
      </c>
      <c r="CM8" s="44">
        <v>15.157133164557553</v>
      </c>
      <c r="CN8" s="44">
        <v>15.140349760337985</v>
      </c>
      <c r="CO8" s="44">
        <v>15.123566400790747</v>
      </c>
      <c r="CP8" s="44">
        <v>15.106783075268934</v>
      </c>
      <c r="CQ8" s="44">
        <v>15.089999775663152</v>
      </c>
      <c r="CR8" s="44">
        <v>15.073216495796748</v>
      </c>
      <c r="CS8" s="44">
        <v>15.056433230965171</v>
      </c>
      <c r="CT8" s="44">
        <v>15.039649977585119</v>
      </c>
      <c r="CU8" s="44">
        <v>15.022866732927312</v>
      </c>
      <c r="CV8" s="44">
        <v>15.00608349491295</v>
      </c>
      <c r="CW8" s="44">
        <v>14.989300261958677</v>
      </c>
      <c r="CX8" s="44">
        <v>14.972517032858507</v>
      </c>
      <c r="CY8" s="44">
        <v>14.958933806693876</v>
      </c>
      <c r="CZ8" s="44">
        <v>14.947787916098482</v>
      </c>
      <c r="DA8" s="44">
        <v>14.938498462761657</v>
      </c>
      <c r="DB8" s="44">
        <v>14.930622995803443</v>
      </c>
      <c r="DC8" s="44">
        <v>14.923824515136936</v>
      </c>
      <c r="DD8" s="44">
        <v>14.91784633902928</v>
      </c>
      <c r="DE8" s="44">
        <v>14.912492961560615</v>
      </c>
      <c r="DF8" s="44">
        <v>14.907615472388647</v>
      </c>
      <c r="DG8" s="44">
        <v>14.903100451469331</v>
      </c>
      <c r="DH8" s="44">
        <v>14.898861510535788</v>
      </c>
      <c r="DI8" s="44">
        <v>14.894832850524738</v>
      </c>
      <c r="DJ8" s="44">
        <v>14.890964354482989</v>
      </c>
      <c r="DK8" s="44">
        <v>14.887217849997857</v>
      </c>
      <c r="DL8" s="44">
        <v>14.883564262415014</v>
      </c>
      <c r="DM8" s="44">
        <v>14.879981446539416</v>
      </c>
      <c r="DN8" s="44">
        <v>14.876452535114169</v>
      </c>
      <c r="DO8" s="44">
        <v>14.872964680911938</v>
      </c>
      <c r="DP8" s="44">
        <v>14.869508098627906</v>
      </c>
      <c r="DQ8" s="44">
        <v>14.866075335121568</v>
      </c>
      <c r="DR8" s="44">
        <v>14.862660713584241</v>
      </c>
      <c r="DS8" s="44">
        <v>14.859259910179976</v>
      </c>
      <c r="DT8" s="44">
        <v>14.855869631587062</v>
      </c>
      <c r="DU8" s="44">
        <v>14.852487369392126</v>
      </c>
      <c r="DV8" s="44">
        <v>14.849111213020315</v>
      </c>
      <c r="DW8" s="44">
        <v>14.845739707250454</v>
      </c>
      <c r="DX8" s="44">
        <v>14.842371743689075</v>
      </c>
      <c r="DY8" s="44">
        <v>14.839006478109825</v>
      </c>
      <c r="DZ8" s="44">
        <v>14.83564326749363</v>
      </c>
      <c r="EA8" s="44">
        <v>14.832281622074294</v>
      </c>
      <c r="EB8" s="44">
        <v>14.828921168813233</v>
      </c>
      <c r="EC8" s="44">
        <v>14.825561623579393</v>
      </c>
      <c r="ED8" s="44">
        <v>14.822202769959617</v>
      </c>
      <c r="EE8" s="44">
        <v>14.818844443119222</v>
      </c>
      <c r="EF8" s="44">
        <v>14.81548651750912</v>
      </c>
      <c r="EG8" s="44">
        <v>14.812128897502758</v>
      </c>
      <c r="EH8" s="44">
        <v>14.808771510264579</v>
      </c>
      <c r="EI8" s="44">
        <v>14.805414300318168</v>
      </c>
      <c r="EJ8" s="44">
        <v>14.802057225408983</v>
      </c>
      <c r="EK8" s="44">
        <v>14.798700253353156</v>
      </c>
      <c r="EL8" s="44">
        <v>14.7953433596373</v>
      </c>
      <c r="EM8" s="44">
        <v>14.79198652559039</v>
      </c>
      <c r="EN8" s="44">
        <v>14.788629736991327</v>
      </c>
      <c r="EO8" s="44">
        <v>14.785272983008374</v>
      </c>
      <c r="EP8" s="44">
        <v>14.781916255391357</v>
      </c>
      <c r="EQ8" s="44">
        <v>14.778559547856396</v>
      </c>
      <c r="ER8" s="44">
        <v>14.775202855617268</v>
      </c>
      <c r="ES8" s="44">
        <v>14.771846175028465</v>
      </c>
      <c r="ET8" s="44">
        <v>14.768489503313326</v>
      </c>
      <c r="EU8" s="44">
        <v>14.765132838356962</v>
      </c>
      <c r="EV8" s="44">
        <v>14.761776178548532</v>
      </c>
      <c r="EW8" s="44">
        <v>14.751219522661112</v>
      </c>
      <c r="EX8" s="44">
        <v>14.735178869760192</v>
      </c>
      <c r="EY8" s="44">
        <v>14.714961239133991</v>
      </c>
      <c r="EZ8" s="44">
        <v>14.691562143807035</v>
      </c>
      <c r="FA8" s="44">
        <v>14.665739832866336</v>
      </c>
      <c r="FB8" s="44">
        <v>14.638071839366503</v>
      </c>
      <c r="FC8" s="44">
        <v>14.60899805098413</v>
      </c>
      <c r="FD8" s="44">
        <v>14.578853515499556</v>
      </c>
      <c r="FE8" s="44">
        <v>14.547893427638805</v>
      </c>
      <c r="FF8" s="44">
        <v>14.516312160718199</v>
      </c>
      <c r="FG8" s="44">
        <v>14.484257762413669</v>
      </c>
      <c r="FH8" s="44">
        <v>14.451842995705054</v>
      </c>
      <c r="FI8" s="44">
        <v>14.419153748395324</v>
      </c>
      <c r="FJ8" s="44">
        <v>14.386255438361079</v>
      </c>
      <c r="FK8" s="44">
        <v>14.353197892218329</v>
      </c>
      <c r="FL8" s="44">
        <v>14.3200190612396</v>
      </c>
      <c r="FM8" s="44">
        <v>14.286747851644137</v>
      </c>
      <c r="FN8" s="44">
        <v>14.253406280335591</v>
      </c>
      <c r="FO8" s="44">
        <v>14.220011116855583</v>
      </c>
      <c r="FP8" s="44">
        <v>14.186575134004975</v>
      </c>
      <c r="FQ8" s="44">
        <v>14.153108060400429</v>
      </c>
      <c r="FR8" s="44">
        <v>14.119617306004965</v>
      </c>
      <c r="FS8" s="44">
        <v>14.08610851474042</v>
      </c>
      <c r="FT8" s="44">
        <v>14.052585985393925</v>
      </c>
      <c r="FU8" s="44">
        <v>14.019052992208344</v>
      </c>
      <c r="FV8" s="44">
        <v>13.985512029065326</v>
      </c>
      <c r="FW8" s="44">
        <v>13.951964995471394</v>
      </c>
      <c r="FX8" s="44">
        <v>13.91841333821735</v>
      </c>
      <c r="FY8" s="44">
        <v>13.884858159275518</v>
      </c>
      <c r="FZ8" s="44">
        <v>13.85130029798149</v>
      </c>
      <c r="GA8" s="44">
        <v>13.817740393629204</v>
      </c>
      <c r="GB8" s="44">
        <v>13.784178933147547</v>
      </c>
      <c r="GC8" s="44">
        <v>13.750616287414019</v>
      </c>
      <c r="GD8" s="44">
        <v>13.717052738913646</v>
      </c>
      <c r="GE8" s="44">
        <v>13.683488502805861</v>
      </c>
      <c r="GF8" s="44">
        <v>13.649923742970433</v>
      </c>
      <c r="GG8" s="44">
        <v>13.616358584229115</v>
      </c>
      <c r="GH8" s="44">
        <v>13.582793121654475</v>
      </c>
      <c r="GI8" s="44">
        <v>13.549227427660126</v>
      </c>
      <c r="GJ8" s="44">
        <v>13.515661557401096</v>
      </c>
      <c r="GK8" s="44">
        <v>13.482095552887134</v>
      </c>
      <c r="GL8" s="44">
        <v>13.448529446115668</v>
      </c>
      <c r="GM8" s="44">
        <v>13.414963261458064</v>
      </c>
      <c r="GN8" s="44">
        <v>13.381397017477191</v>
      </c>
      <c r="GO8" s="44">
        <v>13.347830728311759</v>
      </c>
      <c r="GP8" s="44">
        <v>13.314264404730753</v>
      </c>
      <c r="GQ8" s="44">
        <v>13.280698054936556</v>
      </c>
      <c r="GR8" s="44">
        <v>13.24713168517664</v>
      </c>
      <c r="GS8" s="44">
        <v>13.213565300209504</v>
      </c>
      <c r="GT8" s="44">
        <v>13.179998903659536</v>
      </c>
      <c r="GU8" s="44">
        <v>13.165632498287311</v>
      </c>
      <c r="GV8" s="44">
        <v>13.165890086195466</v>
      </c>
      <c r="GW8" s="44">
        <v>13.177286282318844</v>
      </c>
      <c r="GX8" s="44">
        <v>13.197166385032819</v>
      </c>
      <c r="GY8" s="44">
        <v>13.223508396599964</v>
      </c>
      <c r="GZ8" s="44">
        <v>13.254772228743605</v>
      </c>
      <c r="HA8" s="44">
        <v>13.289784847559678</v>
      </c>
      <c r="HB8" s="44">
        <v>13.327652792224589</v>
      </c>
      <c r="HC8" s="44">
        <v>13.367695543411029</v>
      </c>
      <c r="HD8" s="44">
        <v>13.409394772231368</v>
      </c>
      <c r="HE8" s="44">
        <v>13.452355684849527</v>
      </c>
      <c r="HF8" s="44">
        <v>13.496277579960358</v>
      </c>
      <c r="HG8" s="44">
        <v>13.540931423403109</v>
      </c>
      <c r="HH8" s="44">
        <v>13.586142767492003</v>
      </c>
      <c r="HI8" s="44">
        <v>13.631778741239712</v>
      </c>
      <c r="HJ8" s="44">
        <v>13.677738141244218</v>
      </c>
      <c r="HK8" s="44">
        <v>13.72394388424765</v>
      </c>
      <c r="HL8" s="44">
        <v>13.770337258501932</v>
      </c>
      <c r="HM8" s="44">
        <v>13.81687354522561</v>
      </c>
      <c r="HN8" s="44">
        <v>13.863518683613478</v>
      </c>
      <c r="HO8" s="44">
        <v>13.910246730685571</v>
      </c>
      <c r="HP8" s="44">
        <v>13.957037926538817</v>
      </c>
      <c r="HQ8" s="44">
        <v>14.003877220713706</v>
      </c>
      <c r="HR8" s="44">
        <v>14.050753149776915</v>
      </c>
      <c r="HS8" s="44">
        <v>14.09765698241339</v>
      </c>
      <c r="HT8" s="44">
        <v>14.144582068271507</v>
      </c>
      <c r="HU8" s="44">
        <v>14.191523342000107</v>
      </c>
      <c r="HV8" s="44">
        <v>14.238476945490056</v>
      </c>
      <c r="HW8" s="44">
        <v>14.285439940148235</v>
      </c>
      <c r="HX8" s="44">
        <v>14.332410087746215</v>
      </c>
      <c r="HY8" s="44">
        <v>14.379385683500011</v>
      </c>
      <c r="HZ8" s="44">
        <v>14.426365428932487</v>
      </c>
      <c r="IA8" s="44">
        <v>14.473348335036889</v>
      </c>
      <c r="IB8" s="44">
        <v>14.520333648519742</v>
      </c>
      <c r="IC8" s="44">
        <v>14.567320795622516</v>
      </c>
      <c r="ID8" s="44">
        <v>14.614309339332463</v>
      </c>
      <c r="IE8" s="44">
        <v>14.661298946791538</v>
      </c>
      <c r="IF8" s="44">
        <v>14.708289364472868</v>
      </c>
      <c r="IG8" s="44">
        <v>14.755280399273483</v>
      </c>
      <c r="IH8" s="44">
        <v>14.802271904113283</v>
      </c>
      <c r="II8" s="44">
        <v>14.849263766966265</v>
      </c>
      <c r="IJ8" s="44">
        <v>14.896255902505953</v>
      </c>
      <c r="IK8" s="44">
        <v>14.943248245742016</v>
      </c>
      <c r="IL8" s="44">
        <v>14.990240747173484</v>
      </c>
      <c r="IM8" s="44">
        <v>15.03723336909712</v>
      </c>
      <c r="IN8" s="44">
        <v>15.084226082795624</v>
      </c>
      <c r="IO8" s="44">
        <v>15.131218866395985</v>
      </c>
      <c r="IP8" s="44">
        <v>15.17821170323826</v>
      </c>
      <c r="IQ8" s="44">
        <v>15.225204580633125</v>
      </c>
      <c r="IR8" s="44">
        <v>15.272197488915548</v>
      </c>
      <c r="IS8" s="44">
        <v>15.295190420723994</v>
      </c>
      <c r="IT8" s="44">
        <v>15.299903370451426</v>
      </c>
      <c r="IU8" s="44">
        <v>15.290693067160488</v>
      </c>
      <c r="IV8" s="44">
        <v>15.270877886153887</v>
      </c>
      <c r="IW8" s="44">
        <v>15.242985323287193</v>
      </c>
      <c r="IX8" s="44">
        <v>15.208940487903728</v>
      </c>
      <c r="IY8" s="44">
        <v>15.170209671619988</v>
      </c>
      <c r="IZ8" s="44">
        <v>15.127909699883872</v>
      </c>
      <c r="JA8" s="44">
        <v>15.082891221411531</v>
      </c>
      <c r="JB8" s="44">
        <v>15.035802146975097</v>
      </c>
      <c r="JC8" s="44">
        <v>14.987135968612678</v>
      </c>
      <c r="JD8" s="44">
        <v>14.93726856275997</v>
      </c>
      <c r="JE8" s="44">
        <v>14.886486221968822</v>
      </c>
      <c r="JF8" s="44">
        <v>14.835007005732896</v>
      </c>
      <c r="JG8" s="44">
        <v>14.782997002699867</v>
      </c>
      <c r="JH8" s="44">
        <v>14.730582717056377</v>
      </c>
      <c r="JI8" s="44">
        <v>14.677860502824583</v>
      </c>
      <c r="JJ8" s="44">
        <v>14.624903749651367</v>
      </c>
      <c r="JK8" s="44">
        <v>14.571768355984434</v>
      </c>
      <c r="JL8" s="44">
        <v>14.518496897808118</v>
      </c>
      <c r="JM8" s="44">
        <v>14.465121803830492</v>
      </c>
      <c r="JN8" s="44">
        <v>14.411667773917532</v>
      </c>
      <c r="JO8" s="44">
        <v>14.358153621133829</v>
      </c>
      <c r="JP8" s="44">
        <v>14.304593674763572</v>
      </c>
      <c r="JQ8" s="44">
        <v>14.250998848944892</v>
      </c>
      <c r="JR8" s="44">
        <v>14.197377456612998</v>
      </c>
      <c r="JS8" s="44">
        <v>14.143735829453538</v>
      </c>
      <c r="JT8" s="44">
        <v>14.090078790100415</v>
      </c>
      <c r="JU8" s="44">
        <v>14.036410011793121</v>
      </c>
      <c r="JV8" s="44">
        <v>13.982732292315731</v>
      </c>
      <c r="JW8" s="44">
        <v>13.929047762647119</v>
      </c>
      <c r="JX8" s="44">
        <v>13.875358045882859</v>
      </c>
      <c r="JY8" s="44">
        <v>13.821664378280746</v>
      </c>
      <c r="JZ8" s="44">
        <v>13.767967701457136</v>
      </c>
      <c r="KA8" s="44">
        <v>13.714268732609819</v>
      </c>
      <c r="KB8" s="44">
        <v>13.660568018004446</v>
      </c>
      <c r="KC8" s="44">
        <v>13.606865973713353</v>
      </c>
      <c r="KD8" s="44">
        <v>13.55316291664497</v>
      </c>
      <c r="KE8" s="44">
        <v>13.499459088177884</v>
      </c>
      <c r="KF8" s="44">
        <v>13.445754672162121</v>
      </c>
      <c r="KG8" s="44">
        <v>13.392049808630112</v>
      </c>
      <c r="KH8" s="44">
        <v>13.3383446042399</v>
      </c>
      <c r="KI8" s="44">
        <v>13.284639140229356</v>
      </c>
      <c r="KJ8" s="44">
        <v>13.230933478474656</v>
      </c>
      <c r="KK8" s="44">
        <v>13.177227666104827</v>
      </c>
      <c r="KL8" s="44">
        <v>13.123521739016473</v>
      </c>
      <c r="KM8" s="44">
        <v>13.069815724550843</v>
      </c>
      <c r="KN8" s="44">
        <v>13.016109643532854</v>
      </c>
      <c r="KO8" s="55">
        <v>12.962403511824151</v>
      </c>
    </row>
    <row r="9" spans="1:301">
      <c r="A9" s="48" t="s">
        <v>76</v>
      </c>
      <c r="B9">
        <f>((7.24-6.64)/50)+6.64</f>
        <v>6.6519999999999992</v>
      </c>
      <c r="C9">
        <f>((7.24-6.64)/50)+B9</f>
        <v>6.6639999999999997</v>
      </c>
      <c r="D9">
        <f t="shared" ref="D9:AY9" si="0">((7.24-6.64)/50)+C9</f>
        <v>6.6760000000000002</v>
      </c>
      <c r="E9">
        <f t="shared" si="0"/>
        <v>6.6880000000000006</v>
      </c>
      <c r="F9">
        <f t="shared" si="0"/>
        <v>6.7000000000000011</v>
      </c>
      <c r="G9">
        <f t="shared" si="0"/>
        <v>6.7120000000000015</v>
      </c>
      <c r="H9">
        <f t="shared" si="0"/>
        <v>6.724000000000002</v>
      </c>
      <c r="I9">
        <f t="shared" si="0"/>
        <v>6.7360000000000024</v>
      </c>
      <c r="J9">
        <f t="shared" si="0"/>
        <v>6.7480000000000029</v>
      </c>
      <c r="K9">
        <f t="shared" si="0"/>
        <v>6.7600000000000033</v>
      </c>
      <c r="L9">
        <f t="shared" si="0"/>
        <v>6.7720000000000038</v>
      </c>
      <c r="M9">
        <f t="shared" si="0"/>
        <v>6.7840000000000042</v>
      </c>
      <c r="N9">
        <f t="shared" si="0"/>
        <v>6.7960000000000047</v>
      </c>
      <c r="O9">
        <f t="shared" si="0"/>
        <v>6.8080000000000052</v>
      </c>
      <c r="P9">
        <f t="shared" si="0"/>
        <v>6.8200000000000056</v>
      </c>
      <c r="Q9">
        <f t="shared" si="0"/>
        <v>6.8320000000000061</v>
      </c>
      <c r="R9">
        <f t="shared" si="0"/>
        <v>6.8440000000000065</v>
      </c>
      <c r="S9">
        <f t="shared" si="0"/>
        <v>6.856000000000007</v>
      </c>
      <c r="T9">
        <f t="shared" si="0"/>
        <v>6.8680000000000074</v>
      </c>
      <c r="U9">
        <f t="shared" si="0"/>
        <v>6.8800000000000079</v>
      </c>
      <c r="V9">
        <f t="shared" si="0"/>
        <v>6.8920000000000083</v>
      </c>
      <c r="W9">
        <f t="shared" si="0"/>
        <v>6.9040000000000088</v>
      </c>
      <c r="X9">
        <f t="shared" si="0"/>
        <v>6.9160000000000093</v>
      </c>
      <c r="Y9">
        <f t="shared" si="0"/>
        <v>6.9280000000000097</v>
      </c>
      <c r="Z9">
        <f t="shared" si="0"/>
        <v>6.9400000000000102</v>
      </c>
      <c r="AA9">
        <f t="shared" si="0"/>
        <v>6.9520000000000106</v>
      </c>
      <c r="AB9">
        <f t="shared" si="0"/>
        <v>6.9640000000000111</v>
      </c>
      <c r="AC9">
        <f t="shared" si="0"/>
        <v>6.9760000000000115</v>
      </c>
      <c r="AD9">
        <f t="shared" si="0"/>
        <v>6.988000000000012</v>
      </c>
      <c r="AE9">
        <f t="shared" si="0"/>
        <v>7.0000000000000124</v>
      </c>
      <c r="AF9">
        <f t="shared" si="0"/>
        <v>7.0120000000000129</v>
      </c>
      <c r="AG9">
        <f t="shared" si="0"/>
        <v>7.0240000000000133</v>
      </c>
      <c r="AH9">
        <f t="shared" si="0"/>
        <v>7.0360000000000138</v>
      </c>
      <c r="AI9">
        <f t="shared" si="0"/>
        <v>7.0480000000000143</v>
      </c>
      <c r="AJ9">
        <f t="shared" si="0"/>
        <v>7.0600000000000147</v>
      </c>
      <c r="AK9">
        <f t="shared" si="0"/>
        <v>7.0720000000000152</v>
      </c>
      <c r="AL9">
        <f t="shared" si="0"/>
        <v>7.0840000000000156</v>
      </c>
      <c r="AM9">
        <f t="shared" si="0"/>
        <v>7.0960000000000161</v>
      </c>
      <c r="AN9">
        <f t="shared" si="0"/>
        <v>7.1080000000000165</v>
      </c>
      <c r="AO9">
        <f t="shared" si="0"/>
        <v>7.120000000000017</v>
      </c>
      <c r="AP9">
        <f t="shared" si="0"/>
        <v>7.1320000000000174</v>
      </c>
      <c r="AQ9">
        <f t="shared" si="0"/>
        <v>7.1440000000000179</v>
      </c>
      <c r="AR9">
        <f t="shared" si="0"/>
        <v>7.1560000000000183</v>
      </c>
      <c r="AS9">
        <f t="shared" si="0"/>
        <v>7.1680000000000188</v>
      </c>
      <c r="AT9">
        <f t="shared" si="0"/>
        <v>7.1800000000000193</v>
      </c>
      <c r="AU9">
        <f t="shared" si="0"/>
        <v>7.1920000000000197</v>
      </c>
      <c r="AV9">
        <f t="shared" si="0"/>
        <v>7.2040000000000202</v>
      </c>
      <c r="AW9">
        <f t="shared" si="0"/>
        <v>7.2160000000000206</v>
      </c>
      <c r="AX9">
        <f t="shared" si="0"/>
        <v>7.2280000000000211</v>
      </c>
      <c r="AY9">
        <f t="shared" si="0"/>
        <v>7.2400000000000215</v>
      </c>
      <c r="AZ9">
        <f>((9.39-7.24)/50)+AY9</f>
        <v>7.2830000000000217</v>
      </c>
      <c r="BA9">
        <f t="shared" ref="BA9:CW9" si="1">((9.39-7.24)/50)+AZ9</f>
        <v>7.3260000000000218</v>
      </c>
      <c r="BB9">
        <f t="shared" si="1"/>
        <v>7.369000000000022</v>
      </c>
      <c r="BC9">
        <f t="shared" si="1"/>
        <v>7.4120000000000221</v>
      </c>
      <c r="BD9">
        <f t="shared" si="1"/>
        <v>7.4550000000000223</v>
      </c>
      <c r="BE9">
        <f t="shared" si="1"/>
        <v>7.4980000000000224</v>
      </c>
      <c r="BF9">
        <f t="shared" si="1"/>
        <v>7.5410000000000226</v>
      </c>
      <c r="BG9">
        <f t="shared" si="1"/>
        <v>7.5840000000000227</v>
      </c>
      <c r="BH9">
        <f t="shared" si="1"/>
        <v>7.6270000000000229</v>
      </c>
      <c r="BI9">
        <f t="shared" si="1"/>
        <v>7.670000000000023</v>
      </c>
      <c r="BJ9">
        <f t="shared" si="1"/>
        <v>7.7130000000000232</v>
      </c>
      <c r="BK9">
        <f t="shared" si="1"/>
        <v>7.7560000000000233</v>
      </c>
      <c r="BL9">
        <f t="shared" si="1"/>
        <v>7.7990000000000235</v>
      </c>
      <c r="BM9">
        <f t="shared" si="1"/>
        <v>7.8420000000000236</v>
      </c>
      <c r="BN9">
        <f t="shared" si="1"/>
        <v>7.8850000000000238</v>
      </c>
      <c r="BO9">
        <f t="shared" si="1"/>
        <v>7.9280000000000239</v>
      </c>
      <c r="BP9">
        <f t="shared" si="1"/>
        <v>7.9710000000000241</v>
      </c>
      <c r="BQ9">
        <f t="shared" si="1"/>
        <v>8.0140000000000242</v>
      </c>
      <c r="BR9">
        <f t="shared" si="1"/>
        <v>8.0570000000000235</v>
      </c>
      <c r="BS9">
        <f t="shared" si="1"/>
        <v>8.1000000000000227</v>
      </c>
      <c r="BT9">
        <f t="shared" si="1"/>
        <v>8.143000000000022</v>
      </c>
      <c r="BU9">
        <f t="shared" si="1"/>
        <v>8.1860000000000213</v>
      </c>
      <c r="BV9">
        <f t="shared" si="1"/>
        <v>8.2290000000000205</v>
      </c>
      <c r="BW9">
        <f t="shared" si="1"/>
        <v>8.2720000000000198</v>
      </c>
      <c r="BX9">
        <f t="shared" si="1"/>
        <v>8.315000000000019</v>
      </c>
      <c r="BY9">
        <f t="shared" si="1"/>
        <v>8.3580000000000183</v>
      </c>
      <c r="BZ9">
        <f t="shared" si="1"/>
        <v>8.4010000000000176</v>
      </c>
      <c r="CA9">
        <f t="shared" si="1"/>
        <v>8.4440000000000168</v>
      </c>
      <c r="CB9">
        <f t="shared" si="1"/>
        <v>8.4870000000000161</v>
      </c>
      <c r="CC9">
        <f t="shared" si="1"/>
        <v>8.5300000000000153</v>
      </c>
      <c r="CD9">
        <f t="shared" si="1"/>
        <v>8.5730000000000146</v>
      </c>
      <c r="CE9">
        <f t="shared" si="1"/>
        <v>8.6160000000000139</v>
      </c>
      <c r="CF9">
        <f t="shared" si="1"/>
        <v>8.6590000000000131</v>
      </c>
      <c r="CG9">
        <f t="shared" si="1"/>
        <v>8.7020000000000124</v>
      </c>
      <c r="CH9">
        <f t="shared" si="1"/>
        <v>8.7450000000000117</v>
      </c>
      <c r="CI9">
        <f t="shared" si="1"/>
        <v>8.7880000000000109</v>
      </c>
      <c r="CJ9">
        <f t="shared" si="1"/>
        <v>8.8310000000000102</v>
      </c>
      <c r="CK9">
        <f t="shared" si="1"/>
        <v>8.8740000000000094</v>
      </c>
      <c r="CL9">
        <f t="shared" si="1"/>
        <v>8.9170000000000087</v>
      </c>
      <c r="CM9">
        <f t="shared" si="1"/>
        <v>8.960000000000008</v>
      </c>
      <c r="CN9">
        <f t="shared" si="1"/>
        <v>9.0030000000000072</v>
      </c>
      <c r="CO9">
        <f t="shared" si="1"/>
        <v>9.0460000000000065</v>
      </c>
      <c r="CP9">
        <f t="shared" si="1"/>
        <v>9.0890000000000057</v>
      </c>
      <c r="CQ9">
        <f t="shared" si="1"/>
        <v>9.132000000000005</v>
      </c>
      <c r="CR9">
        <f t="shared" si="1"/>
        <v>9.1750000000000043</v>
      </c>
      <c r="CS9">
        <f t="shared" si="1"/>
        <v>9.2180000000000035</v>
      </c>
      <c r="CT9">
        <f t="shared" si="1"/>
        <v>9.2610000000000028</v>
      </c>
      <c r="CU9">
        <f t="shared" si="1"/>
        <v>9.304000000000002</v>
      </c>
      <c r="CV9">
        <f t="shared" si="1"/>
        <v>9.3470000000000013</v>
      </c>
      <c r="CW9">
        <f t="shared" si="1"/>
        <v>9.39</v>
      </c>
      <c r="CX9">
        <f>((8.67-9.39)/50)+CW9</f>
        <v>9.3756000000000004</v>
      </c>
      <c r="CY9">
        <f t="shared" ref="CY9:EU9" si="2">((8.67-9.39)/50)+CX9</f>
        <v>9.3612000000000002</v>
      </c>
      <c r="CZ9">
        <f t="shared" si="2"/>
        <v>9.3468</v>
      </c>
      <c r="DA9">
        <f t="shared" si="2"/>
        <v>9.3323999999999998</v>
      </c>
      <c r="DB9">
        <f t="shared" si="2"/>
        <v>9.3179999999999996</v>
      </c>
      <c r="DC9">
        <f t="shared" si="2"/>
        <v>9.3035999999999994</v>
      </c>
      <c r="DD9">
        <f t="shared" si="2"/>
        <v>9.2891999999999992</v>
      </c>
      <c r="DE9">
        <f t="shared" si="2"/>
        <v>9.274799999999999</v>
      </c>
      <c r="DF9">
        <f t="shared" si="2"/>
        <v>9.2603999999999989</v>
      </c>
      <c r="DG9">
        <f t="shared" si="2"/>
        <v>9.2459999999999987</v>
      </c>
      <c r="DH9">
        <f t="shared" si="2"/>
        <v>9.2315999999999985</v>
      </c>
      <c r="DI9">
        <f t="shared" si="2"/>
        <v>9.2171999999999983</v>
      </c>
      <c r="DJ9">
        <f t="shared" si="2"/>
        <v>9.2027999999999981</v>
      </c>
      <c r="DK9">
        <f t="shared" si="2"/>
        <v>9.1883999999999979</v>
      </c>
      <c r="DL9">
        <f t="shared" si="2"/>
        <v>9.1739999999999977</v>
      </c>
      <c r="DM9">
        <f t="shared" si="2"/>
        <v>9.1595999999999975</v>
      </c>
      <c r="DN9">
        <f t="shared" si="2"/>
        <v>9.1451999999999973</v>
      </c>
      <c r="DO9">
        <f t="shared" si="2"/>
        <v>9.1307999999999971</v>
      </c>
      <c r="DP9">
        <f t="shared" si="2"/>
        <v>9.116399999999997</v>
      </c>
      <c r="DQ9">
        <f t="shared" si="2"/>
        <v>9.1019999999999968</v>
      </c>
      <c r="DR9">
        <f t="shared" si="2"/>
        <v>9.0875999999999966</v>
      </c>
      <c r="DS9">
        <f t="shared" si="2"/>
        <v>9.0731999999999964</v>
      </c>
      <c r="DT9">
        <f t="shared" si="2"/>
        <v>9.0587999999999962</v>
      </c>
      <c r="DU9">
        <f t="shared" si="2"/>
        <v>9.044399999999996</v>
      </c>
      <c r="DV9">
        <f t="shared" si="2"/>
        <v>9.0299999999999958</v>
      </c>
      <c r="DW9">
        <f t="shared" si="2"/>
        <v>9.0155999999999956</v>
      </c>
      <c r="DX9">
        <f t="shared" si="2"/>
        <v>9.0011999999999954</v>
      </c>
      <c r="DY9">
        <f t="shared" si="2"/>
        <v>8.9867999999999952</v>
      </c>
      <c r="DZ9">
        <f t="shared" si="2"/>
        <v>8.972399999999995</v>
      </c>
      <c r="EA9">
        <f t="shared" si="2"/>
        <v>8.9579999999999949</v>
      </c>
      <c r="EB9">
        <f t="shared" si="2"/>
        <v>8.9435999999999947</v>
      </c>
      <c r="EC9">
        <f t="shared" si="2"/>
        <v>8.9291999999999945</v>
      </c>
      <c r="ED9">
        <f t="shared" si="2"/>
        <v>8.9147999999999943</v>
      </c>
      <c r="EE9">
        <f t="shared" si="2"/>
        <v>8.9003999999999941</v>
      </c>
      <c r="EF9">
        <f t="shared" si="2"/>
        <v>8.8859999999999939</v>
      </c>
      <c r="EG9">
        <f t="shared" si="2"/>
        <v>8.8715999999999937</v>
      </c>
      <c r="EH9">
        <f t="shared" si="2"/>
        <v>8.8571999999999935</v>
      </c>
      <c r="EI9">
        <f t="shared" si="2"/>
        <v>8.8427999999999933</v>
      </c>
      <c r="EJ9">
        <f t="shared" si="2"/>
        <v>8.8283999999999931</v>
      </c>
      <c r="EK9">
        <f t="shared" si="2"/>
        <v>8.813999999999993</v>
      </c>
      <c r="EL9">
        <f t="shared" si="2"/>
        <v>8.7995999999999928</v>
      </c>
      <c r="EM9">
        <f t="shared" si="2"/>
        <v>8.7851999999999926</v>
      </c>
      <c r="EN9">
        <f t="shared" si="2"/>
        <v>8.7707999999999924</v>
      </c>
      <c r="EO9">
        <f t="shared" si="2"/>
        <v>8.7563999999999922</v>
      </c>
      <c r="EP9">
        <f t="shared" si="2"/>
        <v>8.741999999999992</v>
      </c>
      <c r="EQ9">
        <f t="shared" si="2"/>
        <v>8.7275999999999918</v>
      </c>
      <c r="ER9">
        <f t="shared" si="2"/>
        <v>8.7131999999999916</v>
      </c>
      <c r="ES9">
        <f t="shared" si="2"/>
        <v>8.6987999999999914</v>
      </c>
      <c r="ET9">
        <f t="shared" si="2"/>
        <v>8.6843999999999912</v>
      </c>
      <c r="EU9">
        <f t="shared" si="2"/>
        <v>8.669999999999991</v>
      </c>
      <c r="EV9">
        <f>((7.21-8.67)/50)+EU9</f>
        <v>8.6407999999999916</v>
      </c>
      <c r="EW9">
        <f t="shared" ref="EW9:GS9" si="3">((7.21-8.67)/50)+EV9</f>
        <v>8.6115999999999921</v>
      </c>
      <c r="EX9">
        <f t="shared" si="3"/>
        <v>8.5823999999999927</v>
      </c>
      <c r="EY9">
        <f t="shared" si="3"/>
        <v>8.5531999999999933</v>
      </c>
      <c r="EZ9">
        <f t="shared" si="3"/>
        <v>8.5239999999999938</v>
      </c>
      <c r="FA9">
        <f t="shared" si="3"/>
        <v>8.4947999999999944</v>
      </c>
      <c r="FB9">
        <f t="shared" si="3"/>
        <v>8.4655999999999949</v>
      </c>
      <c r="FC9">
        <f t="shared" si="3"/>
        <v>8.4363999999999955</v>
      </c>
      <c r="FD9">
        <f t="shared" si="3"/>
        <v>8.407199999999996</v>
      </c>
      <c r="FE9">
        <f t="shared" si="3"/>
        <v>8.3779999999999966</v>
      </c>
      <c r="FF9">
        <f t="shared" si="3"/>
        <v>8.3487999999999971</v>
      </c>
      <c r="FG9">
        <f t="shared" si="3"/>
        <v>8.3195999999999977</v>
      </c>
      <c r="FH9">
        <f t="shared" si="3"/>
        <v>8.2903999999999982</v>
      </c>
      <c r="FI9">
        <f t="shared" si="3"/>
        <v>8.2611999999999988</v>
      </c>
      <c r="FJ9">
        <f t="shared" si="3"/>
        <v>8.2319999999999993</v>
      </c>
      <c r="FK9">
        <f t="shared" si="3"/>
        <v>8.2027999999999999</v>
      </c>
      <c r="FL9">
        <f t="shared" si="3"/>
        <v>8.1736000000000004</v>
      </c>
      <c r="FM9">
        <f t="shared" si="3"/>
        <v>8.144400000000001</v>
      </c>
      <c r="FN9">
        <f t="shared" si="3"/>
        <v>8.1152000000000015</v>
      </c>
      <c r="FO9">
        <f t="shared" si="3"/>
        <v>8.0860000000000021</v>
      </c>
      <c r="FP9">
        <f t="shared" si="3"/>
        <v>8.0568000000000026</v>
      </c>
      <c r="FQ9">
        <f t="shared" si="3"/>
        <v>8.0276000000000032</v>
      </c>
      <c r="FR9">
        <f t="shared" si="3"/>
        <v>7.9984000000000028</v>
      </c>
      <c r="FS9">
        <f t="shared" si="3"/>
        <v>7.9692000000000025</v>
      </c>
      <c r="FT9">
        <f t="shared" si="3"/>
        <v>7.9400000000000022</v>
      </c>
      <c r="FU9">
        <f t="shared" si="3"/>
        <v>7.9108000000000018</v>
      </c>
      <c r="FV9">
        <f t="shared" si="3"/>
        <v>7.8816000000000015</v>
      </c>
      <c r="FW9">
        <f t="shared" si="3"/>
        <v>7.8524000000000012</v>
      </c>
      <c r="FX9">
        <f t="shared" si="3"/>
        <v>7.8232000000000008</v>
      </c>
      <c r="FY9">
        <f t="shared" si="3"/>
        <v>7.7940000000000005</v>
      </c>
      <c r="FZ9">
        <f t="shared" si="3"/>
        <v>7.7648000000000001</v>
      </c>
      <c r="GA9">
        <f t="shared" si="3"/>
        <v>7.7355999999999998</v>
      </c>
      <c r="GB9">
        <f t="shared" si="3"/>
        <v>7.7063999999999995</v>
      </c>
      <c r="GC9">
        <f t="shared" si="3"/>
        <v>7.6771999999999991</v>
      </c>
      <c r="GD9">
        <f t="shared" si="3"/>
        <v>7.6479999999999988</v>
      </c>
      <c r="GE9">
        <f t="shared" si="3"/>
        <v>7.6187999999999985</v>
      </c>
      <c r="GF9">
        <f t="shared" si="3"/>
        <v>7.5895999999999981</v>
      </c>
      <c r="GG9">
        <f t="shared" si="3"/>
        <v>7.5603999999999978</v>
      </c>
      <c r="GH9">
        <f t="shared" si="3"/>
        <v>7.5311999999999975</v>
      </c>
      <c r="GI9">
        <f t="shared" si="3"/>
        <v>7.5019999999999971</v>
      </c>
      <c r="GJ9">
        <f t="shared" si="3"/>
        <v>7.4727999999999968</v>
      </c>
      <c r="GK9">
        <f t="shared" si="3"/>
        <v>7.4435999999999964</v>
      </c>
      <c r="GL9">
        <f t="shared" si="3"/>
        <v>7.4143999999999961</v>
      </c>
      <c r="GM9">
        <f t="shared" si="3"/>
        <v>7.3851999999999958</v>
      </c>
      <c r="GN9">
        <f t="shared" si="3"/>
        <v>7.3559999999999954</v>
      </c>
      <c r="GO9">
        <f t="shared" si="3"/>
        <v>7.3267999999999951</v>
      </c>
      <c r="GP9">
        <f t="shared" si="3"/>
        <v>7.2975999999999948</v>
      </c>
      <c r="GQ9">
        <f t="shared" si="3"/>
        <v>7.2683999999999944</v>
      </c>
      <c r="GR9">
        <f t="shared" si="3"/>
        <v>7.2391999999999941</v>
      </c>
      <c r="GS9">
        <f t="shared" si="3"/>
        <v>7.2099999999999937</v>
      </c>
      <c r="GT9">
        <f>((9.09-7.21)/50)+GS9</f>
        <v>7.247599999999994</v>
      </c>
      <c r="GU9">
        <f t="shared" ref="GU9:IQ9" si="4">((9.09-7.21)/50)+GT9</f>
        <v>7.2851999999999943</v>
      </c>
      <c r="GV9">
        <f t="shared" si="4"/>
        <v>7.3227999999999946</v>
      </c>
      <c r="GW9">
        <f t="shared" si="4"/>
        <v>7.3603999999999949</v>
      </c>
      <c r="GX9">
        <f t="shared" si="4"/>
        <v>7.3979999999999952</v>
      </c>
      <c r="GY9">
        <f t="shared" si="4"/>
        <v>7.4355999999999955</v>
      </c>
      <c r="GZ9">
        <f t="shared" si="4"/>
        <v>7.4731999999999958</v>
      </c>
      <c r="HA9">
        <f t="shared" si="4"/>
        <v>7.5107999999999961</v>
      </c>
      <c r="HB9">
        <f t="shared" si="4"/>
        <v>7.5483999999999964</v>
      </c>
      <c r="HC9">
        <f t="shared" si="4"/>
        <v>7.5859999999999967</v>
      </c>
      <c r="HD9">
        <f t="shared" si="4"/>
        <v>7.623599999999997</v>
      </c>
      <c r="HE9">
        <f t="shared" si="4"/>
        <v>7.6611999999999973</v>
      </c>
      <c r="HF9">
        <f t="shared" si="4"/>
        <v>7.6987999999999976</v>
      </c>
      <c r="HG9">
        <f t="shared" si="4"/>
        <v>7.7363999999999979</v>
      </c>
      <c r="HH9">
        <f t="shared" si="4"/>
        <v>7.7739999999999982</v>
      </c>
      <c r="HI9">
        <f t="shared" si="4"/>
        <v>7.8115999999999985</v>
      </c>
      <c r="HJ9">
        <f t="shared" si="4"/>
        <v>7.8491999999999988</v>
      </c>
      <c r="HK9">
        <f t="shared" si="4"/>
        <v>7.8867999999999991</v>
      </c>
      <c r="HL9">
        <f t="shared" si="4"/>
        <v>7.9243999999999994</v>
      </c>
      <c r="HM9">
        <f t="shared" si="4"/>
        <v>7.9619999999999997</v>
      </c>
      <c r="HN9">
        <f t="shared" si="4"/>
        <v>7.9996</v>
      </c>
      <c r="HO9">
        <f t="shared" si="4"/>
        <v>8.0372000000000003</v>
      </c>
      <c r="HP9">
        <f t="shared" si="4"/>
        <v>8.0747999999999998</v>
      </c>
      <c r="HQ9">
        <f t="shared" si="4"/>
        <v>8.1123999999999992</v>
      </c>
      <c r="HR9">
        <f t="shared" si="4"/>
        <v>8.1499999999999986</v>
      </c>
      <c r="HS9">
        <f t="shared" si="4"/>
        <v>8.187599999999998</v>
      </c>
      <c r="HT9">
        <f t="shared" si="4"/>
        <v>8.2251999999999974</v>
      </c>
      <c r="HU9">
        <f t="shared" si="4"/>
        <v>8.2627999999999968</v>
      </c>
      <c r="HV9">
        <f t="shared" si="4"/>
        <v>8.3003999999999962</v>
      </c>
      <c r="HW9">
        <f t="shared" si="4"/>
        <v>8.3379999999999956</v>
      </c>
      <c r="HX9">
        <f t="shared" si="4"/>
        <v>8.375599999999995</v>
      </c>
      <c r="HY9">
        <f t="shared" si="4"/>
        <v>8.4131999999999945</v>
      </c>
      <c r="HZ9">
        <f t="shared" si="4"/>
        <v>8.4507999999999939</v>
      </c>
      <c r="IA9">
        <f t="shared" si="4"/>
        <v>8.4883999999999933</v>
      </c>
      <c r="IB9">
        <f t="shared" si="4"/>
        <v>8.5259999999999927</v>
      </c>
      <c r="IC9">
        <f t="shared" si="4"/>
        <v>8.5635999999999921</v>
      </c>
      <c r="ID9">
        <f t="shared" si="4"/>
        <v>8.6011999999999915</v>
      </c>
      <c r="IE9">
        <f t="shared" si="4"/>
        <v>8.6387999999999909</v>
      </c>
      <c r="IF9">
        <f t="shared" si="4"/>
        <v>8.6763999999999903</v>
      </c>
      <c r="IG9">
        <f t="shared" si="4"/>
        <v>8.7139999999999898</v>
      </c>
      <c r="IH9">
        <f t="shared" si="4"/>
        <v>8.7515999999999892</v>
      </c>
      <c r="II9">
        <f t="shared" si="4"/>
        <v>8.7891999999999886</v>
      </c>
      <c r="IJ9">
        <f t="shared" si="4"/>
        <v>8.826799999999988</v>
      </c>
      <c r="IK9">
        <f t="shared" si="4"/>
        <v>8.8643999999999874</v>
      </c>
      <c r="IL9">
        <f t="shared" si="4"/>
        <v>8.9019999999999868</v>
      </c>
      <c r="IM9">
        <f t="shared" si="4"/>
        <v>8.9395999999999862</v>
      </c>
      <c r="IN9">
        <f t="shared" si="4"/>
        <v>8.9771999999999856</v>
      </c>
      <c r="IO9">
        <f t="shared" si="4"/>
        <v>9.014799999999985</v>
      </c>
      <c r="IP9">
        <f t="shared" si="4"/>
        <v>9.0523999999999845</v>
      </c>
      <c r="IQ9">
        <f t="shared" si="4"/>
        <v>9.0899999999999839</v>
      </c>
      <c r="IR9">
        <f>((9.53-9.09)/50)+IQ9</f>
        <v>9.0987999999999847</v>
      </c>
      <c r="IS9">
        <f t="shared" ref="IS9:KO9" si="5">((9.53-9.09)/50)+IR9</f>
        <v>9.1075999999999855</v>
      </c>
      <c r="IT9">
        <f t="shared" si="5"/>
        <v>9.1163999999999863</v>
      </c>
      <c r="IU9">
        <f t="shared" si="5"/>
        <v>9.1251999999999871</v>
      </c>
      <c r="IV9">
        <f t="shared" si="5"/>
        <v>9.1339999999999879</v>
      </c>
      <c r="IW9">
        <f t="shared" si="5"/>
        <v>9.1427999999999887</v>
      </c>
      <c r="IX9">
        <f t="shared" si="5"/>
        <v>9.1515999999999895</v>
      </c>
      <c r="IY9">
        <f t="shared" si="5"/>
        <v>9.1603999999999903</v>
      </c>
      <c r="IZ9">
        <f t="shared" si="5"/>
        <v>9.1691999999999911</v>
      </c>
      <c r="JA9">
        <f t="shared" si="5"/>
        <v>9.1779999999999919</v>
      </c>
      <c r="JB9">
        <f t="shared" si="5"/>
        <v>9.1867999999999927</v>
      </c>
      <c r="JC9">
        <f t="shared" si="5"/>
        <v>9.1955999999999936</v>
      </c>
      <c r="JD9">
        <f t="shared" si="5"/>
        <v>9.2043999999999944</v>
      </c>
      <c r="JE9">
        <f t="shared" si="5"/>
        <v>9.2131999999999952</v>
      </c>
      <c r="JF9">
        <f t="shared" si="5"/>
        <v>9.221999999999996</v>
      </c>
      <c r="JG9">
        <f t="shared" si="5"/>
        <v>9.2307999999999968</v>
      </c>
      <c r="JH9">
        <f t="shared" si="5"/>
        <v>9.2395999999999976</v>
      </c>
      <c r="JI9">
        <f t="shared" si="5"/>
        <v>9.2483999999999984</v>
      </c>
      <c r="JJ9">
        <f t="shared" si="5"/>
        <v>9.2571999999999992</v>
      </c>
      <c r="JK9">
        <f t="shared" si="5"/>
        <v>9.266</v>
      </c>
      <c r="JL9">
        <f t="shared" si="5"/>
        <v>9.2748000000000008</v>
      </c>
      <c r="JM9">
        <f t="shared" si="5"/>
        <v>9.2836000000000016</v>
      </c>
      <c r="JN9">
        <f t="shared" si="5"/>
        <v>9.2924000000000024</v>
      </c>
      <c r="JO9">
        <f t="shared" si="5"/>
        <v>9.3012000000000032</v>
      </c>
      <c r="JP9">
        <f t="shared" si="5"/>
        <v>9.3100000000000041</v>
      </c>
      <c r="JQ9">
        <f t="shared" si="5"/>
        <v>9.3188000000000049</v>
      </c>
      <c r="JR9">
        <f t="shared" si="5"/>
        <v>9.3276000000000057</v>
      </c>
      <c r="JS9">
        <f t="shared" si="5"/>
        <v>9.3364000000000065</v>
      </c>
      <c r="JT9">
        <f t="shared" si="5"/>
        <v>9.3452000000000073</v>
      </c>
      <c r="JU9">
        <f t="shared" si="5"/>
        <v>9.3540000000000081</v>
      </c>
      <c r="JV9">
        <f t="shared" si="5"/>
        <v>9.3628000000000089</v>
      </c>
      <c r="JW9">
        <f t="shared" si="5"/>
        <v>9.3716000000000097</v>
      </c>
      <c r="JX9">
        <f t="shared" si="5"/>
        <v>9.3804000000000105</v>
      </c>
      <c r="JY9">
        <f t="shared" si="5"/>
        <v>9.3892000000000113</v>
      </c>
      <c r="JZ9">
        <f t="shared" si="5"/>
        <v>9.3980000000000121</v>
      </c>
      <c r="KA9">
        <f t="shared" si="5"/>
        <v>9.4068000000000129</v>
      </c>
      <c r="KB9">
        <f t="shared" si="5"/>
        <v>9.4156000000000137</v>
      </c>
      <c r="KC9">
        <f t="shared" si="5"/>
        <v>9.4244000000000145</v>
      </c>
      <c r="KD9">
        <f t="shared" si="5"/>
        <v>9.4332000000000154</v>
      </c>
      <c r="KE9">
        <f t="shared" si="5"/>
        <v>9.4420000000000162</v>
      </c>
      <c r="KF9">
        <f t="shared" si="5"/>
        <v>9.450800000000017</v>
      </c>
      <c r="KG9">
        <f t="shared" si="5"/>
        <v>9.4596000000000178</v>
      </c>
      <c r="KH9">
        <f t="shared" si="5"/>
        <v>9.4684000000000186</v>
      </c>
      <c r="KI9">
        <f t="shared" si="5"/>
        <v>9.4772000000000194</v>
      </c>
      <c r="KJ9">
        <f t="shared" si="5"/>
        <v>9.4860000000000202</v>
      </c>
      <c r="KK9">
        <f t="shared" si="5"/>
        <v>9.494800000000021</v>
      </c>
      <c r="KL9">
        <f t="shared" si="5"/>
        <v>9.5036000000000218</v>
      </c>
      <c r="KM9">
        <f t="shared" si="5"/>
        <v>9.5124000000000226</v>
      </c>
      <c r="KN9">
        <f t="shared" si="5"/>
        <v>9.5212000000000234</v>
      </c>
      <c r="KO9">
        <f t="shared" si="5"/>
        <v>9.5300000000000242</v>
      </c>
    </row>
    <row r="10" spans="1:301">
      <c r="A10" s="48" t="s">
        <v>73</v>
      </c>
      <c r="B10">
        <f>ABS(B9-AVERAGE(B2:B4))/B9</f>
        <v>3.1923565176722173E-2</v>
      </c>
      <c r="C10">
        <f t="shared" ref="C10:BN10" si="6">ABS(C9-AVERAGE(C2:C4))/C9</f>
        <v>6.4132319594504383E-2</v>
      </c>
      <c r="D10">
        <f t="shared" si="6"/>
        <v>9.6624725384461624E-2</v>
      </c>
      <c r="E10">
        <f t="shared" si="6"/>
        <v>8.7918714458424321E-2</v>
      </c>
      <c r="F10">
        <f t="shared" si="6"/>
        <v>8.825912336855965E-2</v>
      </c>
      <c r="G10">
        <f t="shared" si="6"/>
        <v>8.7278769547600624E-2</v>
      </c>
      <c r="H10">
        <f t="shared" si="6"/>
        <v>8.6462884913410309E-2</v>
      </c>
      <c r="I10">
        <f t="shared" si="6"/>
        <v>8.5632233395920437E-2</v>
      </c>
      <c r="J10">
        <f t="shared" si="6"/>
        <v>8.480634737788198E-2</v>
      </c>
      <c r="K10">
        <f t="shared" si="6"/>
        <v>8.3983216725483242E-2</v>
      </c>
      <c r="L10">
        <f t="shared" si="6"/>
        <v>8.3163019889293782E-2</v>
      </c>
      <c r="M10">
        <f t="shared" si="6"/>
        <v>8.2345723170499638E-2</v>
      </c>
      <c r="N10">
        <f t="shared" si="6"/>
        <v>8.1531312862373653E-2</v>
      </c>
      <c r="O10">
        <f t="shared" si="6"/>
        <v>8.0719773553944843E-2</v>
      </c>
      <c r="P10">
        <f t="shared" si="6"/>
        <v>7.9911090103355106E-2</v>
      </c>
      <c r="Q10">
        <f t="shared" si="6"/>
        <v>7.9105247461051395E-2</v>
      </c>
      <c r="R10">
        <f t="shared" si="6"/>
        <v>7.830223068424548E-2</v>
      </c>
      <c r="S10">
        <f t="shared" si="6"/>
        <v>7.7502024934661878E-2</v>
      </c>
      <c r="T10">
        <f t="shared" si="6"/>
        <v>7.6704615477739074E-2</v>
      </c>
      <c r="U10">
        <f t="shared" si="6"/>
        <v>7.5909987681712018E-2</v>
      </c>
      <c r="V10">
        <f t="shared" si="6"/>
        <v>7.5118127016721742E-2</v>
      </c>
      <c r="W10">
        <f t="shared" si="6"/>
        <v>7.4329019053927511E-2</v>
      </c>
      <c r="X10">
        <f t="shared" si="6"/>
        <v>7.354264946463028E-2</v>
      </c>
      <c r="Y10">
        <f t="shared" si="6"/>
        <v>7.2759004019406978E-2</v>
      </c>
      <c r="Z10">
        <f t="shared" si="6"/>
        <v>7.1978068587250713E-2</v>
      </c>
      <c r="AA10">
        <f t="shared" si="6"/>
        <v>7.1199829134722017E-2</v>
      </c>
      <c r="AB10">
        <f t="shared" si="6"/>
        <v>7.0424271725108539E-2</v>
      </c>
      <c r="AC10">
        <f t="shared" si="6"/>
        <v>6.9651382517592494E-2</v>
      </c>
      <c r="AD10">
        <f t="shared" si="6"/>
        <v>6.8881147766427134E-2</v>
      </c>
      <c r="AE10">
        <f t="shared" si="6"/>
        <v>6.8113553820122782E-2</v>
      </c>
      <c r="AF10">
        <f t="shared" si="6"/>
        <v>6.7348587120640027E-2</v>
      </c>
      <c r="AG10">
        <f t="shared" si="6"/>
        <v>6.6586234202590591E-2</v>
      </c>
      <c r="AH10">
        <f t="shared" si="6"/>
        <v>6.5826481692448091E-2</v>
      </c>
      <c r="AI10">
        <f t="shared" si="6"/>
        <v>6.5069316307765773E-2</v>
      </c>
      <c r="AJ10">
        <f t="shared" si="6"/>
        <v>6.4314724856402369E-2</v>
      </c>
      <c r="AK10">
        <f t="shared" si="6"/>
        <v>6.356269423575639E-2</v>
      </c>
      <c r="AL10">
        <f t="shared" si="6"/>
        <v>6.2813211432006882E-2</v>
      </c>
      <c r="AM10">
        <f t="shared" si="6"/>
        <v>7.0929396648513249E-2</v>
      </c>
      <c r="AN10">
        <f t="shared" si="6"/>
        <v>8.7982926652578439E-2</v>
      </c>
      <c r="AO10">
        <f t="shared" si="6"/>
        <v>0.11210265266465608</v>
      </c>
      <c r="AP10">
        <f t="shared" si="6"/>
        <v>0.14180252645743363</v>
      </c>
      <c r="AQ10">
        <f t="shared" si="6"/>
        <v>0.17590293425476283</v>
      </c>
      <c r="AR10">
        <f t="shared" si="6"/>
        <v>0.21346797340843424</v>
      </c>
      <c r="AS10">
        <f t="shared" si="6"/>
        <v>0.25375546872410387</v>
      </c>
      <c r="AT10">
        <f t="shared" si="6"/>
        <v>0.29617716273853323</v>
      </c>
      <c r="AU10">
        <f t="shared" si="6"/>
        <v>0.34026702616961269</v>
      </c>
      <c r="AV10">
        <f t="shared" si="6"/>
        <v>0.38565604558991684</v>
      </c>
      <c r="AW10">
        <f t="shared" si="6"/>
        <v>0.43205217484708947</v>
      </c>
      <c r="AX10">
        <f t="shared" si="6"/>
        <v>0.47922440080142686</v>
      </c>
      <c r="AY10">
        <f t="shared" si="6"/>
        <v>0.52699008542336145</v>
      </c>
      <c r="AZ10">
        <f t="shared" si="6"/>
        <v>0.56850007518310008</v>
      </c>
      <c r="BA10">
        <f t="shared" si="6"/>
        <v>0.60975827502400637</v>
      </c>
      <c r="BB10">
        <f t="shared" si="6"/>
        <v>0.65068192335996711</v>
      </c>
      <c r="BC10">
        <f t="shared" si="6"/>
        <v>0.69120828485931951</v>
      </c>
      <c r="BD10">
        <f t="shared" si="6"/>
        <v>0.73129033331152304</v>
      </c>
      <c r="BE10">
        <f t="shared" si="6"/>
        <v>0.77089369497538052</v>
      </c>
      <c r="BF10">
        <f t="shared" si="6"/>
        <v>0.80999431922889176</v>
      </c>
      <c r="BG10">
        <f t="shared" si="6"/>
        <v>0.84857659254819373</v>
      </c>
      <c r="BH10">
        <f t="shared" si="6"/>
        <v>0.8866317504055139</v>
      </c>
      <c r="BI10">
        <f t="shared" si="6"/>
        <v>0.91740256482645011</v>
      </c>
      <c r="BJ10">
        <f t="shared" si="6"/>
        <v>0.93943501032740218</v>
      </c>
      <c r="BK10">
        <f t="shared" si="6"/>
        <v>0.95443902756949228</v>
      </c>
      <c r="BL10">
        <f t="shared" si="6"/>
        <v>0.96380188308091796</v>
      </c>
      <c r="BM10">
        <f t="shared" si="6"/>
        <v>0.96864817319138907</v>
      </c>
      <c r="BN10">
        <f t="shared" si="6"/>
        <v>0.96988876948047986</v>
      </c>
      <c r="BO10">
        <f t="shared" ref="BO10:DZ10" si="7">ABS(BO9-AVERAGE(BO2:BO4))/BO9</f>
        <v>0.96826072450267697</v>
      </c>
      <c r="BP10">
        <f t="shared" si="7"/>
        <v>0.9643597942165939</v>
      </c>
      <c r="BQ10">
        <f t="shared" si="7"/>
        <v>0.95866693423848537</v>
      </c>
      <c r="BR10">
        <f t="shared" si="7"/>
        <v>0.95156988033272261</v>
      </c>
      <c r="BS10">
        <f t="shared" si="7"/>
        <v>0.94338072063227385</v>
      </c>
      <c r="BT10">
        <f t="shared" si="7"/>
        <v>0.93435020051765272</v>
      </c>
      <c r="BU10">
        <f t="shared" si="7"/>
        <v>0.92467936461767375</v>
      </c>
      <c r="BV10">
        <f t="shared" si="7"/>
        <v>0.91452902877977915</v>
      </c>
      <c r="BW10">
        <f t="shared" si="7"/>
        <v>0.90402748369993546</v>
      </c>
      <c r="BX10">
        <f t="shared" si="7"/>
        <v>0.89327675754179992</v>
      </c>
      <c r="BY10">
        <f t="shared" si="7"/>
        <v>0.88235770427252835</v>
      </c>
      <c r="BZ10">
        <f t="shared" si="7"/>
        <v>0.87133413508432978</v>
      </c>
      <c r="CA10">
        <f t="shared" si="7"/>
        <v>0.86025617008475941</v>
      </c>
      <c r="CB10">
        <f t="shared" si="7"/>
        <v>0.84916295472364656</v>
      </c>
      <c r="CC10">
        <f t="shared" si="7"/>
        <v>0.83808485878773809</v>
      </c>
      <c r="CD10">
        <f t="shared" si="7"/>
        <v>0.82704525409900465</v>
      </c>
      <c r="CE10">
        <f t="shared" si="7"/>
        <v>0.81606194937343157</v>
      </c>
      <c r="CF10">
        <f t="shared" si="7"/>
        <v>0.80514834628175724</v>
      </c>
      <c r="CG10">
        <f t="shared" si="7"/>
        <v>0.79431436899144392</v>
      </c>
      <c r="CH10">
        <f t="shared" si="7"/>
        <v>0.78356720986516482</v>
      </c>
      <c r="CI10">
        <f t="shared" si="7"/>
        <v>0.77291192614398851</v>
      </c>
      <c r="CJ10">
        <f t="shared" si="7"/>
        <v>0.76235191602802932</v>
      </c>
      <c r="CK10">
        <f t="shared" si="7"/>
        <v>0.75188929731989407</v>
      </c>
      <c r="CL10">
        <f t="shared" si="7"/>
        <v>0.74152520750271755</v>
      </c>
      <c r="CM10">
        <f t="shared" si="7"/>
        <v>0.73126004061104444</v>
      </c>
      <c r="CN10">
        <f t="shared" si="7"/>
        <v>0.72109363337771215</v>
      </c>
      <c r="CO10">
        <f t="shared" si="7"/>
        <v>0.71102541078788617</v>
      </c>
      <c r="CP10">
        <f t="shared" si="7"/>
        <v>0.70105449924830587</v>
      </c>
      <c r="CQ10">
        <f t="shared" si="7"/>
        <v>0.69117981400857809</v>
      </c>
      <c r="CR10">
        <f t="shared" si="7"/>
        <v>0.68140012618893731</v>
      </c>
      <c r="CS10">
        <f t="shared" si="7"/>
        <v>0.671714113723485</v>
      </c>
      <c r="CT10">
        <f t="shared" si="7"/>
        <v>0.66212039967702419</v>
      </c>
      <c r="CU10">
        <f t="shared" si="7"/>
        <v>0.65261758070223863</v>
      </c>
      <c r="CV10">
        <f t="shared" si="7"/>
        <v>0.64320424784335029</v>
      </c>
      <c r="CW10">
        <f t="shared" si="7"/>
        <v>0.63387900143883424</v>
      </c>
      <c r="CX10">
        <f t="shared" si="7"/>
        <v>0.63458695693304257</v>
      </c>
      <c r="CY10">
        <f t="shared" si="7"/>
        <v>0.63529861719656477</v>
      </c>
      <c r="CZ10">
        <f t="shared" si="7"/>
        <v>0.63601383071161388</v>
      </c>
      <c r="DA10">
        <f t="shared" si="7"/>
        <v>0.63673245502748865</v>
      </c>
      <c r="DB10">
        <f t="shared" si="7"/>
        <v>0.63745435875467771</v>
      </c>
      <c r="DC10">
        <f t="shared" si="7"/>
        <v>0.6381797925126792</v>
      </c>
      <c r="DD10">
        <f t="shared" si="7"/>
        <v>0.63890977990764297</v>
      </c>
      <c r="DE10">
        <f t="shared" si="7"/>
        <v>0.6396463859971423</v>
      </c>
      <c r="DF10">
        <f t="shared" si="7"/>
        <v>0.64039282432260136</v>
      </c>
      <c r="DG10">
        <f t="shared" si="7"/>
        <v>0.64115341329521669</v>
      </c>
      <c r="DH10">
        <f t="shared" si="7"/>
        <v>0.64193341410515548</v>
      </c>
      <c r="DI10">
        <f t="shared" si="7"/>
        <v>0.64273878880050705</v>
      </c>
      <c r="DJ10">
        <f t="shared" si="7"/>
        <v>0.64357591587912377</v>
      </c>
      <c r="DK10">
        <f t="shared" si="7"/>
        <v>0.64445129555459602</v>
      </c>
      <c r="DL10">
        <f t="shared" si="7"/>
        <v>0.64537127002159222</v>
      </c>
      <c r="DM10">
        <f t="shared" si="7"/>
        <v>0.64634177687038497</v>
      </c>
      <c r="DN10">
        <f t="shared" si="7"/>
        <v>0.64736814706901535</v>
      </c>
      <c r="DO10">
        <f t="shared" si="7"/>
        <v>0.6484549530894631</v>
      </c>
      <c r="DP10">
        <f t="shared" si="7"/>
        <v>0.64960590801623497</v>
      </c>
      <c r="DQ10">
        <f t="shared" si="7"/>
        <v>0.6508238128961078</v>
      </c>
      <c r="DR10">
        <f t="shared" si="7"/>
        <v>0.65211054711066985</v>
      </c>
      <c r="DS10">
        <f t="shared" si="7"/>
        <v>0.65346709505372014</v>
      </c>
      <c r="DT10">
        <f t="shared" si="7"/>
        <v>0.6548936017108099</v>
      </c>
      <c r="DU10">
        <f t="shared" si="7"/>
        <v>0.65638944969263213</v>
      </c>
      <c r="DV10">
        <f t="shared" si="7"/>
        <v>0.6579533506966071</v>
      </c>
      <c r="DW10">
        <f t="shared" si="7"/>
        <v>0.65958344510731926</v>
      </c>
      <c r="DX10">
        <f t="shared" si="7"/>
        <v>0.66127740436484783</v>
      </c>
      <c r="DY10">
        <f t="shared" si="7"/>
        <v>0.66303253172456222</v>
      </c>
      <c r="DZ10">
        <f t="shared" si="7"/>
        <v>0.66484585802220275</v>
      </c>
      <c r="EA10">
        <f t="shared" ref="EA10:GL10" si="8">ABS(EA9-AVERAGE(EA2:EA4))/EA9</f>
        <v>0.66671422998693286</v>
      </c>
      <c r="EB10">
        <f t="shared" si="8"/>
        <v>0.66863438947573139</v>
      </c>
      <c r="EC10">
        <f t="shared" si="8"/>
        <v>0.67060304271466786</v>
      </c>
      <c r="ED10">
        <f t="shared" si="8"/>
        <v>0.67261691921891564</v>
      </c>
      <c r="EE10">
        <f t="shared" si="8"/>
        <v>0.67467282052588706</v>
      </c>
      <c r="EF10">
        <f t="shared" si="8"/>
        <v>0.67676765922319537</v>
      </c>
      <c r="EG10">
        <f t="shared" si="8"/>
        <v>0.67889848899790428</v>
      </c>
      <c r="EH10">
        <f t="shared" si="8"/>
        <v>0.68106252659035349</v>
      </c>
      <c r="EI10">
        <f t="shared" si="8"/>
        <v>0.68325716662003044</v>
      </c>
      <c r="EJ10">
        <f t="shared" si="8"/>
        <v>0.68547999027727347</v>
      </c>
      <c r="EK10">
        <f t="shared" si="8"/>
        <v>0.68772876885669432</v>
      </c>
      <c r="EL10">
        <f t="shared" si="8"/>
        <v>0.6900014630581276</v>
      </c>
      <c r="EM10">
        <f t="shared" si="8"/>
        <v>0.69229621890902171</v>
      </c>
      <c r="EN10">
        <f t="shared" si="8"/>
        <v>0.69461136107692201</v>
      </c>
      <c r="EO10">
        <f t="shared" si="8"/>
        <v>0.69694538424896202</v>
      </c>
      <c r="EP10">
        <f t="shared" si="8"/>
        <v>0.69929694316227131</v>
      </c>
      <c r="EQ10">
        <f t="shared" si="8"/>
        <v>0.70166484177883537</v>
      </c>
      <c r="ER10">
        <f t="shared" si="8"/>
        <v>0.70404802201336392</v>
      </c>
      <c r="ES10">
        <f t="shared" si="8"/>
        <v>0.70644555234486228</v>
      </c>
      <c r="ET10">
        <f t="shared" si="8"/>
        <v>0.70885661657289023</v>
      </c>
      <c r="EU10">
        <f t="shared" si="8"/>
        <v>0.71128050291833467</v>
      </c>
      <c r="EV10">
        <f t="shared" si="8"/>
        <v>0.71665185488629668</v>
      </c>
      <c r="EW10">
        <f t="shared" si="8"/>
        <v>0.72206319676910657</v>
      </c>
      <c r="EX10">
        <f t="shared" si="8"/>
        <v>0.72751441710642206</v>
      </c>
      <c r="EY10">
        <f t="shared" si="8"/>
        <v>0.73300547305489983</v>
      </c>
      <c r="EZ10">
        <f t="shared" si="8"/>
        <v>0.73853638318421544</v>
      </c>
      <c r="FA10">
        <f t="shared" si="8"/>
        <v>0.74410630932642607</v>
      </c>
      <c r="FB10">
        <f t="shared" si="8"/>
        <v>0.74971257749676101</v>
      </c>
      <c r="FC10">
        <f t="shared" si="8"/>
        <v>0.75534999004036729</v>
      </c>
      <c r="FD10">
        <f t="shared" si="8"/>
        <v>0.76101052959885651</v>
      </c>
      <c r="FE10">
        <f t="shared" si="8"/>
        <v>0.76668343356041635</v>
      </c>
      <c r="FF10">
        <f t="shared" si="8"/>
        <v>0.77235556411120687</v>
      </c>
      <c r="FG10">
        <f t="shared" si="8"/>
        <v>0.77801198169768215</v>
      </c>
      <c r="FH10">
        <f t="shared" si="8"/>
        <v>0.78363663152800944</v>
      </c>
      <c r="FI10">
        <f t="shared" si="8"/>
        <v>0.78921306428980875</v>
      </c>
      <c r="FJ10">
        <f t="shared" si="8"/>
        <v>0.79472512815307594</v>
      </c>
      <c r="FK10">
        <f t="shared" si="8"/>
        <v>0.80015758614526977</v>
      </c>
      <c r="FL10">
        <f t="shared" si="8"/>
        <v>0.8054966291828064</v>
      </c>
      <c r="FM10">
        <f t="shared" si="8"/>
        <v>0.81073026928339076</v>
      </c>
      <c r="FN10">
        <f t="shared" si="8"/>
        <v>0.81584860918752078</v>
      </c>
      <c r="FO10">
        <f t="shared" si="8"/>
        <v>0.82084399359982596</v>
      </c>
      <c r="FP10">
        <f t="shared" si="8"/>
        <v>0.82571105361021335</v>
      </c>
      <c r="FQ10">
        <f t="shared" si="8"/>
        <v>0.83044665983733534</v>
      </c>
      <c r="FR10">
        <f t="shared" si="8"/>
        <v>0.83504980182004951</v>
      </c>
      <c r="FS10">
        <f t="shared" si="8"/>
        <v>0.8395214115743429</v>
      </c>
      <c r="FT10">
        <f t="shared" si="8"/>
        <v>0.84386414843841906</v>
      </c>
      <c r="FU10">
        <f t="shared" si="8"/>
        <v>0.84808216071884279</v>
      </c>
      <c r="FV10">
        <f t="shared" si="8"/>
        <v>0.85218083754653906</v>
      </c>
      <c r="FW10">
        <f t="shared" si="8"/>
        <v>0.85616656201480767</v>
      </c>
      <c r="FX10">
        <f t="shared" si="8"/>
        <v>0.8600464743044054</v>
      </c>
      <c r="FY10">
        <f t="shared" si="8"/>
        <v>0.86382825124935747</v>
      </c>
      <c r="FZ10">
        <f t="shared" si="8"/>
        <v>0.86751990675875967</v>
      </c>
      <c r="GA10">
        <f t="shared" si="8"/>
        <v>0.87112961574101444</v>
      </c>
      <c r="GB10">
        <f t="shared" si="8"/>
        <v>0.87466556270216744</v>
      </c>
      <c r="GC10">
        <f t="shared" si="8"/>
        <v>0.87813581500971638</v>
      </c>
      <c r="GD10">
        <f t="shared" si="8"/>
        <v>0.88154821991098042</v>
      </c>
      <c r="GE10">
        <f t="shared" si="8"/>
        <v>0.88491032374362455</v>
      </c>
      <c r="GF10">
        <f t="shared" si="8"/>
        <v>0.88822931134192962</v>
      </c>
      <c r="GG10">
        <f t="shared" si="8"/>
        <v>0.89151196339044447</v>
      </c>
      <c r="GH10">
        <f t="shared" si="8"/>
        <v>0.89476462937161982</v>
      </c>
      <c r="GI10">
        <f t="shared" si="8"/>
        <v>0.89799321376314944</v>
      </c>
      <c r="GJ10">
        <f t="shared" si="8"/>
        <v>0.90120317323455712</v>
      </c>
      <c r="GK10">
        <f t="shared" si="8"/>
        <v>0.90439952274570901</v>
      </c>
      <c r="GL10">
        <f t="shared" si="8"/>
        <v>0.90758684864101968</v>
      </c>
      <c r="GM10">
        <f t="shared" ref="GM10:IX10" si="9">ABS(GM9-AVERAGE(GM2:GM4))/GM9</f>
        <v>0.91076932704497016</v>
      </c>
      <c r="GN10">
        <f t="shared" si="9"/>
        <v>0.91395074608361393</v>
      </c>
      <c r="GO10">
        <f t="shared" si="9"/>
        <v>0.91713453067284567</v>
      </c>
      <c r="GP10">
        <f t="shared" si="9"/>
        <v>0.92032376881997635</v>
      </c>
      <c r="GQ10">
        <f t="shared" si="9"/>
        <v>0.92352123857574431</v>
      </c>
      <c r="GR10">
        <f t="shared" si="9"/>
        <v>0.92672943494618465</v>
      </c>
      <c r="GS10">
        <f t="shared" si="9"/>
        <v>0.92995059622643883</v>
      </c>
      <c r="GT10">
        <f t="shared" si="9"/>
        <v>0.91536884846363364</v>
      </c>
      <c r="GU10">
        <f t="shared" si="9"/>
        <v>0.90092814010555922</v>
      </c>
      <c r="GV10">
        <f t="shared" si="9"/>
        <v>0.88662766872752852</v>
      </c>
      <c r="GW10">
        <f t="shared" si="9"/>
        <v>0.87246646494231272</v>
      </c>
      <c r="GX10">
        <f t="shared" si="9"/>
        <v>0.85844341836062299</v>
      </c>
      <c r="GY10">
        <f t="shared" si="9"/>
        <v>0.84456007791585075</v>
      </c>
      <c r="GZ10">
        <f t="shared" si="9"/>
        <v>0.83082349466505134</v>
      </c>
      <c r="HA10">
        <f t="shared" si="9"/>
        <v>0.81724804633045112</v>
      </c>
      <c r="HB10">
        <f t="shared" si="9"/>
        <v>0.80385600132444501</v>
      </c>
      <c r="HC10">
        <f t="shared" si="9"/>
        <v>0.79067695695873896</v>
      </c>
      <c r="HD10">
        <f t="shared" si="9"/>
        <v>0.77774643585173542</v>
      </c>
      <c r="HE10">
        <f t="shared" si="9"/>
        <v>0.76510395742970416</v>
      </c>
      <c r="HF10">
        <f t="shared" si="9"/>
        <v>0.75279087635502084</v>
      </c>
      <c r="HG10">
        <f t="shared" si="9"/>
        <v>0.74084822820550877</v>
      </c>
      <c r="HH10">
        <f t="shared" si="9"/>
        <v>0.72931476224084035</v>
      </c>
      <c r="HI10">
        <f t="shared" si="9"/>
        <v>0.71822528149571585</v>
      </c>
      <c r="HJ10">
        <f t="shared" si="9"/>
        <v>0.70760935721154872</v>
      </c>
      <c r="HK10">
        <f t="shared" si="9"/>
        <v>0.69749044050288767</v>
      </c>
      <c r="HL10">
        <f t="shared" si="9"/>
        <v>0.68788536010883894</v>
      </c>
      <c r="HM10">
        <f t="shared" si="9"/>
        <v>0.67880417088132838</v>
      </c>
      <c r="HN10">
        <f t="shared" si="9"/>
        <v>0.67025030234588634</v>
      </c>
      <c r="HO10">
        <f t="shared" si="9"/>
        <v>0.66222094885653981</v>
      </c>
      <c r="HP10">
        <f t="shared" si="9"/>
        <v>0.65470764100667467</v>
      </c>
      <c r="HQ10">
        <f t="shared" si="9"/>
        <v>0.64769694051549298</v>
      </c>
      <c r="HR10">
        <f t="shared" si="9"/>
        <v>0.64117120637748348</v>
      </c>
      <c r="HS10">
        <f t="shared" si="9"/>
        <v>0.6351093874318241</v>
      </c>
      <c r="HT10">
        <f t="shared" si="9"/>
        <v>0.62948780470076293</v>
      </c>
      <c r="HU10">
        <f t="shared" si="9"/>
        <v>0.62428089511337226</v>
      </c>
      <c r="HV10">
        <f t="shared" si="9"/>
        <v>0.61946189604061808</v>
      </c>
      <c r="HW10">
        <f t="shared" si="9"/>
        <v>0.6150034570728089</v>
      </c>
      <c r="HX10">
        <f t="shared" si="9"/>
        <v>0.61087817147756596</v>
      </c>
      <c r="HY10">
        <f t="shared" si="9"/>
        <v>0.60705902471109585</v>
      </c>
      <c r="HZ10">
        <f t="shared" si="9"/>
        <v>0.60351976123079121</v>
      </c>
      <c r="IA10">
        <f t="shared" si="9"/>
        <v>0.60023517374591728</v>
      </c>
      <c r="IB10">
        <f t="shared" si="9"/>
        <v>0.59718132105511901</v>
      </c>
      <c r="IC10">
        <f t="shared" si="9"/>
        <v>0.59433568188311903</v>
      </c>
      <c r="ID10">
        <f t="shared" si="9"/>
        <v>0.59167725277800065</v>
      </c>
      <c r="IE10">
        <f t="shared" si="9"/>
        <v>0.58918659829397946</v>
      </c>
      <c r="IF10">
        <f t="shared" si="9"/>
        <v>0.58684586148126583</v>
      </c>
      <c r="IG10">
        <f t="shared" si="9"/>
        <v>0.58463874223865619</v>
      </c>
      <c r="IH10">
        <f t="shared" si="9"/>
        <v>0.58255045044437392</v>
      </c>
      <c r="II10">
        <f t="shared" si="9"/>
        <v>0.58056764003879024</v>
      </c>
      <c r="IJ10">
        <f t="shared" si="9"/>
        <v>0.57867832944624698</v>
      </c>
      <c r="IK10">
        <f t="shared" si="9"/>
        <v>0.57687181293584955</v>
      </c>
      <c r="IL10">
        <f t="shared" si="9"/>
        <v>0.57513856676443575</v>
      </c>
      <c r="IM10">
        <f t="shared" si="9"/>
        <v>0.57347015324056849</v>
      </c>
      <c r="IN10">
        <f t="shared" si="9"/>
        <v>0.57185912520978455</v>
      </c>
      <c r="IO10">
        <f t="shared" si="9"/>
        <v>0.57029893289541911</v>
      </c>
      <c r="IP10">
        <f t="shared" si="9"/>
        <v>0.56878383453822645</v>
      </c>
      <c r="IQ10">
        <f t="shared" si="9"/>
        <v>0.56730881186009685</v>
      </c>
      <c r="IR10">
        <f t="shared" si="9"/>
        <v>0.57082586344477892</v>
      </c>
      <c r="IS10">
        <f t="shared" si="9"/>
        <v>0.57435633531315577</v>
      </c>
      <c r="IT10">
        <f t="shared" si="9"/>
        <v>0.57789725372512157</v>
      </c>
      <c r="IU10">
        <f t="shared" si="9"/>
        <v>0.58144605080908784</v>
      </c>
      <c r="IV10">
        <f t="shared" si="9"/>
        <v>0.58500051569959544</v>
      </c>
      <c r="IW10">
        <f t="shared" si="9"/>
        <v>0.58855592708901161</v>
      </c>
      <c r="IX10">
        <f t="shared" si="9"/>
        <v>0.59210207491655398</v>
      </c>
      <c r="IY10">
        <f t="shared" ref="IY10:KO10" si="10">ABS(IY9-AVERAGE(IY2:IY4))/IY9</f>
        <v>0.59562125744755923</v>
      </c>
      <c r="IZ10">
        <f t="shared" si="10"/>
        <v>0.59908753288409011</v>
      </c>
      <c r="JA10">
        <f t="shared" si="10"/>
        <v>0.60246712295598737</v>
      </c>
      <c r="JB10">
        <f t="shared" si="10"/>
        <v>0.60571970632583305</v>
      </c>
      <c r="JC10">
        <f t="shared" si="10"/>
        <v>0.60880029579160222</v>
      </c>
      <c r="JD10">
        <f t="shared" si="10"/>
        <v>0.61166140887308673</v>
      </c>
      <c r="JE10">
        <f t="shared" si="10"/>
        <v>0.61425528574927646</v>
      </c>
      <c r="JF10">
        <f t="shared" si="10"/>
        <v>0.61653596433963476</v>
      </c>
      <c r="JG10">
        <f t="shared" si="10"/>
        <v>0.6184610794985661</v>
      </c>
      <c r="JH10">
        <f t="shared" si="10"/>
        <v>0.61999330594522606</v>
      </c>
      <c r="JI10">
        <f t="shared" si="10"/>
        <v>0.62110140947390113</v>
      </c>
      <c r="JJ10">
        <f t="shared" si="10"/>
        <v>0.62176090676993356</v>
      </c>
      <c r="JK10">
        <f t="shared" si="10"/>
        <v>0.62195436060689224</v>
      </c>
      <c r="JL10">
        <f t="shared" si="10"/>
        <v>0.62167135495239367</v>
      </c>
      <c r="JM10">
        <f t="shared" si="10"/>
        <v>0.62090820468900842</v>
      </c>
      <c r="JN10">
        <f t="shared" si="10"/>
        <v>0.61966745863630435</v>
      </c>
      <c r="JO10">
        <f t="shared" si="10"/>
        <v>0.61795725377366251</v>
      </c>
      <c r="JP10">
        <f t="shared" si="10"/>
        <v>0.61579057437313223</v>
      </c>
      <c r="JQ10">
        <f t="shared" si="10"/>
        <v>0.6131844633647503</v>
      </c>
      <c r="JR10">
        <f t="shared" si="10"/>
        <v>0.61015922568251524</v>
      </c>
      <c r="JS10">
        <f t="shared" si="10"/>
        <v>0.60673765537432667</v>
      </c>
      <c r="JT10">
        <f t="shared" si="10"/>
        <v>0.60294431049530206</v>
      </c>
      <c r="JU10">
        <f t="shared" si="10"/>
        <v>0.59880485264841921</v>
      </c>
      <c r="JV10">
        <f t="shared" si="10"/>
        <v>0.59434546174055281</v>
      </c>
      <c r="JW10">
        <f t="shared" si="10"/>
        <v>0.58959233121122745</v>
      </c>
      <c r="JX10">
        <f t="shared" si="10"/>
        <v>0.5845712446956407</v>
      </c>
      <c r="JY10">
        <f t="shared" si="10"/>
        <v>0.57930723176387178</v>
      </c>
      <c r="JZ10">
        <f t="shared" si="10"/>
        <v>0.57382429795052969</v>
      </c>
      <c r="KA10">
        <f t="shared" si="10"/>
        <v>0.56814522264265466</v>
      </c>
      <c r="KB10">
        <f t="shared" si="10"/>
        <v>0.56229141740602773</v>
      </c>
      <c r="KC10">
        <f t="shared" si="10"/>
        <v>0.55628283687754576</v>
      </c>
      <c r="KD10">
        <f t="shared" si="10"/>
        <v>0.55013793431696034</v>
      </c>
      <c r="KE10">
        <f t="shared" si="10"/>
        <v>0.54387365418913169</v>
      </c>
      <c r="KF10">
        <f t="shared" si="10"/>
        <v>0.53750545464578536</v>
      </c>
      <c r="KG10">
        <f t="shared" si="10"/>
        <v>0.53104735341619658</v>
      </c>
      <c r="KH10">
        <f t="shared" si="10"/>
        <v>0.52451199133619186</v>
      </c>
      <c r="KI10">
        <f t="shared" si="10"/>
        <v>0.5179107084949478</v>
      </c>
      <c r="KJ10">
        <f t="shared" si="10"/>
        <v>0.51125362872195856</v>
      </c>
      <c r="KK10">
        <f t="shared" si="10"/>
        <v>0.50454974884529535</v>
      </c>
      <c r="KL10">
        <f t="shared" si="10"/>
        <v>0.49780702980885894</v>
      </c>
      <c r="KM10">
        <f t="shared" si="10"/>
        <v>0.49103248732959304</v>
      </c>
      <c r="KN10">
        <f t="shared" si="10"/>
        <v>0.48423228030025678</v>
      </c>
      <c r="KO10">
        <f t="shared" si="10"/>
        <v>0.47741179559804497</v>
      </c>
    </row>
    <row r="11" spans="1:301">
      <c r="A11" s="48" t="s">
        <v>77</v>
      </c>
      <c r="B11">
        <f>((7.96-7.23)/50)+7.23</f>
        <v>7.2446000000000002</v>
      </c>
      <c r="C11">
        <f>((7.96-7.23)/50)+B11</f>
        <v>7.2591999999999999</v>
      </c>
      <c r="D11">
        <f t="shared" ref="D11:AZ11" si="11">((7.96-7.23)/50)+C11</f>
        <v>7.2737999999999996</v>
      </c>
      <c r="E11">
        <f t="shared" si="11"/>
        <v>7.2883999999999993</v>
      </c>
      <c r="F11">
        <f t="shared" si="11"/>
        <v>7.302999999999999</v>
      </c>
      <c r="G11">
        <f t="shared" si="11"/>
        <v>7.3175999999999988</v>
      </c>
      <c r="H11">
        <f t="shared" si="11"/>
        <v>7.3321999999999985</v>
      </c>
      <c r="I11">
        <f t="shared" si="11"/>
        <v>7.3467999999999982</v>
      </c>
      <c r="J11">
        <f t="shared" si="11"/>
        <v>7.3613999999999979</v>
      </c>
      <c r="K11">
        <f t="shared" si="11"/>
        <v>7.3759999999999977</v>
      </c>
      <c r="L11">
        <f t="shared" si="11"/>
        <v>7.3905999999999974</v>
      </c>
      <c r="M11">
        <f t="shared" si="11"/>
        <v>7.4051999999999971</v>
      </c>
      <c r="N11">
        <f t="shared" si="11"/>
        <v>7.4197999999999968</v>
      </c>
      <c r="O11">
        <f t="shared" si="11"/>
        <v>7.4343999999999966</v>
      </c>
      <c r="P11">
        <f t="shared" si="11"/>
        <v>7.4489999999999963</v>
      </c>
      <c r="Q11">
        <f t="shared" si="11"/>
        <v>7.463599999999996</v>
      </c>
      <c r="R11">
        <f t="shared" si="11"/>
        <v>7.4781999999999957</v>
      </c>
      <c r="S11">
        <f t="shared" si="11"/>
        <v>7.4927999999999955</v>
      </c>
      <c r="T11">
        <f t="shared" si="11"/>
        <v>7.5073999999999952</v>
      </c>
      <c r="U11">
        <f t="shared" si="11"/>
        <v>7.5219999999999949</v>
      </c>
      <c r="V11">
        <f t="shared" si="11"/>
        <v>7.5365999999999946</v>
      </c>
      <c r="W11">
        <f t="shared" si="11"/>
        <v>7.5511999999999944</v>
      </c>
      <c r="X11">
        <f t="shared" si="11"/>
        <v>7.5657999999999941</v>
      </c>
      <c r="Y11">
        <f t="shared" si="11"/>
        <v>7.5803999999999938</v>
      </c>
      <c r="Z11">
        <f t="shared" si="11"/>
        <v>7.5949999999999935</v>
      </c>
      <c r="AA11">
        <f t="shared" si="11"/>
        <v>7.6095999999999933</v>
      </c>
      <c r="AB11">
        <f t="shared" si="11"/>
        <v>7.624199999999993</v>
      </c>
      <c r="AC11">
        <f t="shared" si="11"/>
        <v>7.6387999999999927</v>
      </c>
      <c r="AD11">
        <f t="shared" si="11"/>
        <v>7.6533999999999924</v>
      </c>
      <c r="AE11">
        <f t="shared" si="11"/>
        <v>7.6679999999999922</v>
      </c>
      <c r="AF11">
        <f t="shared" si="11"/>
        <v>7.6825999999999919</v>
      </c>
      <c r="AG11">
        <f t="shared" si="11"/>
        <v>7.6971999999999916</v>
      </c>
      <c r="AH11">
        <f t="shared" si="11"/>
        <v>7.7117999999999913</v>
      </c>
      <c r="AI11">
        <f t="shared" si="11"/>
        <v>7.7263999999999911</v>
      </c>
      <c r="AJ11">
        <f t="shared" si="11"/>
        <v>7.7409999999999908</v>
      </c>
      <c r="AK11">
        <f t="shared" si="11"/>
        <v>7.7555999999999905</v>
      </c>
      <c r="AL11">
        <f t="shared" si="11"/>
        <v>7.7701999999999902</v>
      </c>
      <c r="AM11">
        <f t="shared" si="11"/>
        <v>7.78479999999999</v>
      </c>
      <c r="AN11">
        <f t="shared" si="11"/>
        <v>7.7993999999999897</v>
      </c>
      <c r="AO11">
        <f t="shared" si="11"/>
        <v>7.8139999999999894</v>
      </c>
      <c r="AP11">
        <f t="shared" si="11"/>
        <v>7.8285999999999891</v>
      </c>
      <c r="AQ11">
        <f t="shared" si="11"/>
        <v>7.8431999999999888</v>
      </c>
      <c r="AR11">
        <f t="shared" si="11"/>
        <v>7.8577999999999886</v>
      </c>
      <c r="AS11">
        <f t="shared" si="11"/>
        <v>7.8723999999999883</v>
      </c>
      <c r="AT11">
        <f t="shared" si="11"/>
        <v>7.886999999999988</v>
      </c>
      <c r="AU11">
        <f t="shared" si="11"/>
        <v>7.9015999999999877</v>
      </c>
      <c r="AV11">
        <f t="shared" si="11"/>
        <v>7.9161999999999875</v>
      </c>
      <c r="AW11">
        <f t="shared" si="11"/>
        <v>7.9307999999999872</v>
      </c>
      <c r="AX11">
        <f t="shared" si="11"/>
        <v>7.9453999999999869</v>
      </c>
      <c r="AY11">
        <f t="shared" si="11"/>
        <v>7.9599999999999866</v>
      </c>
      <c r="AZ11">
        <f>((11.37-7.96)/50)+AY11</f>
        <v>8.0281999999999858</v>
      </c>
      <c r="BA11">
        <f t="shared" ref="BA11:CX11" si="12">((11.37-7.96)/50)+AZ11</f>
        <v>8.0963999999999849</v>
      </c>
      <c r="BB11">
        <f t="shared" si="12"/>
        <v>8.1645999999999841</v>
      </c>
      <c r="BC11">
        <f t="shared" si="12"/>
        <v>8.2327999999999832</v>
      </c>
      <c r="BD11">
        <f t="shared" si="12"/>
        <v>8.3009999999999824</v>
      </c>
      <c r="BE11">
        <f t="shared" si="12"/>
        <v>8.3691999999999815</v>
      </c>
      <c r="BF11">
        <f t="shared" si="12"/>
        <v>8.4373999999999807</v>
      </c>
      <c r="BG11">
        <f t="shared" si="12"/>
        <v>8.5055999999999798</v>
      </c>
      <c r="BH11">
        <f t="shared" si="12"/>
        <v>8.573799999999979</v>
      </c>
      <c r="BI11">
        <f t="shared" si="12"/>
        <v>8.6419999999999781</v>
      </c>
      <c r="BJ11">
        <f t="shared" si="12"/>
        <v>8.7101999999999773</v>
      </c>
      <c r="BK11">
        <f t="shared" si="12"/>
        <v>8.7783999999999764</v>
      </c>
      <c r="BL11">
        <f t="shared" si="12"/>
        <v>8.8465999999999756</v>
      </c>
      <c r="BM11">
        <f t="shared" si="12"/>
        <v>8.9147999999999747</v>
      </c>
      <c r="BN11">
        <f t="shared" si="12"/>
        <v>8.9829999999999739</v>
      </c>
      <c r="BO11">
        <f t="shared" si="12"/>
        <v>9.051199999999973</v>
      </c>
      <c r="BP11">
        <f t="shared" si="12"/>
        <v>9.1193999999999722</v>
      </c>
      <c r="BQ11">
        <f t="shared" si="12"/>
        <v>9.1875999999999713</v>
      </c>
      <c r="BR11">
        <f t="shared" si="12"/>
        <v>9.2557999999999705</v>
      </c>
      <c r="BS11">
        <f t="shared" si="12"/>
        <v>9.3239999999999696</v>
      </c>
      <c r="BT11">
        <f t="shared" si="12"/>
        <v>9.3921999999999688</v>
      </c>
      <c r="BU11">
        <f t="shared" si="12"/>
        <v>9.4603999999999679</v>
      </c>
      <c r="BV11">
        <f t="shared" si="12"/>
        <v>9.5285999999999671</v>
      </c>
      <c r="BW11">
        <f t="shared" si="12"/>
        <v>9.5967999999999662</v>
      </c>
      <c r="BX11">
        <f t="shared" si="12"/>
        <v>9.6649999999999654</v>
      </c>
      <c r="BY11">
        <f t="shared" si="12"/>
        <v>9.7331999999999645</v>
      </c>
      <c r="BZ11">
        <f t="shared" si="12"/>
        <v>9.8013999999999637</v>
      </c>
      <c r="CA11">
        <f t="shared" si="12"/>
        <v>9.8695999999999628</v>
      </c>
      <c r="CB11">
        <f t="shared" si="12"/>
        <v>9.937799999999962</v>
      </c>
      <c r="CC11">
        <f t="shared" si="12"/>
        <v>10.005999999999961</v>
      </c>
      <c r="CD11">
        <f t="shared" si="12"/>
        <v>10.07419999999996</v>
      </c>
      <c r="CE11">
        <f t="shared" si="12"/>
        <v>10.142399999999959</v>
      </c>
      <c r="CF11">
        <f t="shared" si="12"/>
        <v>10.210599999999959</v>
      </c>
      <c r="CG11">
        <f t="shared" si="12"/>
        <v>10.278799999999958</v>
      </c>
      <c r="CH11">
        <f t="shared" si="12"/>
        <v>10.346999999999957</v>
      </c>
      <c r="CI11">
        <f t="shared" si="12"/>
        <v>10.415199999999956</v>
      </c>
      <c r="CJ11">
        <f t="shared" si="12"/>
        <v>10.483399999999955</v>
      </c>
      <c r="CK11">
        <f t="shared" si="12"/>
        <v>10.551599999999954</v>
      </c>
      <c r="CL11">
        <f t="shared" si="12"/>
        <v>10.619799999999953</v>
      </c>
      <c r="CM11">
        <f t="shared" si="12"/>
        <v>10.687999999999953</v>
      </c>
      <c r="CN11">
        <f t="shared" si="12"/>
        <v>10.756199999999952</v>
      </c>
      <c r="CO11">
        <f t="shared" si="12"/>
        <v>10.824399999999951</v>
      </c>
      <c r="CP11">
        <f t="shared" si="12"/>
        <v>10.89259999999995</v>
      </c>
      <c r="CQ11">
        <f t="shared" si="12"/>
        <v>10.960799999999949</v>
      </c>
      <c r="CR11">
        <f t="shared" si="12"/>
        <v>11.028999999999948</v>
      </c>
      <c r="CS11">
        <f t="shared" si="12"/>
        <v>11.097199999999948</v>
      </c>
      <c r="CT11">
        <f t="shared" si="12"/>
        <v>11.165399999999947</v>
      </c>
      <c r="CU11">
        <f t="shared" si="12"/>
        <v>11.233599999999946</v>
      </c>
      <c r="CV11">
        <f t="shared" si="12"/>
        <v>11.301799999999945</v>
      </c>
      <c r="CW11">
        <f t="shared" si="12"/>
        <v>11.369999999999944</v>
      </c>
      <c r="CX11">
        <f>((12.08-11.37)/50)+CW11</f>
        <v>11.384199999999945</v>
      </c>
      <c r="CY11">
        <f t="shared" ref="CY11:EV11" si="13">((12.08-11.37)/50)+CX11</f>
        <v>11.398399999999945</v>
      </c>
      <c r="CZ11">
        <f t="shared" si="13"/>
        <v>11.412599999999946</v>
      </c>
      <c r="DA11">
        <f t="shared" si="13"/>
        <v>11.426799999999947</v>
      </c>
      <c r="DB11">
        <f t="shared" si="13"/>
        <v>11.440999999999947</v>
      </c>
      <c r="DC11">
        <f t="shared" si="13"/>
        <v>11.455199999999948</v>
      </c>
      <c r="DD11">
        <f t="shared" si="13"/>
        <v>11.469399999999949</v>
      </c>
      <c r="DE11">
        <f t="shared" si="13"/>
        <v>11.483599999999949</v>
      </c>
      <c r="DF11">
        <f t="shared" si="13"/>
        <v>11.49779999999995</v>
      </c>
      <c r="DG11">
        <f t="shared" si="13"/>
        <v>11.511999999999951</v>
      </c>
      <c r="DH11">
        <f t="shared" si="13"/>
        <v>11.526199999999951</v>
      </c>
      <c r="DI11">
        <f t="shared" si="13"/>
        <v>11.540399999999952</v>
      </c>
      <c r="DJ11">
        <f t="shared" si="13"/>
        <v>11.554599999999953</v>
      </c>
      <c r="DK11">
        <f t="shared" si="13"/>
        <v>11.568799999999953</v>
      </c>
      <c r="DL11">
        <f t="shared" si="13"/>
        <v>11.582999999999954</v>
      </c>
      <c r="DM11">
        <f t="shared" si="13"/>
        <v>11.597199999999955</v>
      </c>
      <c r="DN11">
        <f t="shared" si="13"/>
        <v>11.611399999999955</v>
      </c>
      <c r="DO11">
        <f t="shared" si="13"/>
        <v>11.625599999999956</v>
      </c>
      <c r="DP11">
        <f t="shared" si="13"/>
        <v>11.639799999999957</v>
      </c>
      <c r="DQ11">
        <f t="shared" si="13"/>
        <v>11.653999999999957</v>
      </c>
      <c r="DR11">
        <f t="shared" si="13"/>
        <v>11.668199999999958</v>
      </c>
      <c r="DS11">
        <f t="shared" si="13"/>
        <v>11.682399999999959</v>
      </c>
      <c r="DT11">
        <f t="shared" si="13"/>
        <v>11.696599999999959</v>
      </c>
      <c r="DU11">
        <f t="shared" si="13"/>
        <v>11.71079999999996</v>
      </c>
      <c r="DV11">
        <f t="shared" si="13"/>
        <v>11.724999999999961</v>
      </c>
      <c r="DW11">
        <f t="shared" si="13"/>
        <v>11.739199999999961</v>
      </c>
      <c r="DX11">
        <f t="shared" si="13"/>
        <v>11.753399999999962</v>
      </c>
      <c r="DY11">
        <f t="shared" si="13"/>
        <v>11.767599999999963</v>
      </c>
      <c r="DZ11">
        <f t="shared" si="13"/>
        <v>11.781799999999963</v>
      </c>
      <c r="EA11">
        <f t="shared" si="13"/>
        <v>11.795999999999964</v>
      </c>
      <c r="EB11">
        <f t="shared" si="13"/>
        <v>11.810199999999965</v>
      </c>
      <c r="EC11">
        <f t="shared" si="13"/>
        <v>11.824399999999965</v>
      </c>
      <c r="ED11">
        <f t="shared" si="13"/>
        <v>11.838599999999966</v>
      </c>
      <c r="EE11">
        <f t="shared" si="13"/>
        <v>11.852799999999966</v>
      </c>
      <c r="EF11">
        <f t="shared" si="13"/>
        <v>11.866999999999967</v>
      </c>
      <c r="EG11">
        <f t="shared" si="13"/>
        <v>11.881199999999968</v>
      </c>
      <c r="EH11">
        <f t="shared" si="13"/>
        <v>11.895399999999968</v>
      </c>
      <c r="EI11">
        <f t="shared" si="13"/>
        <v>11.909599999999969</v>
      </c>
      <c r="EJ11">
        <f t="shared" si="13"/>
        <v>11.92379999999997</v>
      </c>
      <c r="EK11">
        <f t="shared" si="13"/>
        <v>11.93799999999997</v>
      </c>
      <c r="EL11">
        <f t="shared" si="13"/>
        <v>11.952199999999971</v>
      </c>
      <c r="EM11">
        <f t="shared" si="13"/>
        <v>11.966399999999972</v>
      </c>
      <c r="EN11">
        <f t="shared" si="13"/>
        <v>11.980599999999972</v>
      </c>
      <c r="EO11">
        <f t="shared" si="13"/>
        <v>11.994799999999973</v>
      </c>
      <c r="EP11">
        <f t="shared" si="13"/>
        <v>12.008999999999974</v>
      </c>
      <c r="EQ11">
        <f t="shared" si="13"/>
        <v>12.023199999999974</v>
      </c>
      <c r="ER11">
        <f t="shared" si="13"/>
        <v>12.037399999999975</v>
      </c>
      <c r="ES11">
        <f t="shared" si="13"/>
        <v>12.051599999999976</v>
      </c>
      <c r="ET11">
        <f t="shared" si="13"/>
        <v>12.065799999999976</v>
      </c>
      <c r="EU11">
        <f t="shared" si="13"/>
        <v>12.079999999999977</v>
      </c>
      <c r="EV11">
        <f>((9.71-12.08)/50)+EU11</f>
        <v>12.032599999999977</v>
      </c>
      <c r="EW11">
        <f t="shared" ref="EW11:GT11" si="14">((9.71-12.08)/50)+EV11</f>
        <v>11.985199999999978</v>
      </c>
      <c r="EX11">
        <f t="shared" si="14"/>
        <v>11.937799999999978</v>
      </c>
      <c r="EY11">
        <f t="shared" si="14"/>
        <v>11.890399999999978</v>
      </c>
      <c r="EZ11">
        <f t="shared" si="14"/>
        <v>11.842999999999979</v>
      </c>
      <c r="FA11">
        <f t="shared" si="14"/>
        <v>11.795599999999979</v>
      </c>
      <c r="FB11">
        <f t="shared" si="14"/>
        <v>11.748199999999979</v>
      </c>
      <c r="FC11">
        <f t="shared" si="14"/>
        <v>11.70079999999998</v>
      </c>
      <c r="FD11">
        <f t="shared" si="14"/>
        <v>11.65339999999998</v>
      </c>
      <c r="FE11">
        <f t="shared" si="14"/>
        <v>11.60599999999998</v>
      </c>
      <c r="FF11">
        <f t="shared" si="14"/>
        <v>11.558599999999981</v>
      </c>
      <c r="FG11">
        <f t="shared" si="14"/>
        <v>11.511199999999981</v>
      </c>
      <c r="FH11">
        <f t="shared" si="14"/>
        <v>11.463799999999981</v>
      </c>
      <c r="FI11">
        <f t="shared" si="14"/>
        <v>11.416399999999982</v>
      </c>
      <c r="FJ11">
        <f t="shared" si="14"/>
        <v>11.368999999999982</v>
      </c>
      <c r="FK11">
        <f t="shared" si="14"/>
        <v>11.321599999999982</v>
      </c>
      <c r="FL11">
        <f t="shared" si="14"/>
        <v>11.274199999999983</v>
      </c>
      <c r="FM11">
        <f t="shared" si="14"/>
        <v>11.226799999999983</v>
      </c>
      <c r="FN11">
        <f t="shared" si="14"/>
        <v>11.179399999999983</v>
      </c>
      <c r="FO11">
        <f t="shared" si="14"/>
        <v>11.131999999999984</v>
      </c>
      <c r="FP11">
        <f t="shared" si="14"/>
        <v>11.084599999999984</v>
      </c>
      <c r="FQ11">
        <f t="shared" si="14"/>
        <v>11.037199999999984</v>
      </c>
      <c r="FR11">
        <f t="shared" si="14"/>
        <v>10.989799999999985</v>
      </c>
      <c r="FS11">
        <f t="shared" si="14"/>
        <v>10.942399999999985</v>
      </c>
      <c r="FT11">
        <f t="shared" si="14"/>
        <v>10.894999999999985</v>
      </c>
      <c r="FU11">
        <f t="shared" si="14"/>
        <v>10.847599999999986</v>
      </c>
      <c r="FV11">
        <f t="shared" si="14"/>
        <v>10.800199999999986</v>
      </c>
      <c r="FW11">
        <f t="shared" si="14"/>
        <v>10.752799999999986</v>
      </c>
      <c r="FX11">
        <f t="shared" si="14"/>
        <v>10.705399999999987</v>
      </c>
      <c r="FY11">
        <f t="shared" si="14"/>
        <v>10.657999999999987</v>
      </c>
      <c r="FZ11">
        <f t="shared" si="14"/>
        <v>10.610599999999987</v>
      </c>
      <c r="GA11">
        <f t="shared" si="14"/>
        <v>10.563199999999988</v>
      </c>
      <c r="GB11">
        <f t="shared" si="14"/>
        <v>10.515799999999988</v>
      </c>
      <c r="GC11">
        <f t="shared" si="14"/>
        <v>10.468399999999988</v>
      </c>
      <c r="GD11">
        <f t="shared" si="14"/>
        <v>10.420999999999989</v>
      </c>
      <c r="GE11">
        <f t="shared" si="14"/>
        <v>10.373599999999989</v>
      </c>
      <c r="GF11">
        <f t="shared" si="14"/>
        <v>10.326199999999989</v>
      </c>
      <c r="GG11">
        <f t="shared" si="14"/>
        <v>10.27879999999999</v>
      </c>
      <c r="GH11">
        <f t="shared" si="14"/>
        <v>10.23139999999999</v>
      </c>
      <c r="GI11">
        <f t="shared" si="14"/>
        <v>10.18399999999999</v>
      </c>
      <c r="GJ11">
        <f t="shared" si="14"/>
        <v>10.136599999999991</v>
      </c>
      <c r="GK11">
        <f t="shared" si="14"/>
        <v>10.089199999999991</v>
      </c>
      <c r="GL11">
        <f t="shared" si="14"/>
        <v>10.041799999999991</v>
      </c>
      <c r="GM11">
        <f t="shared" si="14"/>
        <v>9.9943999999999917</v>
      </c>
      <c r="GN11">
        <f t="shared" si="14"/>
        <v>9.9469999999999921</v>
      </c>
      <c r="GO11">
        <f t="shared" si="14"/>
        <v>9.8995999999999924</v>
      </c>
      <c r="GP11">
        <f t="shared" si="14"/>
        <v>9.8521999999999927</v>
      </c>
      <c r="GQ11">
        <f t="shared" si="14"/>
        <v>9.8047999999999931</v>
      </c>
      <c r="GR11">
        <f t="shared" si="14"/>
        <v>9.7573999999999934</v>
      </c>
      <c r="GS11">
        <f t="shared" si="14"/>
        <v>9.7099999999999937</v>
      </c>
      <c r="GT11">
        <f>((11.13-9.71)/50)+GS11</f>
        <v>9.7383999999999933</v>
      </c>
      <c r="GU11">
        <f t="shared" ref="GU11:IR11" si="15">((11.13-9.71)/50)+GT11</f>
        <v>9.7667999999999928</v>
      </c>
      <c r="GV11">
        <f t="shared" si="15"/>
        <v>9.7951999999999924</v>
      </c>
      <c r="GW11">
        <f t="shared" si="15"/>
        <v>9.8235999999999919</v>
      </c>
      <c r="GX11">
        <f t="shared" si="15"/>
        <v>9.8519999999999914</v>
      </c>
      <c r="GY11">
        <f t="shared" si="15"/>
        <v>9.880399999999991</v>
      </c>
      <c r="GZ11">
        <f t="shared" si="15"/>
        <v>9.9087999999999905</v>
      </c>
      <c r="HA11">
        <f t="shared" si="15"/>
        <v>9.93719999999999</v>
      </c>
      <c r="HB11">
        <f t="shared" si="15"/>
        <v>9.9655999999999896</v>
      </c>
      <c r="HC11">
        <f t="shared" si="15"/>
        <v>9.9939999999999891</v>
      </c>
      <c r="HD11">
        <f t="shared" si="15"/>
        <v>10.022399999999989</v>
      </c>
      <c r="HE11">
        <f t="shared" si="15"/>
        <v>10.050799999999988</v>
      </c>
      <c r="HF11">
        <f t="shared" si="15"/>
        <v>10.079199999999988</v>
      </c>
      <c r="HG11">
        <f t="shared" si="15"/>
        <v>10.107599999999987</v>
      </c>
      <c r="HH11">
        <f t="shared" si="15"/>
        <v>10.135999999999987</v>
      </c>
      <c r="HI11">
        <f t="shared" si="15"/>
        <v>10.164399999999986</v>
      </c>
      <c r="HJ11">
        <f t="shared" si="15"/>
        <v>10.192799999999986</v>
      </c>
      <c r="HK11">
        <f t="shared" si="15"/>
        <v>10.221199999999985</v>
      </c>
      <c r="HL11">
        <f t="shared" si="15"/>
        <v>10.249599999999985</v>
      </c>
      <c r="HM11">
        <f t="shared" si="15"/>
        <v>10.277999999999984</v>
      </c>
      <c r="HN11">
        <f t="shared" si="15"/>
        <v>10.306399999999984</v>
      </c>
      <c r="HO11">
        <f t="shared" si="15"/>
        <v>10.334799999999984</v>
      </c>
      <c r="HP11">
        <f t="shared" si="15"/>
        <v>10.363199999999983</v>
      </c>
      <c r="HQ11">
        <f t="shared" si="15"/>
        <v>10.391599999999983</v>
      </c>
      <c r="HR11">
        <f t="shared" si="15"/>
        <v>10.419999999999982</v>
      </c>
      <c r="HS11">
        <f t="shared" si="15"/>
        <v>10.448399999999982</v>
      </c>
      <c r="HT11">
        <f t="shared" si="15"/>
        <v>10.476799999999981</v>
      </c>
      <c r="HU11">
        <f t="shared" si="15"/>
        <v>10.505199999999981</v>
      </c>
      <c r="HV11">
        <f t="shared" si="15"/>
        <v>10.53359999999998</v>
      </c>
      <c r="HW11">
        <f t="shared" si="15"/>
        <v>10.56199999999998</v>
      </c>
      <c r="HX11">
        <f t="shared" si="15"/>
        <v>10.590399999999979</v>
      </c>
      <c r="HY11">
        <f t="shared" si="15"/>
        <v>10.618799999999979</v>
      </c>
      <c r="HZ11">
        <f t="shared" si="15"/>
        <v>10.647199999999978</v>
      </c>
      <c r="IA11">
        <f t="shared" si="15"/>
        <v>10.675599999999978</v>
      </c>
      <c r="IB11">
        <f t="shared" si="15"/>
        <v>10.703999999999978</v>
      </c>
      <c r="IC11">
        <f t="shared" si="15"/>
        <v>10.732399999999977</v>
      </c>
      <c r="ID11">
        <f t="shared" si="15"/>
        <v>10.760799999999977</v>
      </c>
      <c r="IE11">
        <f t="shared" si="15"/>
        <v>10.789199999999976</v>
      </c>
      <c r="IF11">
        <f t="shared" si="15"/>
        <v>10.817599999999976</v>
      </c>
      <c r="IG11">
        <f t="shared" si="15"/>
        <v>10.845999999999975</v>
      </c>
      <c r="IH11">
        <f t="shared" si="15"/>
        <v>10.874399999999975</v>
      </c>
      <c r="II11">
        <f t="shared" si="15"/>
        <v>10.902799999999974</v>
      </c>
      <c r="IJ11">
        <f t="shared" si="15"/>
        <v>10.931199999999974</v>
      </c>
      <c r="IK11">
        <f t="shared" si="15"/>
        <v>10.959599999999973</v>
      </c>
      <c r="IL11">
        <f t="shared" si="15"/>
        <v>10.987999999999973</v>
      </c>
      <c r="IM11">
        <f t="shared" si="15"/>
        <v>11.016399999999972</v>
      </c>
      <c r="IN11">
        <f t="shared" si="15"/>
        <v>11.044799999999972</v>
      </c>
      <c r="IO11">
        <f t="shared" si="15"/>
        <v>11.073199999999972</v>
      </c>
      <c r="IP11">
        <f t="shared" si="15"/>
        <v>11.101599999999971</v>
      </c>
      <c r="IQ11">
        <f t="shared" si="15"/>
        <v>11.129999999999971</v>
      </c>
      <c r="IR11">
        <f>((11.13-11.13)/50)+IQ11</f>
        <v>11.129999999999971</v>
      </c>
      <c r="IS11">
        <f t="shared" ref="IS11:KO11" si="16">((11.13-11.13)/50)+IR11</f>
        <v>11.129999999999971</v>
      </c>
      <c r="IT11">
        <f t="shared" si="16"/>
        <v>11.129999999999971</v>
      </c>
      <c r="IU11">
        <f t="shared" si="16"/>
        <v>11.129999999999971</v>
      </c>
      <c r="IV11">
        <f t="shared" si="16"/>
        <v>11.129999999999971</v>
      </c>
      <c r="IW11">
        <f t="shared" si="16"/>
        <v>11.129999999999971</v>
      </c>
      <c r="IX11">
        <f t="shared" si="16"/>
        <v>11.129999999999971</v>
      </c>
      <c r="IY11">
        <f t="shared" si="16"/>
        <v>11.129999999999971</v>
      </c>
      <c r="IZ11">
        <f t="shared" si="16"/>
        <v>11.129999999999971</v>
      </c>
      <c r="JA11">
        <f t="shared" si="16"/>
        <v>11.129999999999971</v>
      </c>
      <c r="JB11">
        <f t="shared" si="16"/>
        <v>11.129999999999971</v>
      </c>
      <c r="JC11">
        <f t="shared" si="16"/>
        <v>11.129999999999971</v>
      </c>
      <c r="JD11">
        <f t="shared" si="16"/>
        <v>11.129999999999971</v>
      </c>
      <c r="JE11">
        <f t="shared" si="16"/>
        <v>11.129999999999971</v>
      </c>
      <c r="JF11">
        <f t="shared" si="16"/>
        <v>11.129999999999971</v>
      </c>
      <c r="JG11">
        <f t="shared" si="16"/>
        <v>11.129999999999971</v>
      </c>
      <c r="JH11">
        <f t="shared" si="16"/>
        <v>11.129999999999971</v>
      </c>
      <c r="JI11">
        <f t="shared" si="16"/>
        <v>11.129999999999971</v>
      </c>
      <c r="JJ11">
        <f t="shared" si="16"/>
        <v>11.129999999999971</v>
      </c>
      <c r="JK11">
        <f t="shared" si="16"/>
        <v>11.129999999999971</v>
      </c>
      <c r="JL11">
        <f t="shared" si="16"/>
        <v>11.129999999999971</v>
      </c>
      <c r="JM11">
        <f t="shared" si="16"/>
        <v>11.129999999999971</v>
      </c>
      <c r="JN11">
        <f t="shared" si="16"/>
        <v>11.129999999999971</v>
      </c>
      <c r="JO11">
        <f t="shared" si="16"/>
        <v>11.129999999999971</v>
      </c>
      <c r="JP11">
        <f t="shared" si="16"/>
        <v>11.129999999999971</v>
      </c>
      <c r="JQ11">
        <f t="shared" si="16"/>
        <v>11.129999999999971</v>
      </c>
      <c r="JR11">
        <f t="shared" si="16"/>
        <v>11.129999999999971</v>
      </c>
      <c r="JS11">
        <f t="shared" si="16"/>
        <v>11.129999999999971</v>
      </c>
      <c r="JT11">
        <f t="shared" si="16"/>
        <v>11.129999999999971</v>
      </c>
      <c r="JU11">
        <f t="shared" si="16"/>
        <v>11.129999999999971</v>
      </c>
      <c r="JV11">
        <f t="shared" si="16"/>
        <v>11.129999999999971</v>
      </c>
      <c r="JW11">
        <f t="shared" si="16"/>
        <v>11.129999999999971</v>
      </c>
      <c r="JX11">
        <f t="shared" si="16"/>
        <v>11.129999999999971</v>
      </c>
      <c r="JY11">
        <f t="shared" si="16"/>
        <v>11.129999999999971</v>
      </c>
      <c r="JZ11">
        <f t="shared" si="16"/>
        <v>11.129999999999971</v>
      </c>
      <c r="KA11">
        <f t="shared" si="16"/>
        <v>11.129999999999971</v>
      </c>
      <c r="KB11">
        <f t="shared" si="16"/>
        <v>11.129999999999971</v>
      </c>
      <c r="KC11">
        <f t="shared" si="16"/>
        <v>11.129999999999971</v>
      </c>
      <c r="KD11">
        <f t="shared" si="16"/>
        <v>11.129999999999971</v>
      </c>
      <c r="KE11">
        <f t="shared" si="16"/>
        <v>11.129999999999971</v>
      </c>
      <c r="KF11">
        <f t="shared" si="16"/>
        <v>11.129999999999971</v>
      </c>
      <c r="KG11">
        <f t="shared" si="16"/>
        <v>11.129999999999971</v>
      </c>
      <c r="KH11">
        <f t="shared" si="16"/>
        <v>11.129999999999971</v>
      </c>
      <c r="KI11">
        <f t="shared" si="16"/>
        <v>11.129999999999971</v>
      </c>
      <c r="KJ11">
        <f t="shared" si="16"/>
        <v>11.129999999999971</v>
      </c>
      <c r="KK11">
        <f t="shared" si="16"/>
        <v>11.129999999999971</v>
      </c>
      <c r="KL11">
        <f t="shared" si="16"/>
        <v>11.129999999999971</v>
      </c>
      <c r="KM11">
        <f t="shared" si="16"/>
        <v>11.129999999999971</v>
      </c>
      <c r="KN11">
        <f t="shared" si="16"/>
        <v>11.129999999999971</v>
      </c>
      <c r="KO11">
        <f t="shared" si="16"/>
        <v>11.129999999999971</v>
      </c>
    </row>
    <row r="12" spans="1:301">
      <c r="A12" s="48" t="s">
        <v>67</v>
      </c>
      <c r="B12">
        <f>ABS(B11-AVERAGE(B5:B6))/B11</f>
        <v>4.5721410889950236E-2</v>
      </c>
      <c r="C12">
        <f t="shared" ref="C12:BN12" si="17">ABS(C11-AVERAGE(C5:C6))/C11</f>
        <v>9.1258908235985647E-2</v>
      </c>
      <c r="D12">
        <f t="shared" si="17"/>
        <v>8.6464341528143127E-2</v>
      </c>
      <c r="E12">
        <f t="shared" si="17"/>
        <v>3.1934255836942975E-2</v>
      </c>
      <c r="F12">
        <f t="shared" si="17"/>
        <v>1.1325073460370587E-2</v>
      </c>
      <c r="G12">
        <f t="shared" si="17"/>
        <v>8.8184729895303283E-3</v>
      </c>
      <c r="H12">
        <f t="shared" si="17"/>
        <v>5.3537534449776174E-3</v>
      </c>
      <c r="I12">
        <f t="shared" si="17"/>
        <v>7.0896568434444052E-3</v>
      </c>
      <c r="J12">
        <f t="shared" si="17"/>
        <v>7.9315089325590997E-3</v>
      </c>
      <c r="K12">
        <f t="shared" si="17"/>
        <v>8.8999879267542929E-3</v>
      </c>
      <c r="L12">
        <f t="shared" si="17"/>
        <v>9.8475124379933977E-3</v>
      </c>
      <c r="M12">
        <f t="shared" si="17"/>
        <v>1.0793390533515164E-2</v>
      </c>
      <c r="N12">
        <f t="shared" si="17"/>
        <v>1.1735305810107531E-2</v>
      </c>
      <c r="O12">
        <f t="shared" si="17"/>
        <v>1.2673547932324173E-2</v>
      </c>
      <c r="P12">
        <f t="shared" si="17"/>
        <v>1.3608109364898086E-2</v>
      </c>
      <c r="Q12">
        <f t="shared" si="17"/>
        <v>1.4539014778987655E-2</v>
      </c>
      <c r="R12">
        <f t="shared" si="17"/>
        <v>1.5466285274042191E-2</v>
      </c>
      <c r="S12">
        <f t="shared" si="17"/>
        <v>1.6389942129657938E-2</v>
      </c>
      <c r="T12">
        <f t="shared" si="17"/>
        <v>1.7310006425641303E-2</v>
      </c>
      <c r="U12">
        <f t="shared" si="17"/>
        <v>1.8226499081468773E-2</v>
      </c>
      <c r="V12">
        <f t="shared" si="17"/>
        <v>7.7973335529769915E-3</v>
      </c>
      <c r="W12">
        <f t="shared" si="17"/>
        <v>1.4920947337428308E-2</v>
      </c>
      <c r="X12">
        <f t="shared" si="17"/>
        <v>4.7185728512294411E-2</v>
      </c>
      <c r="Y12">
        <f t="shared" si="17"/>
        <v>8.6854818490572472E-2</v>
      </c>
      <c r="Z12">
        <f t="shared" si="17"/>
        <v>0.13225624245542358</v>
      </c>
      <c r="AA12">
        <f t="shared" si="17"/>
        <v>0.18208595562543395</v>
      </c>
      <c r="AB12">
        <f t="shared" si="17"/>
        <v>0.23532757382182345</v>
      </c>
      <c r="AC12">
        <f t="shared" si="17"/>
        <v>0.29118944369230576</v>
      </c>
      <c r="AD12">
        <f t="shared" si="17"/>
        <v>0.34905535230341078</v>
      </c>
      <c r="AE12">
        <f t="shared" si="17"/>
        <v>0.40844595336056078</v>
      </c>
      <c r="AF12">
        <f t="shared" si="17"/>
        <v>0.46898860473797338</v>
      </c>
      <c r="AG12">
        <f t="shared" si="17"/>
        <v>0.53039380138013015</v>
      </c>
      <c r="AH12">
        <f t="shared" si="17"/>
        <v>0.59243677487690682</v>
      </c>
      <c r="AI12">
        <f t="shared" si="17"/>
        <v>0.6549431369592752</v>
      </c>
      <c r="AJ12">
        <f t="shared" si="17"/>
        <v>0.71777768553262478</v>
      </c>
      <c r="AK12">
        <f t="shared" si="17"/>
        <v>0.78083568203679188</v>
      </c>
      <c r="AL12">
        <f t="shared" si="17"/>
        <v>0.84403605857043862</v>
      </c>
      <c r="AM12">
        <f t="shared" si="17"/>
        <v>0.89519774770712801</v>
      </c>
      <c r="AN12">
        <f t="shared" si="17"/>
        <v>0.93418102398645708</v>
      </c>
      <c r="AO12">
        <f t="shared" si="17"/>
        <v>0.96351266743345532</v>
      </c>
      <c r="AP12">
        <f t="shared" si="17"/>
        <v>0.98519987668212416</v>
      </c>
      <c r="AQ12">
        <f t="shared" si="17"/>
        <v>1.0008363155051387</v>
      </c>
      <c r="AR12">
        <f t="shared" si="17"/>
        <v>1.011686690080406</v>
      </c>
      <c r="AS12">
        <f t="shared" si="17"/>
        <v>1.0187541649259284</v>
      </c>
      <c r="AT12">
        <f t="shared" si="17"/>
        <v>1.0228340694861029</v>
      </c>
      <c r="AU12">
        <f t="shared" si="17"/>
        <v>1.0245566596237241</v>
      </c>
      <c r="AV12">
        <f t="shared" si="17"/>
        <v>1.0244211461055113</v>
      </c>
      <c r="AW12">
        <f t="shared" si="17"/>
        <v>1.0228227591599206</v>
      </c>
      <c r="AX12">
        <f t="shared" si="17"/>
        <v>1.0200742630037258</v>
      </c>
      <c r="AY12">
        <f t="shared" si="17"/>
        <v>1.0164230496618554</v>
      </c>
      <c r="AZ12">
        <f t="shared" si="17"/>
        <v>0.99863123299734569</v>
      </c>
      <c r="BA12">
        <f t="shared" si="17"/>
        <v>0.98057820106815785</v>
      </c>
      <c r="BB12">
        <f t="shared" si="17"/>
        <v>0.96238722705707003</v>
      </c>
      <c r="BC12">
        <f t="shared" si="17"/>
        <v>0.94416161711937097</v>
      </c>
      <c r="BD12">
        <f t="shared" si="17"/>
        <v>0.9259865893014344</v>
      </c>
      <c r="BE12">
        <f t="shared" si="17"/>
        <v>0.90793096872957035</v>
      </c>
      <c r="BF12">
        <f t="shared" si="17"/>
        <v>0.89004891609944947</v>
      </c>
      <c r="BG12">
        <f t="shared" si="17"/>
        <v>0.87238172161952421</v>
      </c>
      <c r="BH12">
        <f t="shared" si="17"/>
        <v>0.85495961884579807</v>
      </c>
      <c r="BI12">
        <f t="shared" si="17"/>
        <v>0.83780355170467669</v>
      </c>
      <c r="BJ12">
        <f t="shared" si="17"/>
        <v>0.82092683393931853</v>
      </c>
      <c r="BK12">
        <f t="shared" si="17"/>
        <v>0.80433665673392452</v>
      </c>
      <c r="BL12">
        <f t="shared" si="17"/>
        <v>0.78803541870224558</v>
      </c>
      <c r="BM12">
        <f t="shared" si="17"/>
        <v>0.7720218686832091</v>
      </c>
      <c r="BN12">
        <f t="shared" si="17"/>
        <v>0.75629206434765728</v>
      </c>
      <c r="BO12">
        <f t="shared" ref="BO12:DZ12" si="18">ABS(BO11-AVERAGE(BO5:BO6))/BO11</f>
        <v>0.74084015831598804</v>
      </c>
      <c r="BP12">
        <f t="shared" si="18"/>
        <v>0.72565902878251609</v>
      </c>
      <c r="BQ12">
        <f t="shared" si="18"/>
        <v>0.7107407742363594</v>
      </c>
      <c r="BR12">
        <f t="shared" si="18"/>
        <v>0.69607709247706606</v>
      </c>
      <c r="BS12">
        <f t="shared" si="18"/>
        <v>0.68165956338007061</v>
      </c>
      <c r="BT12">
        <f t="shared" si="18"/>
        <v>0.66747985328646142</v>
      </c>
      <c r="BU12">
        <f t="shared" si="18"/>
        <v>0.65352985686415477</v>
      </c>
      <c r="BV12">
        <f t="shared" si="18"/>
        <v>0.63980179009374882</v>
      </c>
      <c r="BW12">
        <f t="shared" si="18"/>
        <v>0.6262882458614365</v>
      </c>
      <c r="BX12">
        <f t="shared" si="18"/>
        <v>0.61298222161191063</v>
      </c>
      <c r="BY12">
        <f t="shared" si="18"/>
        <v>0.59987712669220594</v>
      </c>
      <c r="BZ12">
        <f t="shared" si="18"/>
        <v>0.58696677543172182</v>
      </c>
      <c r="CA12">
        <f t="shared" si="18"/>
        <v>0.57424537065806747</v>
      </c>
      <c r="CB12">
        <f t="shared" si="18"/>
        <v>0.56170748123091507</v>
      </c>
      <c r="CC12">
        <f t="shared" si="18"/>
        <v>0.54934801626577512</v>
      </c>
      <c r="CD12">
        <f t="shared" si="18"/>
        <v>0.53716219799123688</v>
      </c>
      <c r="CE12">
        <f t="shared" si="18"/>
        <v>0.52514553461045399</v>
      </c>
      <c r="CF12">
        <f t="shared" si="18"/>
        <v>0.51329379409497788</v>
      </c>
      <c r="CG12">
        <f t="shared" si="18"/>
        <v>0.50160297950319899</v>
      </c>
      <c r="CH12">
        <f t="shared" si="18"/>
        <v>0.49006930616590894</v>
      </c>
      <c r="CI12">
        <f t="shared" si="18"/>
        <v>0.47868918090008633</v>
      </c>
      <c r="CJ12">
        <f t="shared" si="18"/>
        <v>0.4674591832839563</v>
      </c>
      <c r="CK12">
        <f t="shared" si="18"/>
        <v>0.456376048939301</v>
      </c>
      <c r="CL12">
        <f t="shared" si="18"/>
        <v>0.44543665471087568</v>
      </c>
      <c r="CM12">
        <f t="shared" si="18"/>
        <v>0.43463800559959176</v>
      </c>
      <c r="CN12">
        <f t="shared" si="18"/>
        <v>0.4239772232895348</v>
      </c>
      <c r="CO12">
        <f t="shared" si="18"/>
        <v>0.41345153610402463</v>
      </c>
      <c r="CP12">
        <f t="shared" si="18"/>
        <v>0.40305827022902463</v>
      </c>
      <c r="CQ12">
        <f t="shared" si="18"/>
        <v>0.39279484205047799</v>
      </c>
      <c r="CR12">
        <f t="shared" si="18"/>
        <v>0.38265875146351447</v>
      </c>
      <c r="CS12">
        <f t="shared" si="18"/>
        <v>0.37264757602442489</v>
      </c>
      <c r="CT12">
        <f t="shared" si="18"/>
        <v>0.36275896582980011</v>
      </c>
      <c r="CU12">
        <f t="shared" si="18"/>
        <v>0.35299063902055017</v>
      </c>
      <c r="CV12">
        <f t="shared" si="18"/>
        <v>0.34334037782120119</v>
      </c>
      <c r="CW12">
        <f t="shared" si="18"/>
        <v>0.3338060250366251</v>
      </c>
      <c r="CX12">
        <f t="shared" si="18"/>
        <v>0.33066759263514306</v>
      </c>
      <c r="CY12">
        <f t="shared" si="18"/>
        <v>0.32753707068466759</v>
      </c>
      <c r="CZ12">
        <f t="shared" si="18"/>
        <v>0.3244144121679024</v>
      </c>
      <c r="DA12">
        <f t="shared" si="18"/>
        <v>0.32130752722558181</v>
      </c>
      <c r="DB12">
        <f t="shared" si="18"/>
        <v>0.31822844664706523</v>
      </c>
      <c r="DC12">
        <f t="shared" si="18"/>
        <v>0.31519041533962339</v>
      </c>
      <c r="DD12">
        <f t="shared" si="18"/>
        <v>0.31220590769816831</v>
      </c>
      <c r="DE12">
        <f t="shared" si="18"/>
        <v>0.30928542920073315</v>
      </c>
      <c r="DF12">
        <f t="shared" si="18"/>
        <v>0.30643692747581458</v>
      </c>
      <c r="DG12">
        <f t="shared" si="18"/>
        <v>0.30366563994462914</v>
      </c>
      <c r="DH12">
        <f t="shared" si="18"/>
        <v>0.30097422944916796</v>
      </c>
      <c r="DI12">
        <f t="shared" si="18"/>
        <v>0.29836309024499669</v>
      </c>
      <c r="DJ12">
        <f t="shared" si="18"/>
        <v>0.29583073711737895</v>
      </c>
      <c r="DK12">
        <f t="shared" si="18"/>
        <v>0.29337421680656722</v>
      </c>
      <c r="DL12">
        <f t="shared" si="18"/>
        <v>0.29098950225096465</v>
      </c>
      <c r="DM12">
        <f t="shared" si="18"/>
        <v>0.28867184640456378</v>
      </c>
      <c r="DN12">
        <f t="shared" si="18"/>
        <v>0.28641608415014053</v>
      </c>
      <c r="DO12">
        <f t="shared" si="18"/>
        <v>0.28421687891193265</v>
      </c>
      <c r="DP12">
        <f t="shared" si="18"/>
        <v>0.28206891578424526</v>
      </c>
      <c r="DQ12">
        <f t="shared" si="18"/>
        <v>0.27996704606713846</v>
      </c>
      <c r="DR12">
        <f t="shared" si="18"/>
        <v>0.27790638964891534</v>
      </c>
      <c r="DS12">
        <f t="shared" si="18"/>
        <v>0.27588240218373788</v>
      </c>
      <c r="DT12">
        <f t="shared" si="18"/>
        <v>0.27389091385202968</v>
      </c>
      <c r="DU12">
        <f t="shared" si="18"/>
        <v>0.27192814593363346</v>
      </c>
      <c r="DV12">
        <f t="shared" si="18"/>
        <v>0.26999071066158958</v>
      </c>
      <c r="DW12">
        <f t="shared" si="18"/>
        <v>0.26807559898856653</v>
      </c>
      <c r="DX12">
        <f t="shared" si="18"/>
        <v>0.26618016007253464</v>
      </c>
      <c r="DY12">
        <f t="shared" si="18"/>
        <v>0.26430207552351498</v>
      </c>
      <c r="DZ12">
        <f t="shared" si="18"/>
        <v>0.2624393307756141</v>
      </c>
      <c r="EA12">
        <f t="shared" ref="EA12:GL12" si="19">ABS(EA11-AVERAGE(EA5:EA6))/EA11</f>
        <v>0.26059018536841916</v>
      </c>
      <c r="EB12">
        <f t="shared" si="19"/>
        <v>0.25875314343910016</v>
      </c>
      <c r="EC12">
        <f t="shared" si="19"/>
        <v>0.25692692533493611</v>
      </c>
      <c r="ED12">
        <f t="shared" si="19"/>
        <v>0.25511044094574264</v>
      </c>
      <c r="EE12">
        <f t="shared" si="19"/>
        <v>0.25330276511572924</v>
      </c>
      <c r="EF12">
        <f t="shared" si="19"/>
        <v>0.25150311531341335</v>
      </c>
      <c r="EG12">
        <f t="shared" si="19"/>
        <v>0.24971083160575314</v>
      </c>
      <c r="EH12">
        <f t="shared" si="19"/>
        <v>0.24792535888908881</v>
      </c>
      <c r="EI12">
        <f t="shared" si="19"/>
        <v>0.2461462312664574</v>
      </c>
      <c r="EJ12">
        <f t="shared" si="19"/>
        <v>0.24437305842137202</v>
      </c>
      <c r="EK12">
        <f t="shared" si="19"/>
        <v>0.24260551381635997</v>
      </c>
      <c r="EL12">
        <f t="shared" si="19"/>
        <v>0.24084332453575499</v>
      </c>
      <c r="EM12">
        <f t="shared" si="19"/>
        <v>0.23908626259264468</v>
      </c>
      <c r="EN12">
        <f t="shared" si="19"/>
        <v>0.23733413752657467</v>
      </c>
      <c r="EO12">
        <f t="shared" si="19"/>
        <v>0.23558679012934669</v>
      </c>
      <c r="EP12">
        <f t="shared" si="19"/>
        <v>0.23384408714933264</v>
      </c>
      <c r="EQ12">
        <f t="shared" si="19"/>
        <v>0.23210591683893642</v>
      </c>
      <c r="ER12">
        <f t="shared" si="19"/>
        <v>0.23037218522426287</v>
      </c>
      <c r="ES12">
        <f t="shared" si="19"/>
        <v>0.22864281299013026</v>
      </c>
      <c r="ET12">
        <f t="shared" si="19"/>
        <v>0.22691773288685804</v>
      </c>
      <c r="EU12">
        <f t="shared" si="19"/>
        <v>0.22519688757756587</v>
      </c>
      <c r="EV12">
        <f t="shared" si="19"/>
        <v>0.22974374380722196</v>
      </c>
      <c r="EW12">
        <f t="shared" si="19"/>
        <v>0.23432668240665422</v>
      </c>
      <c r="EX12">
        <f t="shared" si="19"/>
        <v>0.23894611028786603</v>
      </c>
      <c r="EY12">
        <f t="shared" si="19"/>
        <v>0.24358524730743594</v>
      </c>
      <c r="EZ12">
        <f t="shared" si="19"/>
        <v>0.24821801198889409</v>
      </c>
      <c r="FA12">
        <f t="shared" si="19"/>
        <v>0.25281512804204342</v>
      </c>
      <c r="FB12">
        <f t="shared" si="19"/>
        <v>0.25734840140432613</v>
      </c>
      <c r="FC12">
        <f t="shared" si="19"/>
        <v>0.26179339785005434</v>
      </c>
      <c r="FD12">
        <f t="shared" si="19"/>
        <v>0.26613085287804056</v>
      </c>
      <c r="FE12">
        <f t="shared" si="19"/>
        <v>0.27034715171878809</v>
      </c>
      <c r="FF12">
        <f t="shared" si="19"/>
        <v>0.27443417767654521</v>
      </c>
      <c r="FG12">
        <f t="shared" si="19"/>
        <v>0.27838877029538511</v>
      </c>
      <c r="FH12">
        <f t="shared" si="19"/>
        <v>0.28221197655811225</v>
      </c>
      <c r="FI12">
        <f t="shared" si="19"/>
        <v>0.28590822611427757</v>
      </c>
      <c r="FJ12">
        <f t="shared" si="19"/>
        <v>0.28948451839384171</v>
      </c>
      <c r="FK12">
        <f t="shared" si="19"/>
        <v>0.29294967585277343</v>
      </c>
      <c r="FL12">
        <f t="shared" si="19"/>
        <v>0.29631369268750724</v>
      </c>
      <c r="FM12">
        <f t="shared" si="19"/>
        <v>0.29958719077828966</v>
      </c>
      <c r="FN12">
        <f t="shared" si="19"/>
        <v>0.30278098288794092</v>
      </c>
      <c r="FO12">
        <f t="shared" si="19"/>
        <v>0.30590573586055175</v>
      </c>
      <c r="FP12">
        <f t="shared" si="19"/>
        <v>0.30897172253700855</v>
      </c>
      <c r="FQ12">
        <f t="shared" si="19"/>
        <v>0.31198864935706766</v>
      </c>
      <c r="FR12">
        <f t="shared" si="19"/>
        <v>0.31496554639197277</v>
      </c>
      <c r="FS12">
        <f t="shared" si="19"/>
        <v>0.31791070727719362</v>
      </c>
      <c r="FT12">
        <f t="shared" si="19"/>
        <v>0.32083166777842836</v>
      </c>
      <c r="FU12">
        <f t="shared" si="19"/>
        <v>0.32373521323692039</v>
      </c>
      <c r="FV12">
        <f t="shared" si="19"/>
        <v>0.32662740670953105</v>
      </c>
      <c r="FW12">
        <f t="shared" si="19"/>
        <v>0.32951363112325083</v>
      </c>
      <c r="FX12">
        <f t="shared" si="19"/>
        <v>0.33239864013274539</v>
      </c>
      <c r="FY12">
        <f t="shared" si="19"/>
        <v>0.33528661356871486</v>
      </c>
      <c r="FZ12">
        <f t="shared" si="19"/>
        <v>0.33818121438397458</v>
      </c>
      <c r="GA12">
        <f t="shared" si="19"/>
        <v>0.34108564484812742</v>
      </c>
      <c r="GB12">
        <f t="shared" si="19"/>
        <v>0.34400270042442482</v>
      </c>
      <c r="GC12">
        <f t="shared" si="19"/>
        <v>0.34693482030239514</v>
      </c>
      <c r="GD12">
        <f t="shared" si="19"/>
        <v>0.34988413397721124</v>
      </c>
      <c r="GE12">
        <f t="shared" si="19"/>
        <v>0.35285250358151049</v>
      </c>
      <c r="GF12">
        <f t="shared" si="19"/>
        <v>0.35584156190602273</v>
      </c>
      <c r="GG12">
        <f t="shared" si="19"/>
        <v>0.3588527462084975</v>
      </c>
      <c r="GH12">
        <f t="shared" si="19"/>
        <v>0.3618873280204335</v>
      </c>
      <c r="GI12">
        <f t="shared" si="19"/>
        <v>0.36494643923015324</v>
      </c>
      <c r="GJ12">
        <f t="shared" si="19"/>
        <v>0.36803109475890744</v>
      </c>
      <c r="GK12">
        <f t="shared" si="19"/>
        <v>0.37114221216207377</v>
      </c>
      <c r="GL12">
        <f t="shared" si="19"/>
        <v>0.37428062848667687</v>
      </c>
      <c r="GM12">
        <f t="shared" ref="GM12:IX12" si="20">ABS(GM11-AVERAGE(GM5:GM6))/GM11</f>
        <v>0.37744711470447362</v>
      </c>
      <c r="GN12">
        <f t="shared" si="20"/>
        <v>0.38064238802065054</v>
      </c>
      <c r="GO12">
        <f t="shared" si="20"/>
        <v>0.38386712233473247</v>
      </c>
      <c r="GP12">
        <f t="shared" si="20"/>
        <v>0.38712195710477415</v>
      </c>
      <c r="GQ12">
        <f t="shared" si="20"/>
        <v>0.39040750483986536</v>
      </c>
      <c r="GR12">
        <f t="shared" si="20"/>
        <v>0.39372435742052098</v>
      </c>
      <c r="GS12">
        <f t="shared" si="20"/>
        <v>0.3970730914223497</v>
      </c>
      <c r="GT12">
        <f t="shared" si="20"/>
        <v>0.38955366943088543</v>
      </c>
      <c r="GU12">
        <f t="shared" si="20"/>
        <v>0.38207765215711614</v>
      </c>
      <c r="GV12">
        <f t="shared" si="20"/>
        <v>0.37464472483339761</v>
      </c>
      <c r="GW12">
        <f t="shared" si="20"/>
        <v>0.36731007430892293</v>
      </c>
      <c r="GX12">
        <f t="shared" si="20"/>
        <v>0.36015720785949606</v>
      </c>
      <c r="GY12">
        <f t="shared" si="20"/>
        <v>0.3532775103522684</v>
      </c>
      <c r="GZ12">
        <f t="shared" si="20"/>
        <v>0.34675640464210755</v>
      </c>
      <c r="HA12">
        <f t="shared" si="20"/>
        <v>0.34066509786379778</v>
      </c>
      <c r="HB12">
        <f t="shared" si="20"/>
        <v>0.33505662580107398</v>
      </c>
      <c r="HC12">
        <f t="shared" si="20"/>
        <v>0.32996495136922394</v>
      </c>
      <c r="HD12">
        <f t="shared" si="20"/>
        <v>0.3254060574005968</v>
      </c>
      <c r="HE12">
        <f t="shared" si="20"/>
        <v>0.32138020113316851</v>
      </c>
      <c r="HF12">
        <f t="shared" si="20"/>
        <v>0.31787471756258778</v>
      </c>
      <c r="HG12">
        <f t="shared" si="20"/>
        <v>0.31486694818544658</v>
      </c>
      <c r="HH12">
        <f t="shared" si="20"/>
        <v>0.31232702325626432</v>
      </c>
      <c r="HI12">
        <f t="shared" si="20"/>
        <v>0.31022034032993256</v>
      </c>
      <c r="HJ12">
        <f t="shared" si="20"/>
        <v>0.30850966422035758</v>
      </c>
      <c r="HK12">
        <f t="shared" si="20"/>
        <v>0.30715682955605778</v>
      </c>
      <c r="HL12">
        <f t="shared" si="20"/>
        <v>0.30612406281891619</v>
      </c>
      <c r="HM12">
        <f t="shared" si="20"/>
        <v>0.30537496141401266</v>
      </c>
      <c r="HN12">
        <f t="shared" si="20"/>
        <v>0.30487517733037084</v>
      </c>
      <c r="HO12">
        <f t="shared" si="20"/>
        <v>0.30459285577883144</v>
      </c>
      <c r="HP12">
        <f t="shared" si="20"/>
        <v>0.30449887745563142</v>
      </c>
      <c r="HQ12">
        <f t="shared" si="20"/>
        <v>0.30456694868933626</v>
      </c>
      <c r="HR12">
        <f t="shared" si="20"/>
        <v>0.30477357802474653</v>
      </c>
      <c r="HS12">
        <f t="shared" si="20"/>
        <v>0.30509797168012542</v>
      </c>
      <c r="HT12">
        <f t="shared" si="20"/>
        <v>0.30552187435510275</v>
      </c>
      <c r="HU12">
        <f t="shared" si="20"/>
        <v>0.30602937640030664</v>
      </c>
      <c r="HV12">
        <f t="shared" si="20"/>
        <v>0.30660670355538261</v>
      </c>
      <c r="HW12">
        <f t="shared" si="20"/>
        <v>0.30724200137804109</v>
      </c>
      <c r="HX12">
        <f t="shared" si="20"/>
        <v>0.3079251231112462</v>
      </c>
      <c r="HY12">
        <f t="shared" si="20"/>
        <v>0.30864742701516495</v>
      </c>
      <c r="HZ12">
        <f t="shared" si="20"/>
        <v>0.30940158705018161</v>
      </c>
      <c r="IA12">
        <f t="shared" si="20"/>
        <v>0.31018141915421055</v>
      </c>
      <c r="IB12">
        <f t="shared" si="20"/>
        <v>0.31098172412934327</v>
      </c>
      <c r="IC12">
        <f t="shared" si="20"/>
        <v>0.31179814726275296</v>
      </c>
      <c r="ID12">
        <f t="shared" si="20"/>
        <v>0.31262705418629055</v>
      </c>
      <c r="IE12">
        <f t="shared" si="20"/>
        <v>0.31346542206923184</v>
      </c>
      <c r="IF12">
        <f t="shared" si="20"/>
        <v>0.31431074498949108</v>
      </c>
      <c r="IG12">
        <f t="shared" si="20"/>
        <v>0.31516095219946255</v>
      </c>
      <c r="IH12">
        <f t="shared" si="20"/>
        <v>0.31601433796058925</v>
      </c>
      <c r="II12">
        <f t="shared" si="20"/>
        <v>0.31686950163977878</v>
      </c>
      <c r="IJ12">
        <f t="shared" si="20"/>
        <v>0.31772529682075068</v>
      </c>
      <c r="IK12">
        <f t="shared" si="20"/>
        <v>0.31858078826893216</v>
      </c>
      <c r="IL12">
        <f t="shared" si="20"/>
        <v>0.31943521568825967</v>
      </c>
      <c r="IM12">
        <f t="shared" si="20"/>
        <v>0.32028796331387327</v>
      </c>
      <c r="IN12">
        <f t="shared" si="20"/>
        <v>0.32113853449040475</v>
      </c>
      <c r="IO12">
        <f t="shared" si="20"/>
        <v>0.32198653048741588</v>
      </c>
      <c r="IP12">
        <f t="shared" si="20"/>
        <v>0.32283163289903766</v>
      </c>
      <c r="IQ12">
        <f t="shared" si="20"/>
        <v>0.32367358906256222</v>
      </c>
      <c r="IR12">
        <f t="shared" si="20"/>
        <v>0.32789190769012611</v>
      </c>
      <c r="IS12">
        <f t="shared" si="20"/>
        <v>0.33211098773712661</v>
      </c>
      <c r="IT12">
        <f t="shared" si="20"/>
        <v>0.33633068188511855</v>
      </c>
      <c r="IU12">
        <f t="shared" si="20"/>
        <v>0.34048962789890425</v>
      </c>
      <c r="IV12">
        <f t="shared" si="20"/>
        <v>0.34449443588109419</v>
      </c>
      <c r="IW12">
        <f t="shared" si="20"/>
        <v>0.34824191892868728</v>
      </c>
      <c r="IX12">
        <f t="shared" si="20"/>
        <v>0.35163436702997436</v>
      </c>
      <c r="IY12">
        <f t="shared" ref="IY12:KO12" si="21">ABS(IY11-AVERAGE(IY5:IY6))/IY11</f>
        <v>0.35458885208441338</v>
      </c>
      <c r="IZ12">
        <f t="shared" si="21"/>
        <v>0.35704188063124065</v>
      </c>
      <c r="JA12">
        <f t="shared" si="21"/>
        <v>0.35895069451905914</v>
      </c>
      <c r="JB12">
        <f t="shared" si="21"/>
        <v>0.36029234421555112</v>
      </c>
      <c r="JC12">
        <f t="shared" si="21"/>
        <v>0.36106143003172697</v>
      </c>
      <c r="JD12">
        <f t="shared" si="21"/>
        <v>0.3612671790207731</v>
      </c>
      <c r="JE12">
        <f t="shared" si="21"/>
        <v>0.36093032598904412</v>
      </c>
      <c r="JF12">
        <f t="shared" si="21"/>
        <v>0.36008010529636553</v>
      </c>
      <c r="JG12">
        <f t="shared" si="21"/>
        <v>0.35875153618526595</v>
      </c>
      <c r="JH12">
        <f t="shared" si="21"/>
        <v>0.35698309411358214</v>
      </c>
      <c r="JI12">
        <f t="shared" si="21"/>
        <v>0.3548147981359322</v>
      </c>
      <c r="JJ12">
        <f t="shared" si="21"/>
        <v>0.35228670376031213</v>
      </c>
      <c r="JK12">
        <f t="shared" si="21"/>
        <v>0.34943776642669755</v>
      </c>
      <c r="JL12">
        <f t="shared" si="21"/>
        <v>0.34630502820890441</v>
      </c>
      <c r="JM12">
        <f t="shared" si="21"/>
        <v>0.34292307584790843</v>
      </c>
      <c r="JN12">
        <f t="shared" si="21"/>
        <v>0.3393237189624011</v>
      </c>
      <c r="JO12">
        <f t="shared" si="21"/>
        <v>0.33553584116624041</v>
      </c>
      <c r="JP12">
        <f t="shared" si="21"/>
        <v>0.33158538236892215</v>
      </c>
      <c r="JQ12">
        <f t="shared" si="21"/>
        <v>0.32749541673021421</v>
      </c>
      <c r="JR12">
        <f t="shared" si="21"/>
        <v>0.32328629692440281</v>
      </c>
      <c r="JS12">
        <f t="shared" si="21"/>
        <v>0.31897584114358862</v>
      </c>
      <c r="JT12">
        <f t="shared" si="21"/>
        <v>0.31457954441727903</v>
      </c>
      <c r="JU12">
        <f t="shared" si="21"/>
        <v>0.31011080025667215</v>
      </c>
      <c r="JV12">
        <f t="shared" si="21"/>
        <v>0.3055811223377215</v>
      </c>
      <c r="JW12">
        <f t="shared" si="21"/>
        <v>0.30100035895841343</v>
      </c>
      <c r="JX12">
        <f t="shared" si="21"/>
        <v>0.29637689541136414</v>
      </c>
      <c r="JY12">
        <f t="shared" si="21"/>
        <v>0.29171784128374867</v>
      </c>
      <c r="JZ12">
        <f t="shared" si="21"/>
        <v>0.2870292011158827</v>
      </c>
      <c r="KA12">
        <f t="shared" si="21"/>
        <v>0.28231602789683324</v>
      </c>
      <c r="KB12">
        <f t="shared" si="21"/>
        <v>0.27758255962216438</v>
      </c>
      <c r="KC12">
        <f t="shared" si="21"/>
        <v>0.27283233964838571</v>
      </c>
      <c r="KD12">
        <f t="shared" si="21"/>
        <v>0.26806832190449659</v>
      </c>
      <c r="KE12">
        <f t="shared" si="21"/>
        <v>0.26329296220781867</v>
      </c>
      <c r="KF12">
        <f t="shared" si="21"/>
        <v>0.25850829701547112</v>
      </c>
      <c r="KG12">
        <f t="shared" si="21"/>
        <v>0.25371601095337876</v>
      </c>
      <c r="KH12">
        <f t="shared" si="21"/>
        <v>0.24891749442447153</v>
      </c>
      <c r="KI12">
        <f t="shared" si="21"/>
        <v>0.24411389252425375</v>
      </c>
      <c r="KJ12">
        <f t="shared" si="21"/>
        <v>0.23930614639849795</v>
      </c>
      <c r="KK12">
        <f t="shared" si="21"/>
        <v>0.23449502807421602</v>
      </c>
      <c r="KL12">
        <f t="shared" si="21"/>
        <v>0.22968116968832936</v>
      </c>
      <c r="KM12">
        <f t="shared" si="21"/>
        <v>0.22486508793348939</v>
      </c>
      <c r="KN12">
        <f t="shared" si="21"/>
        <v>0.22004720444053963</v>
      </c>
      <c r="KO12">
        <f t="shared" si="21"/>
        <v>0.21522786272414654</v>
      </c>
    </row>
    <row r="13" spans="1:301">
      <c r="A13" s="48" t="s">
        <v>78</v>
      </c>
      <c r="B13">
        <f>((6.97-6.39)/50)+6.39</f>
        <v>6.4015999999999993</v>
      </c>
      <c r="C13">
        <f>((6.97-6.39)/50)+B13</f>
        <v>6.4131999999999989</v>
      </c>
      <c r="D13">
        <f t="shared" ref="D13:AY13" si="22">((6.97-6.39)/50)+C13</f>
        <v>6.4247999999999985</v>
      </c>
      <c r="E13">
        <f t="shared" si="22"/>
        <v>6.4363999999999981</v>
      </c>
      <c r="F13">
        <f t="shared" si="22"/>
        <v>6.4479999999999977</v>
      </c>
      <c r="G13">
        <f t="shared" si="22"/>
        <v>6.4595999999999973</v>
      </c>
      <c r="H13">
        <f t="shared" si="22"/>
        <v>6.471199999999997</v>
      </c>
      <c r="I13">
        <f t="shared" si="22"/>
        <v>6.4827999999999966</v>
      </c>
      <c r="J13">
        <f t="shared" si="22"/>
        <v>6.4943999999999962</v>
      </c>
      <c r="K13">
        <f t="shared" si="22"/>
        <v>6.5059999999999958</v>
      </c>
      <c r="L13">
        <f t="shared" si="22"/>
        <v>6.5175999999999954</v>
      </c>
      <c r="M13">
        <f t="shared" si="22"/>
        <v>6.529199999999995</v>
      </c>
      <c r="N13">
        <f t="shared" si="22"/>
        <v>6.5407999999999946</v>
      </c>
      <c r="O13">
        <f t="shared" si="22"/>
        <v>6.5523999999999942</v>
      </c>
      <c r="P13">
        <f t="shared" si="22"/>
        <v>6.5639999999999938</v>
      </c>
      <c r="Q13">
        <f t="shared" si="22"/>
        <v>6.5755999999999935</v>
      </c>
      <c r="R13">
        <f t="shared" si="22"/>
        <v>6.5871999999999931</v>
      </c>
      <c r="S13">
        <f t="shared" si="22"/>
        <v>6.5987999999999927</v>
      </c>
      <c r="T13">
        <f t="shared" si="22"/>
        <v>6.6103999999999923</v>
      </c>
      <c r="U13">
        <f t="shared" si="22"/>
        <v>6.6219999999999919</v>
      </c>
      <c r="V13">
        <f t="shared" si="22"/>
        <v>6.6335999999999915</v>
      </c>
      <c r="W13">
        <f t="shared" si="22"/>
        <v>6.6451999999999911</v>
      </c>
      <c r="X13">
        <f t="shared" si="22"/>
        <v>6.6567999999999907</v>
      </c>
      <c r="Y13">
        <f t="shared" si="22"/>
        <v>6.6683999999999903</v>
      </c>
      <c r="Z13">
        <f t="shared" si="22"/>
        <v>6.6799999999999899</v>
      </c>
      <c r="AA13">
        <f t="shared" si="22"/>
        <v>6.6915999999999896</v>
      </c>
      <c r="AB13">
        <f t="shared" si="22"/>
        <v>6.7031999999999892</v>
      </c>
      <c r="AC13">
        <f t="shared" si="22"/>
        <v>6.7147999999999888</v>
      </c>
      <c r="AD13">
        <f t="shared" si="22"/>
        <v>6.7263999999999884</v>
      </c>
      <c r="AE13">
        <f t="shared" si="22"/>
        <v>6.737999999999988</v>
      </c>
      <c r="AF13">
        <f t="shared" si="22"/>
        <v>6.7495999999999876</v>
      </c>
      <c r="AG13">
        <f t="shared" si="22"/>
        <v>6.7611999999999872</v>
      </c>
      <c r="AH13">
        <f t="shared" si="22"/>
        <v>6.7727999999999868</v>
      </c>
      <c r="AI13">
        <f t="shared" si="22"/>
        <v>6.7843999999999864</v>
      </c>
      <c r="AJ13">
        <f t="shared" si="22"/>
        <v>6.7959999999999861</v>
      </c>
      <c r="AK13">
        <f t="shared" si="22"/>
        <v>6.8075999999999857</v>
      </c>
      <c r="AL13">
        <f t="shared" si="22"/>
        <v>6.8191999999999853</v>
      </c>
      <c r="AM13">
        <f t="shared" si="22"/>
        <v>6.8307999999999849</v>
      </c>
      <c r="AN13">
        <f t="shared" si="22"/>
        <v>6.8423999999999845</v>
      </c>
      <c r="AO13">
        <f t="shared" si="22"/>
        <v>6.8539999999999841</v>
      </c>
      <c r="AP13">
        <f t="shared" si="22"/>
        <v>6.8655999999999837</v>
      </c>
      <c r="AQ13">
        <f t="shared" si="22"/>
        <v>6.8771999999999833</v>
      </c>
      <c r="AR13">
        <f t="shared" si="22"/>
        <v>6.8887999999999829</v>
      </c>
      <c r="AS13">
        <f t="shared" si="22"/>
        <v>6.9003999999999825</v>
      </c>
      <c r="AT13">
        <f t="shared" si="22"/>
        <v>6.9119999999999822</v>
      </c>
      <c r="AU13">
        <f t="shared" si="22"/>
        <v>6.9235999999999818</v>
      </c>
      <c r="AV13">
        <f t="shared" si="22"/>
        <v>6.9351999999999814</v>
      </c>
      <c r="AW13">
        <f t="shared" si="22"/>
        <v>6.946799999999981</v>
      </c>
      <c r="AX13">
        <f t="shared" si="22"/>
        <v>6.9583999999999806</v>
      </c>
      <c r="AY13">
        <f t="shared" si="22"/>
        <v>6.9699999999999802</v>
      </c>
      <c r="AZ13">
        <f>((9.77-6.97)/50)+AY13</f>
        <v>7.0259999999999803</v>
      </c>
      <c r="BA13">
        <f t="shared" ref="BA13:CX13" si="23">((9.77-6.97)/50)+AZ13</f>
        <v>7.0819999999999803</v>
      </c>
      <c r="BB13">
        <f t="shared" si="23"/>
        <v>7.1379999999999804</v>
      </c>
      <c r="BC13">
        <f t="shared" si="23"/>
        <v>7.1939999999999804</v>
      </c>
      <c r="BD13">
        <f t="shared" si="23"/>
        <v>7.2499999999999805</v>
      </c>
      <c r="BE13">
        <f t="shared" si="23"/>
        <v>7.3059999999999805</v>
      </c>
      <c r="BF13">
        <f t="shared" si="23"/>
        <v>7.3619999999999806</v>
      </c>
      <c r="BG13">
        <f t="shared" si="23"/>
        <v>7.4179999999999806</v>
      </c>
      <c r="BH13">
        <f t="shared" si="23"/>
        <v>7.4739999999999807</v>
      </c>
      <c r="BI13">
        <f t="shared" si="23"/>
        <v>7.5299999999999807</v>
      </c>
      <c r="BJ13">
        <f t="shared" si="23"/>
        <v>7.5859999999999808</v>
      </c>
      <c r="BK13">
        <f t="shared" si="23"/>
        <v>7.6419999999999808</v>
      </c>
      <c r="BL13">
        <f t="shared" si="23"/>
        <v>7.6979999999999809</v>
      </c>
      <c r="BM13">
        <f t="shared" si="23"/>
        <v>7.7539999999999809</v>
      </c>
      <c r="BN13">
        <f t="shared" si="23"/>
        <v>7.809999999999981</v>
      </c>
      <c r="BO13">
        <f t="shared" si="23"/>
        <v>7.865999999999981</v>
      </c>
      <c r="BP13">
        <f t="shared" si="23"/>
        <v>7.9219999999999811</v>
      </c>
      <c r="BQ13">
        <f t="shared" si="23"/>
        <v>7.9779999999999811</v>
      </c>
      <c r="BR13">
        <f t="shared" si="23"/>
        <v>8.0339999999999812</v>
      </c>
      <c r="BS13">
        <f t="shared" si="23"/>
        <v>8.0899999999999803</v>
      </c>
      <c r="BT13">
        <f t="shared" si="23"/>
        <v>8.1459999999999795</v>
      </c>
      <c r="BU13">
        <f t="shared" si="23"/>
        <v>8.2019999999999786</v>
      </c>
      <c r="BV13">
        <f t="shared" si="23"/>
        <v>8.2579999999999778</v>
      </c>
      <c r="BW13">
        <f t="shared" si="23"/>
        <v>8.313999999999977</v>
      </c>
      <c r="BX13">
        <f t="shared" si="23"/>
        <v>8.3699999999999761</v>
      </c>
      <c r="BY13">
        <f t="shared" si="23"/>
        <v>8.4259999999999753</v>
      </c>
      <c r="BZ13">
        <f t="shared" si="23"/>
        <v>8.4819999999999744</v>
      </c>
      <c r="CA13">
        <f t="shared" si="23"/>
        <v>8.5379999999999736</v>
      </c>
      <c r="CB13">
        <f t="shared" si="23"/>
        <v>8.5939999999999728</v>
      </c>
      <c r="CC13">
        <f t="shared" si="23"/>
        <v>8.6499999999999719</v>
      </c>
      <c r="CD13">
        <f t="shared" si="23"/>
        <v>8.7059999999999711</v>
      </c>
      <c r="CE13">
        <f t="shared" si="23"/>
        <v>8.7619999999999703</v>
      </c>
      <c r="CF13">
        <f t="shared" si="23"/>
        <v>8.8179999999999694</v>
      </c>
      <c r="CG13">
        <f t="shared" si="23"/>
        <v>8.8739999999999686</v>
      </c>
      <c r="CH13">
        <f t="shared" si="23"/>
        <v>8.9299999999999677</v>
      </c>
      <c r="CI13">
        <f t="shared" si="23"/>
        <v>8.9859999999999669</v>
      </c>
      <c r="CJ13">
        <f t="shared" si="23"/>
        <v>9.0419999999999661</v>
      </c>
      <c r="CK13">
        <f t="shared" si="23"/>
        <v>9.0979999999999652</v>
      </c>
      <c r="CL13">
        <f t="shared" si="23"/>
        <v>9.1539999999999644</v>
      </c>
      <c r="CM13">
        <f t="shared" si="23"/>
        <v>9.2099999999999635</v>
      </c>
      <c r="CN13">
        <f t="shared" si="23"/>
        <v>9.2659999999999627</v>
      </c>
      <c r="CO13">
        <f t="shared" si="23"/>
        <v>9.3219999999999619</v>
      </c>
      <c r="CP13">
        <f t="shared" si="23"/>
        <v>9.377999999999961</v>
      </c>
      <c r="CQ13">
        <f t="shared" si="23"/>
        <v>9.4339999999999602</v>
      </c>
      <c r="CR13">
        <f t="shared" si="23"/>
        <v>9.4899999999999594</v>
      </c>
      <c r="CS13">
        <f t="shared" si="23"/>
        <v>9.5459999999999585</v>
      </c>
      <c r="CT13">
        <f t="shared" si="23"/>
        <v>9.6019999999999577</v>
      </c>
      <c r="CU13">
        <f t="shared" si="23"/>
        <v>9.6579999999999568</v>
      </c>
      <c r="CV13">
        <f t="shared" si="23"/>
        <v>9.713999999999956</v>
      </c>
      <c r="CW13">
        <f t="shared" si="23"/>
        <v>9.7699999999999552</v>
      </c>
      <c r="CX13">
        <f>((11.53-9.77)/50)+CW13</f>
        <v>9.8051999999999548</v>
      </c>
      <c r="CY13">
        <f t="shared" ref="CY13:EV13" si="24">((11.53-9.77)/50)+CX13</f>
        <v>9.8403999999999545</v>
      </c>
      <c r="CZ13">
        <f t="shared" si="24"/>
        <v>9.8755999999999542</v>
      </c>
      <c r="DA13">
        <f t="shared" si="24"/>
        <v>9.9107999999999539</v>
      </c>
      <c r="DB13">
        <f t="shared" si="24"/>
        <v>9.9459999999999535</v>
      </c>
      <c r="DC13">
        <f t="shared" si="24"/>
        <v>9.9811999999999532</v>
      </c>
      <c r="DD13">
        <f t="shared" si="24"/>
        <v>10.016399999999953</v>
      </c>
      <c r="DE13">
        <f t="shared" si="24"/>
        <v>10.051599999999953</v>
      </c>
      <c r="DF13">
        <f t="shared" si="24"/>
        <v>10.086799999999952</v>
      </c>
      <c r="DG13">
        <f t="shared" si="24"/>
        <v>10.121999999999952</v>
      </c>
      <c r="DH13">
        <f t="shared" si="24"/>
        <v>10.157199999999952</v>
      </c>
      <c r="DI13">
        <f t="shared" si="24"/>
        <v>10.192399999999951</v>
      </c>
      <c r="DJ13">
        <f t="shared" si="24"/>
        <v>10.227599999999951</v>
      </c>
      <c r="DK13">
        <f t="shared" si="24"/>
        <v>10.262799999999951</v>
      </c>
      <c r="DL13">
        <f t="shared" si="24"/>
        <v>10.29799999999995</v>
      </c>
      <c r="DM13">
        <f t="shared" si="24"/>
        <v>10.33319999999995</v>
      </c>
      <c r="DN13">
        <f t="shared" si="24"/>
        <v>10.36839999999995</v>
      </c>
      <c r="DO13">
        <f t="shared" si="24"/>
        <v>10.403599999999949</v>
      </c>
      <c r="DP13">
        <f t="shared" si="24"/>
        <v>10.438799999999949</v>
      </c>
      <c r="DQ13">
        <f t="shared" si="24"/>
        <v>10.473999999999949</v>
      </c>
      <c r="DR13">
        <f t="shared" si="24"/>
        <v>10.509199999999948</v>
      </c>
      <c r="DS13">
        <f t="shared" si="24"/>
        <v>10.544399999999948</v>
      </c>
      <c r="DT13">
        <f t="shared" si="24"/>
        <v>10.579599999999948</v>
      </c>
      <c r="DU13">
        <f t="shared" si="24"/>
        <v>10.614799999999947</v>
      </c>
      <c r="DV13">
        <f t="shared" si="24"/>
        <v>10.649999999999947</v>
      </c>
      <c r="DW13">
        <f t="shared" si="24"/>
        <v>10.685199999999947</v>
      </c>
      <c r="DX13">
        <f t="shared" si="24"/>
        <v>10.720399999999946</v>
      </c>
      <c r="DY13">
        <f t="shared" si="24"/>
        <v>10.755599999999946</v>
      </c>
      <c r="DZ13">
        <f t="shared" si="24"/>
        <v>10.790799999999946</v>
      </c>
      <c r="EA13">
        <f t="shared" si="24"/>
        <v>10.825999999999945</v>
      </c>
      <c r="EB13">
        <f t="shared" si="24"/>
        <v>10.861199999999945</v>
      </c>
      <c r="EC13">
        <f t="shared" si="24"/>
        <v>10.896399999999945</v>
      </c>
      <c r="ED13">
        <f t="shared" si="24"/>
        <v>10.931599999999944</v>
      </c>
      <c r="EE13">
        <f t="shared" si="24"/>
        <v>10.966799999999944</v>
      </c>
      <c r="EF13">
        <f t="shared" si="24"/>
        <v>11.001999999999944</v>
      </c>
      <c r="EG13">
        <f t="shared" si="24"/>
        <v>11.037199999999944</v>
      </c>
      <c r="EH13">
        <f t="shared" si="24"/>
        <v>11.072399999999943</v>
      </c>
      <c r="EI13">
        <f t="shared" si="24"/>
        <v>11.107599999999943</v>
      </c>
      <c r="EJ13">
        <f t="shared" si="24"/>
        <v>11.142799999999943</v>
      </c>
      <c r="EK13">
        <f t="shared" si="24"/>
        <v>11.177999999999942</v>
      </c>
      <c r="EL13">
        <f t="shared" si="24"/>
        <v>11.213199999999942</v>
      </c>
      <c r="EM13">
        <f t="shared" si="24"/>
        <v>11.248399999999942</v>
      </c>
      <c r="EN13">
        <f t="shared" si="24"/>
        <v>11.283599999999941</v>
      </c>
      <c r="EO13">
        <f t="shared" si="24"/>
        <v>11.318799999999941</v>
      </c>
      <c r="EP13">
        <f t="shared" si="24"/>
        <v>11.353999999999941</v>
      </c>
      <c r="EQ13">
        <f t="shared" si="24"/>
        <v>11.38919999999994</v>
      </c>
      <c r="ER13">
        <f t="shared" si="24"/>
        <v>11.42439999999994</v>
      </c>
      <c r="ES13">
        <f t="shared" si="24"/>
        <v>11.45959999999994</v>
      </c>
      <c r="ET13">
        <f t="shared" si="24"/>
        <v>11.494799999999939</v>
      </c>
      <c r="EU13">
        <f t="shared" si="24"/>
        <v>11.529999999999939</v>
      </c>
      <c r="EV13">
        <f>((9.35-11.53)/50)+EU13</f>
        <v>11.486399999999939</v>
      </c>
      <c r="EW13">
        <f t="shared" ref="EW13:GT13" si="25">((9.35-11.53)/50)+EV13</f>
        <v>11.44279999999994</v>
      </c>
      <c r="EX13">
        <f t="shared" si="25"/>
        <v>11.39919999999994</v>
      </c>
      <c r="EY13">
        <f t="shared" si="25"/>
        <v>11.35559999999994</v>
      </c>
      <c r="EZ13">
        <f t="shared" si="25"/>
        <v>11.311999999999941</v>
      </c>
      <c r="FA13">
        <f t="shared" si="25"/>
        <v>11.268399999999941</v>
      </c>
      <c r="FB13">
        <f t="shared" si="25"/>
        <v>11.224799999999941</v>
      </c>
      <c r="FC13">
        <f t="shared" si="25"/>
        <v>11.181199999999942</v>
      </c>
      <c r="FD13">
        <f t="shared" si="25"/>
        <v>11.137599999999942</v>
      </c>
      <c r="FE13">
        <f t="shared" si="25"/>
        <v>11.093999999999943</v>
      </c>
      <c r="FF13">
        <f t="shared" si="25"/>
        <v>11.050399999999943</v>
      </c>
      <c r="FG13">
        <f t="shared" si="25"/>
        <v>11.006799999999943</v>
      </c>
      <c r="FH13">
        <f t="shared" si="25"/>
        <v>10.963199999999944</v>
      </c>
      <c r="FI13">
        <f t="shared" si="25"/>
        <v>10.919599999999944</v>
      </c>
      <c r="FJ13">
        <f t="shared" si="25"/>
        <v>10.875999999999944</v>
      </c>
      <c r="FK13">
        <f t="shared" si="25"/>
        <v>10.832399999999945</v>
      </c>
      <c r="FL13">
        <f t="shared" si="25"/>
        <v>10.788799999999945</v>
      </c>
      <c r="FM13">
        <f t="shared" si="25"/>
        <v>10.745199999999945</v>
      </c>
      <c r="FN13">
        <f t="shared" si="25"/>
        <v>10.701599999999946</v>
      </c>
      <c r="FO13">
        <f t="shared" si="25"/>
        <v>10.657999999999946</v>
      </c>
      <c r="FP13">
        <f t="shared" si="25"/>
        <v>10.614399999999947</v>
      </c>
      <c r="FQ13">
        <f t="shared" si="25"/>
        <v>10.570799999999947</v>
      </c>
      <c r="FR13">
        <f t="shared" si="25"/>
        <v>10.527199999999947</v>
      </c>
      <c r="FS13">
        <f t="shared" si="25"/>
        <v>10.483599999999948</v>
      </c>
      <c r="FT13">
        <f t="shared" si="25"/>
        <v>10.439999999999948</v>
      </c>
      <c r="FU13">
        <f t="shared" si="25"/>
        <v>10.396399999999948</v>
      </c>
      <c r="FV13">
        <f t="shared" si="25"/>
        <v>10.352799999999949</v>
      </c>
      <c r="FW13">
        <f t="shared" si="25"/>
        <v>10.309199999999949</v>
      </c>
      <c r="FX13">
        <f t="shared" si="25"/>
        <v>10.265599999999949</v>
      </c>
      <c r="FY13">
        <f t="shared" si="25"/>
        <v>10.22199999999995</v>
      </c>
      <c r="FZ13">
        <f t="shared" si="25"/>
        <v>10.17839999999995</v>
      </c>
      <c r="GA13">
        <f t="shared" si="25"/>
        <v>10.134799999999951</v>
      </c>
      <c r="GB13">
        <f t="shared" si="25"/>
        <v>10.091199999999951</v>
      </c>
      <c r="GC13">
        <f t="shared" si="25"/>
        <v>10.047599999999951</v>
      </c>
      <c r="GD13">
        <f t="shared" si="25"/>
        <v>10.003999999999952</v>
      </c>
      <c r="GE13">
        <f t="shared" si="25"/>
        <v>9.960399999999952</v>
      </c>
      <c r="GF13">
        <f t="shared" si="25"/>
        <v>9.9167999999999523</v>
      </c>
      <c r="GG13">
        <f t="shared" si="25"/>
        <v>9.8731999999999527</v>
      </c>
      <c r="GH13">
        <f t="shared" si="25"/>
        <v>9.829599999999953</v>
      </c>
      <c r="GI13">
        <f t="shared" si="25"/>
        <v>9.7859999999999534</v>
      </c>
      <c r="GJ13">
        <f t="shared" si="25"/>
        <v>9.7423999999999538</v>
      </c>
      <c r="GK13">
        <f t="shared" si="25"/>
        <v>9.6987999999999541</v>
      </c>
      <c r="GL13">
        <f t="shared" si="25"/>
        <v>9.6551999999999545</v>
      </c>
      <c r="GM13">
        <f t="shared" si="25"/>
        <v>9.6115999999999548</v>
      </c>
      <c r="GN13">
        <f t="shared" si="25"/>
        <v>9.5679999999999552</v>
      </c>
      <c r="GO13">
        <f t="shared" si="25"/>
        <v>9.5243999999999556</v>
      </c>
      <c r="GP13">
        <f t="shared" si="25"/>
        <v>9.4807999999999559</v>
      </c>
      <c r="GQ13">
        <f t="shared" si="25"/>
        <v>9.4371999999999563</v>
      </c>
      <c r="GR13">
        <f t="shared" si="25"/>
        <v>9.3935999999999567</v>
      </c>
      <c r="GS13">
        <f t="shared" si="25"/>
        <v>9.349999999999957</v>
      </c>
      <c r="GT13">
        <f>((8.43-9.35)/50)+GS13</f>
        <v>9.3315999999999573</v>
      </c>
      <c r="GU13">
        <f t="shared" ref="GU13:IR13" si="26">((8.43-9.35)/50)+GT13</f>
        <v>9.3131999999999575</v>
      </c>
      <c r="GV13">
        <f t="shared" si="26"/>
        <v>9.2947999999999578</v>
      </c>
      <c r="GW13">
        <f t="shared" si="26"/>
        <v>9.276399999999958</v>
      </c>
      <c r="GX13">
        <f t="shared" si="26"/>
        <v>9.2579999999999583</v>
      </c>
      <c r="GY13">
        <f t="shared" si="26"/>
        <v>9.2395999999999585</v>
      </c>
      <c r="GZ13">
        <f t="shared" si="26"/>
        <v>9.2211999999999588</v>
      </c>
      <c r="HA13">
        <f t="shared" si="26"/>
        <v>9.202799999999959</v>
      </c>
      <c r="HB13">
        <f t="shared" si="26"/>
        <v>9.1843999999999593</v>
      </c>
      <c r="HC13">
        <f t="shared" si="26"/>
        <v>9.1659999999999595</v>
      </c>
      <c r="HD13">
        <f t="shared" si="26"/>
        <v>9.1475999999999598</v>
      </c>
      <c r="HE13">
        <f t="shared" si="26"/>
        <v>9.12919999999996</v>
      </c>
      <c r="HF13">
        <f t="shared" si="26"/>
        <v>9.1107999999999603</v>
      </c>
      <c r="HG13">
        <f t="shared" si="26"/>
        <v>9.0923999999999605</v>
      </c>
      <c r="HH13">
        <f t="shared" si="26"/>
        <v>9.0739999999999608</v>
      </c>
      <c r="HI13">
        <f t="shared" si="26"/>
        <v>9.055599999999961</v>
      </c>
      <c r="HJ13">
        <f t="shared" si="26"/>
        <v>9.0371999999999613</v>
      </c>
      <c r="HK13">
        <f t="shared" si="26"/>
        <v>9.0187999999999615</v>
      </c>
      <c r="HL13">
        <f t="shared" si="26"/>
        <v>9.0003999999999618</v>
      </c>
      <c r="HM13">
        <f t="shared" si="26"/>
        <v>8.981999999999962</v>
      </c>
      <c r="HN13">
        <f t="shared" si="26"/>
        <v>8.9635999999999623</v>
      </c>
      <c r="HO13">
        <f t="shared" si="26"/>
        <v>8.9451999999999625</v>
      </c>
      <c r="HP13">
        <f t="shared" si="26"/>
        <v>8.9267999999999628</v>
      </c>
      <c r="HQ13">
        <f t="shared" si="26"/>
        <v>8.908399999999963</v>
      </c>
      <c r="HR13">
        <f t="shared" si="26"/>
        <v>8.8899999999999633</v>
      </c>
      <c r="HS13">
        <f t="shared" si="26"/>
        <v>8.8715999999999635</v>
      </c>
      <c r="HT13">
        <f t="shared" si="26"/>
        <v>8.8531999999999638</v>
      </c>
      <c r="HU13">
        <f t="shared" si="26"/>
        <v>8.834799999999964</v>
      </c>
      <c r="HV13">
        <f t="shared" si="26"/>
        <v>8.8163999999999643</v>
      </c>
      <c r="HW13">
        <f t="shared" si="26"/>
        <v>8.7979999999999645</v>
      </c>
      <c r="HX13">
        <f t="shared" si="26"/>
        <v>8.7795999999999648</v>
      </c>
      <c r="HY13">
        <f t="shared" si="26"/>
        <v>8.761199999999965</v>
      </c>
      <c r="HZ13">
        <f t="shared" si="26"/>
        <v>8.7427999999999653</v>
      </c>
      <c r="IA13">
        <f t="shared" si="26"/>
        <v>8.7243999999999655</v>
      </c>
      <c r="IB13">
        <f t="shared" si="26"/>
        <v>8.7059999999999658</v>
      </c>
      <c r="IC13">
        <f t="shared" si="26"/>
        <v>8.687599999999966</v>
      </c>
      <c r="ID13">
        <f t="shared" si="26"/>
        <v>8.6691999999999663</v>
      </c>
      <c r="IE13">
        <f t="shared" si="26"/>
        <v>8.6507999999999665</v>
      </c>
      <c r="IF13">
        <f t="shared" si="26"/>
        <v>8.6323999999999668</v>
      </c>
      <c r="IG13">
        <f t="shared" si="26"/>
        <v>8.613999999999967</v>
      </c>
      <c r="IH13">
        <f t="shared" si="26"/>
        <v>8.5955999999999673</v>
      </c>
      <c r="II13">
        <f t="shared" si="26"/>
        <v>8.5771999999999675</v>
      </c>
      <c r="IJ13">
        <f t="shared" si="26"/>
        <v>8.5587999999999678</v>
      </c>
      <c r="IK13">
        <f t="shared" si="26"/>
        <v>8.540399999999968</v>
      </c>
      <c r="IL13">
        <f t="shared" si="26"/>
        <v>8.5219999999999683</v>
      </c>
      <c r="IM13">
        <f t="shared" si="26"/>
        <v>8.5035999999999685</v>
      </c>
      <c r="IN13">
        <f t="shared" si="26"/>
        <v>8.4851999999999688</v>
      </c>
      <c r="IO13">
        <f t="shared" si="26"/>
        <v>8.466799999999969</v>
      </c>
      <c r="IP13">
        <f t="shared" si="26"/>
        <v>8.4483999999999693</v>
      </c>
      <c r="IQ13">
        <f t="shared" si="26"/>
        <v>8.4299999999999695</v>
      </c>
      <c r="IR13">
        <f>((10.13-8.43)/50)+IQ13</f>
        <v>8.4639999999999702</v>
      </c>
      <c r="IS13">
        <f t="shared" ref="IS13:KO13" si="27">((10.13-8.43)/50)+IR13</f>
        <v>8.4979999999999709</v>
      </c>
      <c r="IT13">
        <f t="shared" si="27"/>
        <v>8.5319999999999716</v>
      </c>
      <c r="IU13">
        <f t="shared" si="27"/>
        <v>8.5659999999999723</v>
      </c>
      <c r="IV13">
        <f t="shared" si="27"/>
        <v>8.599999999999973</v>
      </c>
      <c r="IW13">
        <f t="shared" si="27"/>
        <v>8.6339999999999737</v>
      </c>
      <c r="IX13">
        <f t="shared" si="27"/>
        <v>8.6679999999999744</v>
      </c>
      <c r="IY13">
        <f t="shared" si="27"/>
        <v>8.7019999999999751</v>
      </c>
      <c r="IZ13">
        <f t="shared" si="27"/>
        <v>8.7359999999999758</v>
      </c>
      <c r="JA13">
        <f t="shared" si="27"/>
        <v>8.7699999999999765</v>
      </c>
      <c r="JB13">
        <f t="shared" si="27"/>
        <v>8.8039999999999772</v>
      </c>
      <c r="JC13">
        <f t="shared" si="27"/>
        <v>8.8379999999999779</v>
      </c>
      <c r="JD13">
        <f t="shared" si="27"/>
        <v>8.8719999999999786</v>
      </c>
      <c r="JE13">
        <f t="shared" si="27"/>
        <v>8.9059999999999793</v>
      </c>
      <c r="JF13">
        <f t="shared" si="27"/>
        <v>8.93999999999998</v>
      </c>
      <c r="JG13">
        <f t="shared" si="27"/>
        <v>8.9739999999999807</v>
      </c>
      <c r="JH13">
        <f t="shared" si="27"/>
        <v>9.0079999999999814</v>
      </c>
      <c r="JI13">
        <f t="shared" si="27"/>
        <v>9.0419999999999821</v>
      </c>
      <c r="JJ13">
        <f t="shared" si="27"/>
        <v>9.0759999999999827</v>
      </c>
      <c r="JK13">
        <f t="shared" si="27"/>
        <v>9.1099999999999834</v>
      </c>
      <c r="JL13">
        <f t="shared" si="27"/>
        <v>9.1439999999999841</v>
      </c>
      <c r="JM13">
        <f t="shared" si="27"/>
        <v>9.1779999999999848</v>
      </c>
      <c r="JN13">
        <f t="shared" si="27"/>
        <v>9.2119999999999855</v>
      </c>
      <c r="JO13">
        <f t="shared" si="27"/>
        <v>9.2459999999999862</v>
      </c>
      <c r="JP13">
        <f t="shared" si="27"/>
        <v>9.2799999999999869</v>
      </c>
      <c r="JQ13">
        <f t="shared" si="27"/>
        <v>9.3139999999999876</v>
      </c>
      <c r="JR13">
        <f t="shared" si="27"/>
        <v>9.3479999999999883</v>
      </c>
      <c r="JS13">
        <f t="shared" si="27"/>
        <v>9.381999999999989</v>
      </c>
      <c r="JT13">
        <f t="shared" si="27"/>
        <v>9.4159999999999897</v>
      </c>
      <c r="JU13">
        <f t="shared" si="27"/>
        <v>9.4499999999999904</v>
      </c>
      <c r="JV13">
        <f t="shared" si="27"/>
        <v>9.4839999999999911</v>
      </c>
      <c r="JW13">
        <f t="shared" si="27"/>
        <v>9.5179999999999918</v>
      </c>
      <c r="JX13">
        <f t="shared" si="27"/>
        <v>9.5519999999999925</v>
      </c>
      <c r="JY13">
        <f t="shared" si="27"/>
        <v>9.5859999999999932</v>
      </c>
      <c r="JZ13">
        <f t="shared" si="27"/>
        <v>9.6199999999999939</v>
      </c>
      <c r="KA13">
        <f t="shared" si="27"/>
        <v>9.6539999999999946</v>
      </c>
      <c r="KB13">
        <f t="shared" si="27"/>
        <v>9.6879999999999953</v>
      </c>
      <c r="KC13">
        <f t="shared" si="27"/>
        <v>9.721999999999996</v>
      </c>
      <c r="KD13">
        <f t="shared" si="27"/>
        <v>9.7559999999999967</v>
      </c>
      <c r="KE13">
        <f t="shared" si="27"/>
        <v>9.7899999999999974</v>
      </c>
      <c r="KF13">
        <f t="shared" si="27"/>
        <v>9.8239999999999981</v>
      </c>
      <c r="KG13">
        <f t="shared" si="27"/>
        <v>9.8579999999999988</v>
      </c>
      <c r="KH13">
        <f t="shared" si="27"/>
        <v>9.8919999999999995</v>
      </c>
      <c r="KI13">
        <f t="shared" si="27"/>
        <v>9.9260000000000002</v>
      </c>
      <c r="KJ13">
        <f t="shared" si="27"/>
        <v>9.9600000000000009</v>
      </c>
      <c r="KK13">
        <f t="shared" si="27"/>
        <v>9.9940000000000015</v>
      </c>
      <c r="KL13">
        <f t="shared" si="27"/>
        <v>10.028000000000002</v>
      </c>
      <c r="KM13">
        <f t="shared" si="27"/>
        <v>10.062000000000003</v>
      </c>
      <c r="KN13">
        <f t="shared" si="27"/>
        <v>10.096000000000004</v>
      </c>
      <c r="KO13">
        <f t="shared" si="27"/>
        <v>10.130000000000004</v>
      </c>
    </row>
    <row r="14" spans="1:301">
      <c r="A14" s="48" t="s">
        <v>75</v>
      </c>
      <c r="B14">
        <f>ABS(B13-AVERAGE(B7:B8))/B13</f>
        <v>7.0060609847538424E-2</v>
      </c>
      <c r="C14">
        <f t="shared" ref="C14:BN14" si="28">ABS(C13-AVERAGE(C7:C8))/C13</f>
        <v>0.13936880184619263</v>
      </c>
      <c r="D14">
        <f t="shared" si="28"/>
        <v>0.15115246037346072</v>
      </c>
      <c r="E14">
        <f t="shared" si="28"/>
        <v>0.17070863942499928</v>
      </c>
      <c r="F14">
        <f t="shared" si="28"/>
        <v>0.18878548366391018</v>
      </c>
      <c r="G14">
        <f t="shared" si="28"/>
        <v>0.28060675678725411</v>
      </c>
      <c r="H14">
        <f t="shared" si="28"/>
        <v>0.3453131001626607</v>
      </c>
      <c r="I14">
        <f t="shared" si="28"/>
        <v>0.41581696252622979</v>
      </c>
      <c r="J14">
        <f t="shared" si="28"/>
        <v>0.48518372162127754</v>
      </c>
      <c r="K14">
        <f t="shared" si="28"/>
        <v>0.55457370017696661</v>
      </c>
      <c r="L14">
        <f t="shared" si="28"/>
        <v>0.62381997505044728</v>
      </c>
      <c r="M14">
        <f t="shared" si="28"/>
        <v>0.69294509841876328</v>
      </c>
      <c r="N14">
        <f t="shared" si="28"/>
        <v>0.76194707355840396</v>
      </c>
      <c r="O14">
        <f t="shared" si="28"/>
        <v>0.83082685690971192</v>
      </c>
      <c r="P14">
        <f t="shared" si="28"/>
        <v>0.89958506320868636</v>
      </c>
      <c r="Q14">
        <f t="shared" si="28"/>
        <v>0.9682223393642575</v>
      </c>
      <c r="R14">
        <f t="shared" si="28"/>
        <v>1.0367393238905596</v>
      </c>
      <c r="S14">
        <f t="shared" si="28"/>
        <v>1.1051366512034089</v>
      </c>
      <c r="T14">
        <f t="shared" si="28"/>
        <v>1.1734149512265841</v>
      </c>
      <c r="U14">
        <f t="shared" si="28"/>
        <v>1.2415748494738086</v>
      </c>
      <c r="V14">
        <f t="shared" si="28"/>
        <v>1.2967309133738123</v>
      </c>
      <c r="W14">
        <f t="shared" si="28"/>
        <v>1.3378043732533504</v>
      </c>
      <c r="X14">
        <f t="shared" si="28"/>
        <v>1.3679051150215771</v>
      </c>
      <c r="Y14">
        <f t="shared" si="28"/>
        <v>1.3894628642769504</v>
      </c>
      <c r="Z14">
        <f t="shared" si="28"/>
        <v>1.4043745725385939</v>
      </c>
      <c r="AA14">
        <f t="shared" si="28"/>
        <v>1.414120224438975</v>
      </c>
      <c r="AB14">
        <f t="shared" si="28"/>
        <v>1.4198537369058366</v>
      </c>
      <c r="AC14">
        <f t="shared" si="28"/>
        <v>1.4224742376331629</v>
      </c>
      <c r="AD14">
        <f t="shared" si="28"/>
        <v>1.4226819064868912</v>
      </c>
      <c r="AE14">
        <f t="shared" si="28"/>
        <v>1.4210216851469233</v>
      </c>
      <c r="AF14">
        <f t="shared" si="28"/>
        <v>1.4179174626504083</v>
      </c>
      <c r="AG14">
        <f t="shared" si="28"/>
        <v>1.4136987914066153</v>
      </c>
      <c r="AH14">
        <f t="shared" si="28"/>
        <v>1.4086217504905232</v>
      </c>
      <c r="AI14">
        <f t="shared" si="28"/>
        <v>1.4028852270786218</v>
      </c>
      <c r="AJ14">
        <f t="shared" si="28"/>
        <v>1.3966436138997496</v>
      </c>
      <c r="AK14">
        <f t="shared" si="28"/>
        <v>1.3900167054384218</v>
      </c>
      <c r="AL14">
        <f t="shared" si="28"/>
        <v>1.3830974062968566</v>
      </c>
      <c r="AM14">
        <f t="shared" si="28"/>
        <v>1.375957731996666</v>
      </c>
      <c r="AN14">
        <f t="shared" si="28"/>
        <v>1.3686534779536845</v>
      </c>
      <c r="AO14">
        <f t="shared" si="28"/>
        <v>1.3612278503379784</v>
      </c>
      <c r="AP14">
        <f t="shared" si="28"/>
        <v>1.3537142882435267</v>
      </c>
      <c r="AQ14">
        <f t="shared" si="28"/>
        <v>1.3461386562490711</v>
      </c>
      <c r="AR14">
        <f t="shared" si="28"/>
        <v>1.3385209470619135</v>
      </c>
      <c r="AS14">
        <f t="shared" si="28"/>
        <v>1.3308766031412114</v>
      </c>
      <c r="AT14">
        <f t="shared" si="28"/>
        <v>1.3232175421396364</v>
      </c>
      <c r="AU14">
        <f t="shared" si="28"/>
        <v>1.3155529522213094</v>
      </c>
      <c r="AV14">
        <f t="shared" si="28"/>
        <v>1.3078899086623277</v>
      </c>
      <c r="AW14">
        <f t="shared" si="28"/>
        <v>1.3002338517172889</v>
      </c>
      <c r="AX14">
        <f t="shared" si="28"/>
        <v>1.2925889568350759</v>
      </c>
      <c r="AY14">
        <f t="shared" si="28"/>
        <v>1.2849584213764695</v>
      </c>
      <c r="AZ14">
        <f t="shared" si="28"/>
        <v>1.2629532684191569</v>
      </c>
      <c r="BA14">
        <f t="shared" si="28"/>
        <v>1.241459046686392</v>
      </c>
      <c r="BB14">
        <f t="shared" si="28"/>
        <v>1.2204652011922827</v>
      </c>
      <c r="BC14">
        <f t="shared" si="28"/>
        <v>1.1999516996822071</v>
      </c>
      <c r="BD14">
        <f t="shared" si="28"/>
        <v>1.1798939544762421</v>
      </c>
      <c r="BE14">
        <f t="shared" si="28"/>
        <v>1.1602659114591363</v>
      </c>
      <c r="BF14">
        <f t="shared" si="28"/>
        <v>1.1410419089031478</v>
      </c>
      <c r="BG14">
        <f t="shared" si="28"/>
        <v>1.1221977233438656</v>
      </c>
      <c r="BH14">
        <f t="shared" si="28"/>
        <v>1.1037110890320703</v>
      </c>
      <c r="BI14">
        <f t="shared" si="28"/>
        <v>1.0855618858298965</v>
      </c>
      <c r="BJ14">
        <f t="shared" si="28"/>
        <v>1.0677321265059398</v>
      </c>
      <c r="BK14">
        <f t="shared" si="28"/>
        <v>1.0502058301094035</v>
      </c>
      <c r="BL14">
        <f t="shared" si="28"/>
        <v>1.0329688376741812</v>
      </c>
      <c r="BM14">
        <f t="shared" si="28"/>
        <v>1.0160086057885467</v>
      </c>
      <c r="BN14">
        <f t="shared" si="28"/>
        <v>0.99931399962854672</v>
      </c>
      <c r="BO14">
        <f t="shared" ref="BO14:DZ14" si="29">ABS(BO13-AVERAGE(BO7:BO8))/BO13</f>
        <v>0.98287509781363824</v>
      </c>
      <c r="BP14">
        <f t="shared" si="29"/>
        <v>0.96668301543497726</v>
      </c>
      <c r="BQ14">
        <f t="shared" si="29"/>
        <v>0.95072974780051167</v>
      </c>
      <c r="BR14">
        <f t="shared" si="29"/>
        <v>0.93500803511795993</v>
      </c>
      <c r="BS14">
        <f t="shared" si="29"/>
        <v>0.91951124699840747</v>
      </c>
      <c r="BT14">
        <f t="shared" si="29"/>
        <v>0.90423328496643318</v>
      </c>
      <c r="BU14">
        <f t="shared" si="29"/>
        <v>0.88916850087343713</v>
      </c>
      <c r="BV14">
        <f t="shared" si="29"/>
        <v>0.87431162907127025</v>
      </c>
      <c r="BW14">
        <f t="shared" si="29"/>
        <v>0.85965773030852111</v>
      </c>
      <c r="BX14">
        <f t="shared" si="29"/>
        <v>0.84520214549334149</v>
      </c>
      <c r="BY14">
        <f t="shared" si="29"/>
        <v>0.83094045768089309</v>
      </c>
      <c r="BZ14">
        <f t="shared" si="29"/>
        <v>0.81686846086354425</v>
      </c>
      <c r="CA14">
        <f t="shared" si="29"/>
        <v>0.80298213435217503</v>
      </c>
      <c r="CB14">
        <f t="shared" si="29"/>
        <v>0.78927762172903071</v>
      </c>
      <c r="CC14">
        <f t="shared" si="29"/>
        <v>0.7757512135228164</v>
      </c>
      <c r="CD14">
        <f t="shared" si="29"/>
        <v>0.76239933290437756</v>
      </c>
      <c r="CE14">
        <f t="shared" si="29"/>
        <v>0.74921852382723531</v>
      </c>
      <c r="CF14">
        <f t="shared" si="29"/>
        <v>0.73620544114328368</v>
      </c>
      <c r="CG14">
        <f t="shared" si="29"/>
        <v>0.72335684231229957</v>
      </c>
      <c r="CH14">
        <f t="shared" si="29"/>
        <v>0.71066958039692241</v>
      </c>
      <c r="CI14">
        <f t="shared" si="29"/>
        <v>0.6981405980946318</v>
      </c>
      <c r="CJ14">
        <f t="shared" si="29"/>
        <v>0.68576692260710015</v>
      </c>
      <c r="CK14">
        <f t="shared" si="29"/>
        <v>0.67354566118690196</v>
      </c>
      <c r="CL14">
        <f t="shared" si="29"/>
        <v>0.66147399723357703</v>
      </c>
      <c r="CM14">
        <f t="shared" si="29"/>
        <v>0.6495491868367903</v>
      </c>
      <c r="CN14">
        <f t="shared" si="29"/>
        <v>0.6377685556849978</v>
      </c>
      <c r="CO14">
        <f t="shared" si="29"/>
        <v>0.62612949627453796</v>
      </c>
      <c r="CP14">
        <f t="shared" si="29"/>
        <v>0.61462946536726049</v>
      </c>
      <c r="CQ14">
        <f t="shared" si="29"/>
        <v>0.60326598165529077</v>
      </c>
      <c r="CR14">
        <f t="shared" si="29"/>
        <v>0.59203662359987308</v>
      </c>
      <c r="CS14">
        <f t="shared" si="29"/>
        <v>0.58093902741784842</v>
      </c>
      <c r="CT14">
        <f t="shared" si="29"/>
        <v>0.56997088519457417</v>
      </c>
      <c r="CU14">
        <f t="shared" si="29"/>
        <v>0.55912994310624065</v>
      </c>
      <c r="CV14">
        <f t="shared" si="29"/>
        <v>0.54841399973783211</v>
      </c>
      <c r="CW14">
        <f t="shared" si="29"/>
        <v>0.53782090448557451</v>
      </c>
      <c r="CX14">
        <f t="shared" si="29"/>
        <v>0.53058855623523682</v>
      </c>
      <c r="CY14">
        <f t="shared" si="29"/>
        <v>0.52357054700512784</v>
      </c>
      <c r="CZ14">
        <f t="shared" si="29"/>
        <v>0.51676458431066274</v>
      </c>
      <c r="DA14">
        <f t="shared" si="29"/>
        <v>0.51015923811583419</v>
      </c>
      <c r="DB14">
        <f t="shared" si="29"/>
        <v>0.50373845817926388</v>
      </c>
      <c r="DC14">
        <f t="shared" si="29"/>
        <v>0.49748444415638721</v>
      </c>
      <c r="DD14">
        <f t="shared" si="29"/>
        <v>0.49137940032955452</v>
      </c>
      <c r="DE14">
        <f t="shared" si="29"/>
        <v>0.4854065460683295</v>
      </c>
      <c r="DF14">
        <f t="shared" si="29"/>
        <v>0.47955063897502997</v>
      </c>
      <c r="DG14">
        <f t="shared" si="29"/>
        <v>0.47379818700492093</v>
      </c>
      <c r="DH14">
        <f t="shared" si="29"/>
        <v>0.46813746915337945</v>
      </c>
      <c r="DI14">
        <f t="shared" si="29"/>
        <v>0.46255844470278873</v>
      </c>
      <c r="DJ14">
        <f t="shared" si="29"/>
        <v>0.45705260356942023</v>
      </c>
      <c r="DK14">
        <f t="shared" si="29"/>
        <v>0.45161279142848842</v>
      </c>
      <c r="DL14">
        <f t="shared" si="29"/>
        <v>0.446233030476547</v>
      </c>
      <c r="DM14">
        <f t="shared" si="29"/>
        <v>0.44090834809626178</v>
      </c>
      <c r="DN14">
        <f t="shared" si="29"/>
        <v>0.43563462002689946</v>
      </c>
      <c r="DO14">
        <f t="shared" si="29"/>
        <v>0.43040843099981158</v>
      </c>
      <c r="DP14">
        <f t="shared" si="29"/>
        <v>0.42522695352783102</v>
      </c>
      <c r="DQ14">
        <f t="shared" si="29"/>
        <v>0.42008784419008149</v>
      </c>
      <c r="DR14">
        <f t="shared" si="29"/>
        <v>0.41498915601609954</v>
      </c>
      <c r="DS14">
        <f t="shared" si="29"/>
        <v>0.40992926522958245</v>
      </c>
      <c r="DT14">
        <f t="shared" si="29"/>
        <v>0.40490681051535415</v>
      </c>
      <c r="DU14">
        <f t="shared" si="29"/>
        <v>0.39992064302418728</v>
      </c>
      <c r="DV14">
        <f t="shared" si="29"/>
        <v>0.39496978546329697</v>
      </c>
      <c r="DW14">
        <f t="shared" si="29"/>
        <v>0.39005339879304968</v>
      </c>
      <c r="DX14">
        <f t="shared" si="29"/>
        <v>0.38517075523588495</v>
      </c>
      <c r="DY14">
        <f t="shared" si="29"/>
        <v>0.38032121648546513</v>
      </c>
      <c r="DZ14">
        <f t="shared" si="29"/>
        <v>0.3755042161735081</v>
      </c>
      <c r="EA14">
        <f t="shared" ref="EA14:GL14" si="30">ABS(EA13-AVERAGE(EA7:EA8))/EA13</f>
        <v>0.37071924580412691</v>
      </c>
      <c r="EB14">
        <f t="shared" si="30"/>
        <v>0.36596584349915451</v>
      </c>
      <c r="EC14">
        <f t="shared" si="30"/>
        <v>0.36124358501307763</v>
      </c>
      <c r="ED14">
        <f t="shared" si="30"/>
        <v>0.35655207657395549</v>
      </c>
      <c r="EE14">
        <f t="shared" si="30"/>
        <v>0.35189094918879138</v>
      </c>
      <c r="EF14">
        <f t="shared" si="30"/>
        <v>0.34725985412010113</v>
      </c>
      <c r="EG14">
        <f t="shared" si="30"/>
        <v>0.3426584592967904</v>
      </c>
      <c r="EH14">
        <f t="shared" si="30"/>
        <v>0.33808644646867381</v>
      </c>
      <c r="EI14">
        <f t="shared" si="30"/>
        <v>0.33354350895167345</v>
      </c>
      <c r="EJ14">
        <f t="shared" si="30"/>
        <v>0.32902934984133231</v>
      </c>
      <c r="EK14">
        <f t="shared" si="30"/>
        <v>0.32454368059701055</v>
      </c>
      <c r="EL14">
        <f t="shared" si="30"/>
        <v>0.32008621991904962</v>
      </c>
      <c r="EM14">
        <f t="shared" si="30"/>
        <v>0.31565669285717302</v>
      </c>
      <c r="EN14">
        <f t="shared" si="30"/>
        <v>0.31125483010118543</v>
      </c>
      <c r="EO14">
        <f t="shared" si="30"/>
        <v>0.3068803674152405</v>
      </c>
      <c r="EP14">
        <f t="shared" si="30"/>
        <v>0.30253304518507884</v>
      </c>
      <c r="EQ14">
        <f t="shared" si="30"/>
        <v>0.29821260805409661</v>
      </c>
      <c r="ER14">
        <f t="shared" si="30"/>
        <v>0.29391880462922321</v>
      </c>
      <c r="ES14">
        <f t="shared" si="30"/>
        <v>0.28965138724164702</v>
      </c>
      <c r="ET14">
        <f t="shared" si="30"/>
        <v>0.28541011175062486</v>
      </c>
      <c r="EU14">
        <f t="shared" si="30"/>
        <v>0.28119473738114387</v>
      </c>
      <c r="EV14">
        <f t="shared" si="30"/>
        <v>0.28576564750467576</v>
      </c>
      <c r="EW14">
        <f t="shared" si="30"/>
        <v>0.29005678484500824</v>
      </c>
      <c r="EX14">
        <f t="shared" si="30"/>
        <v>0.29406493851098503</v>
      </c>
      <c r="EY14">
        <f t="shared" si="30"/>
        <v>0.29780485629716741</v>
      </c>
      <c r="EZ14">
        <f t="shared" si="30"/>
        <v>0.30130097391515098</v>
      </c>
      <c r="FA14">
        <f t="shared" si="30"/>
        <v>0.30458204465857153</v>
      </c>
      <c r="FB14">
        <f t="shared" si="30"/>
        <v>0.30767776183806589</v>
      </c>
      <c r="FC14">
        <f t="shared" si="30"/>
        <v>0.31061673305611692</v>
      </c>
      <c r="FD14">
        <f t="shared" si="30"/>
        <v>0.31342535680877881</v>
      </c>
      <c r="FE14">
        <f t="shared" si="30"/>
        <v>0.31612728868956652</v>
      </c>
      <c r="FF14">
        <f t="shared" si="30"/>
        <v>0.31874328174940209</v>
      </c>
      <c r="FG14">
        <f t="shared" si="30"/>
        <v>0.32129125436176981</v>
      </c>
      <c r="FH14">
        <f t="shared" si="30"/>
        <v>0.32378648727732345</v>
      </c>
      <c r="FI14">
        <f t="shared" si="30"/>
        <v>0.32624188525031189</v>
      </c>
      <c r="FJ14">
        <f t="shared" si="30"/>
        <v>0.32866826189503057</v>
      </c>
      <c r="FK14">
        <f t="shared" si="30"/>
        <v>0.33107462232501111</v>
      </c>
      <c r="FL14">
        <f t="shared" si="30"/>
        <v>0.33346842882723737</v>
      </c>
      <c r="FM14">
        <f t="shared" si="30"/>
        <v>0.33585584189409196</v>
      </c>
      <c r="FN14">
        <f t="shared" si="30"/>
        <v>0.33824193349327497</v>
      </c>
      <c r="FO14">
        <f t="shared" si="30"/>
        <v>0.34063087229225814</v>
      </c>
      <c r="FP14">
        <f t="shared" si="30"/>
        <v>0.34302608222702358</v>
      </c>
      <c r="FQ14">
        <f t="shared" si="30"/>
        <v>0.34543037670555138</v>
      </c>
      <c r="FR14">
        <f t="shared" si="30"/>
        <v>0.34784607113584415</v>
      </c>
      <c r="FS14">
        <f t="shared" si="30"/>
        <v>0.35027507655248058</v>
      </c>
      <c r="FT14">
        <f t="shared" si="30"/>
        <v>0.35271897701105909</v>
      </c>
      <c r="FU14">
        <f t="shared" si="30"/>
        <v>0.35517909321072522</v>
      </c>
      <c r="FV14">
        <f t="shared" si="30"/>
        <v>0.35765653454631957</v>
      </c>
      <c r="FW14">
        <f t="shared" si="30"/>
        <v>0.36015224151844005</v>
      </c>
      <c r="FX14">
        <f t="shared" si="30"/>
        <v>0.3626670201631168</v>
      </c>
      <c r="FY14">
        <f t="shared" si="30"/>
        <v>0.36520156991485159</v>
      </c>
      <c r="FZ14">
        <f t="shared" si="30"/>
        <v>0.36775650609349425</v>
      </c>
      <c r="GA14">
        <f t="shared" si="30"/>
        <v>0.37033237800892971</v>
      </c>
      <c r="GB14">
        <f t="shared" si="30"/>
        <v>0.37292968350761185</v>
      </c>
      <c r="GC14">
        <f t="shared" si="30"/>
        <v>0.37554888063997699</v>
      </c>
      <c r="GD14">
        <f t="shared" si="30"/>
        <v>0.37819039700538681</v>
      </c>
      <c r="GE14">
        <f t="shared" si="30"/>
        <v>0.3808546372288712</v>
      </c>
      <c r="GF14">
        <f t="shared" si="30"/>
        <v>0.38354198893892211</v>
      </c>
      <c r="GG14">
        <f t="shared" si="30"/>
        <v>0.38625282754544765</v>
      </c>
      <c r="GH14">
        <f t="shared" si="30"/>
        <v>0.38898752005941295</v>
      </c>
      <c r="GI14">
        <f t="shared" si="30"/>
        <v>0.39174642814866972</v>
      </c>
      <c r="GJ14">
        <f t="shared" si="30"/>
        <v>0.39452991058620651</v>
      </c>
      <c r="GK14">
        <f t="shared" si="30"/>
        <v>0.39733832521604362</v>
      </c>
      <c r="GL14">
        <f t="shared" si="30"/>
        <v>0.40017203053692663</v>
      </c>
      <c r="GM14">
        <f t="shared" ref="GM14:IX14" si="31">ABS(GM13-AVERAGE(GM7:GM8))/GM13</f>
        <v>0.40303138698378521</v>
      </c>
      <c r="GN14">
        <f t="shared" si="31"/>
        <v>0.40591675797069932</v>
      </c>
      <c r="GO14">
        <f t="shared" si="31"/>
        <v>0.40882851074610221</v>
      </c>
      <c r="GP14">
        <f t="shared" si="31"/>
        <v>0.41176701710054697</v>
      </c>
      <c r="GQ14">
        <f t="shared" si="31"/>
        <v>0.41473265395905279</v>
      </c>
      <c r="GR14">
        <f t="shared" si="31"/>
        <v>0.41772580388342889</v>
      </c>
      <c r="GS14">
        <f t="shared" si="31"/>
        <v>0.42074685550469926</v>
      </c>
      <c r="GT14">
        <f t="shared" si="31"/>
        <v>0.41995124008633411</v>
      </c>
      <c r="GU14">
        <f t="shared" si="31"/>
        <v>0.42018326800507505</v>
      </c>
      <c r="GV14">
        <f t="shared" si="31"/>
        <v>0.42144904400342548</v>
      </c>
      <c r="GW14">
        <f t="shared" si="31"/>
        <v>0.42369593656550725</v>
      </c>
      <c r="GX14">
        <f t="shared" si="31"/>
        <v>0.42684007052779782</v>
      </c>
      <c r="GY14">
        <f t="shared" si="31"/>
        <v>0.43078409093581405</v>
      </c>
      <c r="GZ14">
        <f t="shared" si="31"/>
        <v>0.43542826460365175</v>
      </c>
      <c r="HA14">
        <f t="shared" si="31"/>
        <v>0.44067707894219593</v>
      </c>
      <c r="HB14">
        <f t="shared" si="31"/>
        <v>0.44644284832529396</v>
      </c>
      <c r="HC14">
        <f t="shared" si="31"/>
        <v>0.4526473754070553</v>
      </c>
      <c r="HD14">
        <f t="shared" si="31"/>
        <v>0.45922238649048852</v>
      </c>
      <c r="HE14">
        <f t="shared" si="31"/>
        <v>0.46610922850675884</v>
      </c>
      <c r="HF14">
        <f t="shared" si="31"/>
        <v>0.47325815296986062</v>
      </c>
      <c r="HG14">
        <f t="shared" si="31"/>
        <v>0.48062739956130435</v>
      </c>
      <c r="HH14">
        <f t="shared" si="31"/>
        <v>0.48818221443038001</v>
      </c>
      <c r="HI14">
        <f t="shared" si="31"/>
        <v>0.49589388554328018</v>
      </c>
      <c r="HJ14">
        <f t="shared" si="31"/>
        <v>0.5037388420740011</v>
      </c>
      <c r="HK14">
        <f t="shared" si="31"/>
        <v>0.51169784161235821</v>
      </c>
      <c r="HL14">
        <f t="shared" si="31"/>
        <v>0.51975525410932355</v>
      </c>
      <c r="HM14">
        <f t="shared" si="31"/>
        <v>0.5278984423281724</v>
      </c>
      <c r="HN14">
        <f t="shared" si="31"/>
        <v>0.53611723325315963</v>
      </c>
      <c r="HO14">
        <f t="shared" si="31"/>
        <v>0.54440347212227214</v>
      </c>
      <c r="HP14">
        <f t="shared" si="31"/>
        <v>0.55275064959606324</v>
      </c>
      <c r="HQ14">
        <f t="shared" si="31"/>
        <v>0.5611535924344041</v>
      </c>
      <c r="HR14">
        <f t="shared" si="31"/>
        <v>0.56960820851145844</v>
      </c>
      <c r="HS14">
        <f t="shared" si="31"/>
        <v>0.5781112777805596</v>
      </c>
      <c r="HT14">
        <f t="shared" si="31"/>
        <v>0.58666028172626283</v>
      </c>
      <c r="HU14">
        <f t="shared" si="31"/>
        <v>0.5952532647985227</v>
      </c>
      <c r="HV14">
        <f t="shared" si="31"/>
        <v>0.60388872224657042</v>
      </c>
      <c r="HW14">
        <f t="shared" si="31"/>
        <v>0.61256550962052747</v>
      </c>
      <c r="HX14">
        <f t="shared" si="31"/>
        <v>0.62128276996953535</v>
      </c>
      <c r="HY14">
        <f t="shared" si="31"/>
        <v>0.63003987543096607</v>
      </c>
      <c r="HZ14">
        <f t="shared" si="31"/>
        <v>0.63883638047845703</v>
      </c>
      <c r="IA14">
        <f t="shared" si="31"/>
        <v>0.64767198458357766</v>
      </c>
      <c r="IB14">
        <f t="shared" si="31"/>
        <v>0.65654650245552482</v>
      </c>
      <c r="IC14">
        <f t="shared" si="31"/>
        <v>0.66545984036477612</v>
      </c>
      <c r="ID14">
        <f t="shared" si="31"/>
        <v>0.67441197733930602</v>
      </c>
      <c r="IE14">
        <f t="shared" si="31"/>
        <v>0.68340295025457809</v>
      </c>
      <c r="IF14">
        <f t="shared" si="31"/>
        <v>0.69243284202888145</v>
      </c>
      <c r="IG14">
        <f t="shared" si="31"/>
        <v>0.70150177229066546</v>
      </c>
      <c r="IH14">
        <f t="shared" si="31"/>
        <v>0.71060989001038211</v>
      </c>
      <c r="II14">
        <f t="shared" si="31"/>
        <v>0.71975736769110232</v>
      </c>
      <c r="IJ14">
        <f t="shared" si="31"/>
        <v>0.72894439679418976</v>
      </c>
      <c r="IK14">
        <f t="shared" si="31"/>
        <v>0.73817118414225391</v>
      </c>
      <c r="IL14">
        <f t="shared" si="31"/>
        <v>0.74743794909444616</v>
      </c>
      <c r="IM14">
        <f t="shared" si="31"/>
        <v>0.75674492133145155</v>
      </c>
      <c r="IN14">
        <f t="shared" si="31"/>
        <v>0.76609233912126329</v>
      </c>
      <c r="IO14">
        <f t="shared" si="31"/>
        <v>0.7754804479637244</v>
      </c>
      <c r="IP14">
        <f t="shared" si="31"/>
        <v>0.78490949953318945</v>
      </c>
      <c r="IQ14">
        <f t="shared" si="31"/>
        <v>0.79437975085563872</v>
      </c>
      <c r="IR14">
        <f t="shared" si="31"/>
        <v>0.79272370460856312</v>
      </c>
      <c r="IS14">
        <f t="shared" si="31"/>
        <v>0.78966883592633719</v>
      </c>
      <c r="IT14">
        <f t="shared" si="31"/>
        <v>0.78523186258040067</v>
      </c>
      <c r="IU14">
        <f t="shared" si="31"/>
        <v>0.77950881234711278</v>
      </c>
      <c r="IV14">
        <f t="shared" si="31"/>
        <v>0.77263567454696702</v>
      </c>
      <c r="IW14">
        <f t="shared" si="31"/>
        <v>0.76476343467000474</v>
      </c>
      <c r="IX14">
        <f t="shared" si="31"/>
        <v>0.75604283875615108</v>
      </c>
      <c r="IY14">
        <f t="shared" ref="IY14:KO14" si="32">ABS(IY13-AVERAGE(IY7:IY8))/IY13</f>
        <v>0.74661564334285757</v>
      </c>
      <c r="IZ14">
        <f t="shared" si="32"/>
        <v>0.73661010656778669</v>
      </c>
      <c r="JA14">
        <f t="shared" si="32"/>
        <v>0.7261391820064258</v>
      </c>
      <c r="JB14">
        <f t="shared" si="32"/>
        <v>0.71530037265308544</v>
      </c>
      <c r="JC14">
        <f t="shared" si="32"/>
        <v>0.70417654847468802</v>
      </c>
      <c r="JD14">
        <f t="shared" si="32"/>
        <v>0.69283727063465994</v>
      </c>
      <c r="JE14">
        <f t="shared" si="32"/>
        <v>0.68134032999750116</v>
      </c>
      <c r="JF14">
        <f t="shared" si="32"/>
        <v>0.66973331921224033</v>
      </c>
      <c r="JG14">
        <f t="shared" si="32"/>
        <v>0.65805513245989233</v>
      </c>
      <c r="JH14">
        <f t="shared" si="32"/>
        <v>0.64633733614873567</v>
      </c>
      <c r="JI14">
        <f t="shared" si="32"/>
        <v>0.63460538545127121</v>
      </c>
      <c r="JJ14">
        <f t="shared" si="32"/>
        <v>0.62287968122546356</v>
      </c>
      <c r="JK14">
        <f t="shared" si="32"/>
        <v>0.61117647348494741</v>
      </c>
      <c r="JL14">
        <f t="shared" si="32"/>
        <v>0.59950862390976956</v>
      </c>
      <c r="JM14">
        <f t="shared" si="32"/>
        <v>0.58788624280097557</v>
      </c>
      <c r="JN14">
        <f t="shared" si="32"/>
        <v>0.57631721665964253</v>
      </c>
      <c r="JO14">
        <f t="shared" si="32"/>
        <v>0.56480764207496226</v>
      </c>
      <c r="JP14">
        <f t="shared" si="32"/>
        <v>0.55336218040638196</v>
      </c>
      <c r="JQ14">
        <f t="shared" si="32"/>
        <v>0.54198434621033553</v>
      </c>
      <c r="JR14">
        <f t="shared" si="32"/>
        <v>0.53067674072442483</v>
      </c>
      <c r="JS14">
        <f t="shared" si="32"/>
        <v>0.51944124012030679</v>
      </c>
      <c r="JT14">
        <f t="shared" si="32"/>
        <v>0.50827914674906294</v>
      </c>
      <c r="JU14">
        <f t="shared" si="32"/>
        <v>0.4971913102676942</v>
      </c>
      <c r="JV14">
        <f t="shared" si="32"/>
        <v>0.48617822436573482</v>
      </c>
      <c r="JW14">
        <f t="shared" si="32"/>
        <v>0.4752401038046935</v>
      </c>
      <c r="JX14">
        <f t="shared" si="32"/>
        <v>0.46437694562940302</v>
      </c>
      <c r="JY14">
        <f t="shared" si="32"/>
        <v>0.45358857769431216</v>
      </c>
      <c r="JZ14">
        <f t="shared" si="32"/>
        <v>0.44287469705257487</v>
      </c>
      <c r="KA14">
        <f t="shared" si="32"/>
        <v>0.43223490026488037</v>
      </c>
      <c r="KB14">
        <f t="shared" si="32"/>
        <v>0.42166870728261979</v>
      </c>
      <c r="KC14">
        <f t="shared" si="32"/>
        <v>0.41117558023206746</v>
      </c>
      <c r="KD14">
        <f t="shared" si="32"/>
        <v>0.40075493816025692</v>
      </c>
      <c r="KE14">
        <f t="shared" si="32"/>
        <v>0.39040616858837346</v>
      </c>
      <c r="KF14">
        <f t="shared" si="32"/>
        <v>0.38012863654555995</v>
      </c>
      <c r="KG14">
        <f t="shared" si="32"/>
        <v>0.36992169161732563</v>
      </c>
      <c r="KH14">
        <f t="shared" si="32"/>
        <v>0.35978467343179765</v>
      </c>
      <c r="KI14">
        <f t="shared" si="32"/>
        <v>0.34971691591855686</v>
      </c>
      <c r="KJ14">
        <f t="shared" si="32"/>
        <v>0.33971775060436055</v>
      </c>
      <c r="KK14">
        <f t="shared" si="32"/>
        <v>0.32978650915412694</v>
      </c>
      <c r="KL14">
        <f t="shared" si="32"/>
        <v>0.31992252532122428</v>
      </c>
      <c r="KM14">
        <f t="shared" si="32"/>
        <v>0.31012513643604167</v>
      </c>
      <c r="KN14">
        <f t="shared" si="32"/>
        <v>0.30039368453411613</v>
      </c>
      <c r="KO14">
        <f t="shared" si="32"/>
        <v>0.29072751720325407</v>
      </c>
    </row>
    <row r="15" spans="1:301">
      <c r="A15" s="57" t="s">
        <v>70</v>
      </c>
      <c r="B15" s="58"/>
      <c r="C15" s="59">
        <f>AVERAGE(B10:KO10)</f>
        <v>0.61546071064505969</v>
      </c>
      <c r="D15" s="60" t="s">
        <v>71</v>
      </c>
      <c r="E15" s="58"/>
      <c r="F15" s="59">
        <f>AVERAGE(B12:KO12)</f>
        <v>0.37427477774042078</v>
      </c>
      <c r="G15" s="60" t="s">
        <v>72</v>
      </c>
      <c r="H15" s="58"/>
      <c r="I15" s="61">
        <f>AVERAGE(B14:KO14)</f>
        <v>0.63422841265354057</v>
      </c>
    </row>
    <row r="17" spans="1:301">
      <c r="A17" s="48" t="s">
        <v>59</v>
      </c>
      <c r="B17" s="15">
        <v>64.400000000000006</v>
      </c>
      <c r="C17" s="48" t="s">
        <v>58</v>
      </c>
      <c r="D17" s="15">
        <v>14.3</v>
      </c>
      <c r="E17" s="48" t="s">
        <v>60</v>
      </c>
      <c r="F17" s="15">
        <v>45.8</v>
      </c>
    </row>
    <row r="19" spans="1:301">
      <c r="A19" s="48" t="s">
        <v>57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  <c r="BJ19">
        <v>61</v>
      </c>
      <c r="BK19">
        <v>62</v>
      </c>
      <c r="BL19">
        <v>63</v>
      </c>
      <c r="BM19">
        <v>64</v>
      </c>
      <c r="BN19">
        <v>65</v>
      </c>
      <c r="BO19">
        <v>66</v>
      </c>
      <c r="BP19">
        <v>67</v>
      </c>
      <c r="BQ19">
        <v>68</v>
      </c>
      <c r="BR19">
        <v>69</v>
      </c>
      <c r="BS19">
        <v>70</v>
      </c>
      <c r="BT19">
        <v>71</v>
      </c>
      <c r="BU19">
        <v>72</v>
      </c>
      <c r="BV19">
        <v>73</v>
      </c>
      <c r="BW19">
        <v>74</v>
      </c>
      <c r="BX19">
        <v>75</v>
      </c>
      <c r="BY19">
        <v>76</v>
      </c>
      <c r="BZ19">
        <v>77</v>
      </c>
      <c r="CA19">
        <v>78</v>
      </c>
      <c r="CB19">
        <v>79</v>
      </c>
      <c r="CC19">
        <v>80</v>
      </c>
      <c r="CD19">
        <v>81</v>
      </c>
      <c r="CE19">
        <v>82</v>
      </c>
      <c r="CF19">
        <v>83</v>
      </c>
      <c r="CG19">
        <v>84</v>
      </c>
      <c r="CH19">
        <v>85</v>
      </c>
      <c r="CI19">
        <v>86</v>
      </c>
      <c r="CJ19">
        <v>87</v>
      </c>
      <c r="CK19">
        <v>88</v>
      </c>
      <c r="CL19">
        <v>89</v>
      </c>
      <c r="CM19">
        <v>90</v>
      </c>
      <c r="CN19">
        <v>91</v>
      </c>
      <c r="CO19">
        <v>92</v>
      </c>
      <c r="CP19">
        <v>93</v>
      </c>
      <c r="CQ19">
        <v>94</v>
      </c>
      <c r="CR19">
        <v>95</v>
      </c>
      <c r="CS19">
        <v>96</v>
      </c>
      <c r="CT19">
        <v>97</v>
      </c>
      <c r="CU19">
        <v>98</v>
      </c>
      <c r="CV19">
        <v>99</v>
      </c>
      <c r="CW19">
        <v>100</v>
      </c>
      <c r="CX19">
        <v>101</v>
      </c>
      <c r="CY19">
        <v>102</v>
      </c>
      <c r="CZ19">
        <v>103</v>
      </c>
      <c r="DA19">
        <v>104</v>
      </c>
      <c r="DB19">
        <v>105</v>
      </c>
      <c r="DC19">
        <v>106</v>
      </c>
      <c r="DD19">
        <v>107</v>
      </c>
      <c r="DE19">
        <v>108</v>
      </c>
      <c r="DF19">
        <v>109</v>
      </c>
      <c r="DG19">
        <v>110</v>
      </c>
      <c r="DH19">
        <v>111</v>
      </c>
      <c r="DI19">
        <v>112</v>
      </c>
      <c r="DJ19">
        <v>113</v>
      </c>
      <c r="DK19">
        <v>114</v>
      </c>
      <c r="DL19">
        <v>115</v>
      </c>
      <c r="DM19">
        <v>116</v>
      </c>
      <c r="DN19">
        <v>117</v>
      </c>
      <c r="DO19">
        <v>118</v>
      </c>
      <c r="DP19">
        <v>119</v>
      </c>
      <c r="DQ19">
        <v>120</v>
      </c>
      <c r="DR19">
        <v>121</v>
      </c>
      <c r="DS19">
        <v>122</v>
      </c>
      <c r="DT19">
        <v>123</v>
      </c>
      <c r="DU19">
        <v>124</v>
      </c>
      <c r="DV19">
        <v>125</v>
      </c>
      <c r="DW19">
        <v>126</v>
      </c>
      <c r="DX19">
        <v>127</v>
      </c>
      <c r="DY19">
        <v>128</v>
      </c>
      <c r="DZ19">
        <v>129</v>
      </c>
      <c r="EA19">
        <v>130</v>
      </c>
      <c r="EB19">
        <v>131</v>
      </c>
      <c r="EC19">
        <v>132</v>
      </c>
      <c r="ED19">
        <v>133</v>
      </c>
      <c r="EE19">
        <v>134</v>
      </c>
      <c r="EF19">
        <v>135</v>
      </c>
      <c r="EG19">
        <v>136</v>
      </c>
      <c r="EH19">
        <v>137</v>
      </c>
      <c r="EI19">
        <v>138</v>
      </c>
      <c r="EJ19">
        <v>139</v>
      </c>
      <c r="EK19">
        <v>140</v>
      </c>
      <c r="EL19">
        <v>141</v>
      </c>
      <c r="EM19">
        <v>142</v>
      </c>
      <c r="EN19">
        <v>143</v>
      </c>
      <c r="EO19">
        <v>144</v>
      </c>
      <c r="EP19">
        <v>145</v>
      </c>
      <c r="EQ19">
        <v>146</v>
      </c>
      <c r="ER19">
        <v>147</v>
      </c>
      <c r="ES19">
        <v>148</v>
      </c>
      <c r="ET19">
        <v>149</v>
      </c>
      <c r="EU19">
        <v>150</v>
      </c>
      <c r="EV19">
        <v>151</v>
      </c>
      <c r="EW19">
        <v>152</v>
      </c>
      <c r="EX19">
        <v>153</v>
      </c>
      <c r="EY19">
        <v>154</v>
      </c>
      <c r="EZ19">
        <v>155</v>
      </c>
      <c r="FA19">
        <v>156</v>
      </c>
      <c r="FB19">
        <v>157</v>
      </c>
      <c r="FC19">
        <v>158</v>
      </c>
      <c r="FD19">
        <v>159</v>
      </c>
      <c r="FE19">
        <v>160</v>
      </c>
      <c r="FF19">
        <v>161</v>
      </c>
      <c r="FG19">
        <v>162</v>
      </c>
      <c r="FH19">
        <v>163</v>
      </c>
      <c r="FI19">
        <v>164</v>
      </c>
      <c r="FJ19">
        <v>165</v>
      </c>
      <c r="FK19">
        <v>166</v>
      </c>
      <c r="FL19">
        <v>167</v>
      </c>
      <c r="FM19">
        <v>168</v>
      </c>
      <c r="FN19">
        <v>169</v>
      </c>
      <c r="FO19">
        <v>170</v>
      </c>
      <c r="FP19">
        <v>171</v>
      </c>
      <c r="FQ19">
        <v>172</v>
      </c>
      <c r="FR19">
        <v>173</v>
      </c>
      <c r="FS19">
        <v>174</v>
      </c>
      <c r="FT19">
        <v>175</v>
      </c>
      <c r="FU19">
        <v>176</v>
      </c>
      <c r="FV19">
        <v>177</v>
      </c>
      <c r="FW19">
        <v>178</v>
      </c>
      <c r="FX19">
        <v>179</v>
      </c>
      <c r="FY19">
        <v>180</v>
      </c>
      <c r="FZ19">
        <v>181</v>
      </c>
      <c r="GA19">
        <v>182</v>
      </c>
      <c r="GB19">
        <v>183</v>
      </c>
      <c r="GC19">
        <v>184</v>
      </c>
      <c r="GD19">
        <v>185</v>
      </c>
      <c r="GE19">
        <v>186</v>
      </c>
      <c r="GF19">
        <v>187</v>
      </c>
      <c r="GG19">
        <v>188</v>
      </c>
      <c r="GH19">
        <v>189</v>
      </c>
      <c r="GI19">
        <v>190</v>
      </c>
      <c r="GJ19">
        <v>191</v>
      </c>
      <c r="GK19">
        <v>192</v>
      </c>
      <c r="GL19">
        <v>193</v>
      </c>
      <c r="GM19">
        <v>194</v>
      </c>
      <c r="GN19">
        <v>195</v>
      </c>
      <c r="GO19">
        <v>196</v>
      </c>
      <c r="GP19">
        <v>197</v>
      </c>
      <c r="GQ19">
        <v>198</v>
      </c>
      <c r="GR19">
        <v>199</v>
      </c>
      <c r="GS19">
        <v>200</v>
      </c>
      <c r="GT19">
        <v>201</v>
      </c>
      <c r="GU19">
        <v>202</v>
      </c>
      <c r="GV19">
        <v>203</v>
      </c>
      <c r="GW19">
        <v>204</v>
      </c>
      <c r="GX19">
        <v>205</v>
      </c>
      <c r="GY19">
        <v>206</v>
      </c>
      <c r="GZ19">
        <v>207</v>
      </c>
      <c r="HA19">
        <v>208</v>
      </c>
      <c r="HB19">
        <v>209</v>
      </c>
      <c r="HC19">
        <v>210</v>
      </c>
      <c r="HD19">
        <v>211</v>
      </c>
      <c r="HE19">
        <v>212</v>
      </c>
      <c r="HF19">
        <v>213</v>
      </c>
      <c r="HG19">
        <v>214</v>
      </c>
      <c r="HH19">
        <v>215</v>
      </c>
      <c r="HI19">
        <v>216</v>
      </c>
      <c r="HJ19">
        <v>217</v>
      </c>
      <c r="HK19">
        <v>218</v>
      </c>
      <c r="HL19">
        <v>219</v>
      </c>
      <c r="HM19">
        <v>220</v>
      </c>
      <c r="HN19">
        <v>221</v>
      </c>
      <c r="HO19">
        <v>222</v>
      </c>
      <c r="HP19">
        <v>223</v>
      </c>
      <c r="HQ19">
        <v>224</v>
      </c>
      <c r="HR19">
        <v>225</v>
      </c>
      <c r="HS19">
        <v>226</v>
      </c>
      <c r="HT19">
        <v>227</v>
      </c>
      <c r="HU19">
        <v>228</v>
      </c>
      <c r="HV19">
        <v>229</v>
      </c>
      <c r="HW19">
        <v>230</v>
      </c>
      <c r="HX19">
        <v>231</v>
      </c>
      <c r="HY19">
        <v>232</v>
      </c>
      <c r="HZ19">
        <v>233</v>
      </c>
      <c r="IA19">
        <v>234</v>
      </c>
      <c r="IB19">
        <v>235</v>
      </c>
      <c r="IC19">
        <v>236</v>
      </c>
      <c r="ID19">
        <v>237</v>
      </c>
      <c r="IE19">
        <v>238</v>
      </c>
      <c r="IF19">
        <v>239</v>
      </c>
      <c r="IG19">
        <v>240</v>
      </c>
      <c r="IH19">
        <v>241</v>
      </c>
      <c r="II19">
        <v>242</v>
      </c>
      <c r="IJ19">
        <v>243</v>
      </c>
      <c r="IK19">
        <v>244</v>
      </c>
      <c r="IL19">
        <v>245</v>
      </c>
      <c r="IM19">
        <v>246</v>
      </c>
      <c r="IN19">
        <v>247</v>
      </c>
      <c r="IO19">
        <v>248</v>
      </c>
      <c r="IP19">
        <v>249</v>
      </c>
      <c r="IQ19">
        <v>250</v>
      </c>
      <c r="IR19">
        <v>251</v>
      </c>
      <c r="IS19">
        <v>252</v>
      </c>
      <c r="IT19">
        <v>253</v>
      </c>
      <c r="IU19">
        <v>254</v>
      </c>
      <c r="IV19">
        <v>255</v>
      </c>
      <c r="IW19">
        <v>256</v>
      </c>
      <c r="IX19">
        <v>257</v>
      </c>
      <c r="IY19">
        <v>258</v>
      </c>
      <c r="IZ19">
        <v>259</v>
      </c>
      <c r="JA19">
        <v>260</v>
      </c>
      <c r="JB19">
        <v>261</v>
      </c>
      <c r="JC19">
        <v>262</v>
      </c>
      <c r="JD19">
        <v>263</v>
      </c>
      <c r="JE19">
        <v>264</v>
      </c>
      <c r="JF19">
        <v>265</v>
      </c>
      <c r="JG19">
        <v>266</v>
      </c>
      <c r="JH19">
        <v>267</v>
      </c>
      <c r="JI19">
        <v>268</v>
      </c>
      <c r="JJ19">
        <v>269</v>
      </c>
      <c r="JK19">
        <v>270</v>
      </c>
      <c r="JL19">
        <v>271</v>
      </c>
      <c r="JM19">
        <v>272</v>
      </c>
      <c r="JN19">
        <v>273</v>
      </c>
      <c r="JO19">
        <v>274</v>
      </c>
      <c r="JP19">
        <v>275</v>
      </c>
      <c r="JQ19">
        <v>276</v>
      </c>
      <c r="JR19">
        <v>277</v>
      </c>
      <c r="JS19">
        <v>278</v>
      </c>
      <c r="JT19">
        <v>279</v>
      </c>
      <c r="JU19">
        <v>280</v>
      </c>
      <c r="JV19">
        <v>281</v>
      </c>
      <c r="JW19">
        <v>282</v>
      </c>
      <c r="JX19">
        <v>283</v>
      </c>
      <c r="JY19">
        <v>284</v>
      </c>
      <c r="JZ19">
        <v>285</v>
      </c>
      <c r="KA19">
        <v>286</v>
      </c>
      <c r="KB19">
        <v>287</v>
      </c>
      <c r="KC19">
        <v>288</v>
      </c>
      <c r="KD19">
        <v>289</v>
      </c>
      <c r="KE19">
        <v>290</v>
      </c>
      <c r="KF19">
        <v>291</v>
      </c>
      <c r="KG19">
        <v>292</v>
      </c>
      <c r="KH19">
        <v>293</v>
      </c>
      <c r="KI19">
        <v>294</v>
      </c>
      <c r="KJ19">
        <v>295</v>
      </c>
      <c r="KK19">
        <v>296</v>
      </c>
      <c r="KL19">
        <v>297</v>
      </c>
      <c r="KM19">
        <v>298</v>
      </c>
      <c r="KN19">
        <v>299</v>
      </c>
      <c r="KO19">
        <v>300</v>
      </c>
    </row>
    <row r="20" spans="1:301">
      <c r="B20" s="49">
        <f>MIN($B$17*B2,$D$17*($F$17-B2))/B2</f>
        <v>64.400000000000006</v>
      </c>
      <c r="C20" s="50">
        <f>MIN($B$17*C2,$D$17*($F$17-C2))/C2</f>
        <v>64.400000000000006</v>
      </c>
      <c r="D20" s="50">
        <f>MIN($B$17*D2,$D$17*($F$17-D2))/D2</f>
        <v>64.400000000000006</v>
      </c>
      <c r="E20" s="50">
        <f>MIN($B$17*E2,$D$17*($F$17-E2))/E2</f>
        <v>64.400000000000006</v>
      </c>
      <c r="F20" s="50">
        <f>MIN($B$17*F2,$D$17*($F$17-F2))/F2</f>
        <v>64.400000000000006</v>
      </c>
      <c r="G20" s="50">
        <f>MIN($B$17*G2,$D$17*($F$17-G2))/G2</f>
        <v>64.400000000000006</v>
      </c>
      <c r="H20" s="50">
        <f>MIN($B$17*H2,$D$17*($F$17-H2))/H2</f>
        <v>64.400000000000006</v>
      </c>
      <c r="I20" s="50">
        <f>MIN($B$17*I2,$D$17*($F$17-I2))/I2</f>
        <v>64.400000000000006</v>
      </c>
      <c r="J20" s="50">
        <f>MIN($B$17*J2,$D$17*($F$17-J2))/J2</f>
        <v>64.400000000000006</v>
      </c>
      <c r="K20" s="50">
        <f>MIN($B$17*K2,$D$17*($F$17-K2))/K2</f>
        <v>64.400000000000006</v>
      </c>
      <c r="L20" s="50">
        <f>MIN($B$17*L2,$D$17*($F$17-L2))/L2</f>
        <v>64.400000000000006</v>
      </c>
      <c r="M20" s="50">
        <f>MIN($B$17*M2,$D$17*($F$17-M2))/M2</f>
        <v>64.400000000000006</v>
      </c>
      <c r="N20" s="50">
        <f>MIN($B$17*N2,$D$17*($F$17-N2))/N2</f>
        <v>64.400000000000006</v>
      </c>
      <c r="O20" s="50">
        <f>MIN($B$17*O2,$D$17*($F$17-O2))/O2</f>
        <v>64.400000000000006</v>
      </c>
      <c r="P20" s="50">
        <f>MIN($B$17*P2,$D$17*($F$17-P2))/P2</f>
        <v>64.400000000000006</v>
      </c>
      <c r="Q20" s="50">
        <f>MIN($B$17*Q2,$D$17*($F$17-Q2))/Q2</f>
        <v>64.400000000000006</v>
      </c>
      <c r="R20" s="50">
        <f>MIN($B$17*R2,$D$17*($F$17-R2))/R2</f>
        <v>64.400000000000006</v>
      </c>
      <c r="S20" s="50">
        <f>MIN($B$17*S2,$D$17*($F$17-S2))/S2</f>
        <v>64.400000000000006</v>
      </c>
      <c r="T20" s="50">
        <f>MIN($B$17*T2,$D$17*($F$17-T2))/T2</f>
        <v>64.400000000000006</v>
      </c>
      <c r="U20" s="50">
        <f>MIN($B$17*U2,$D$17*($F$17-U2))/U2</f>
        <v>64.400000000000006</v>
      </c>
      <c r="V20" s="50">
        <f>MIN($B$17*V2,$D$17*($F$17-V2))/V2</f>
        <v>64.400000000000006</v>
      </c>
      <c r="W20" s="50">
        <f>MIN($B$17*W2,$D$17*($F$17-W2))/W2</f>
        <v>64.400000000000006</v>
      </c>
      <c r="X20" s="50">
        <f>MIN($B$17*X2,$D$17*($F$17-X2))/X2</f>
        <v>64.400000000000006</v>
      </c>
      <c r="Y20" s="50">
        <f>MIN($B$17*Y2,$D$17*($F$17-Y2))/Y2</f>
        <v>64.400000000000006</v>
      </c>
      <c r="Z20" s="50">
        <f>MIN($B$17*Z2,$D$17*($F$17-Z2))/Z2</f>
        <v>64.400000000000006</v>
      </c>
      <c r="AA20" s="50">
        <f>MIN($B$17*AA2,$D$17*($F$17-AA2))/AA2</f>
        <v>64.400000000000006</v>
      </c>
      <c r="AB20" s="50">
        <f>MIN($B$17*AB2,$D$17*($F$17-AB2))/AB2</f>
        <v>64.400000000000006</v>
      </c>
      <c r="AC20" s="50">
        <f>MIN($B$17*AC2,$D$17*($F$17-AC2))/AC2</f>
        <v>64.400000000000006</v>
      </c>
      <c r="AD20" s="50">
        <f>MIN($B$17*AD2,$D$17*($F$17-AD2))/AD2</f>
        <v>64.400000000000006</v>
      </c>
      <c r="AE20" s="50">
        <f>MIN($B$17*AE2,$D$17*($F$17-AE2))/AE2</f>
        <v>64.400000000000006</v>
      </c>
      <c r="AF20" s="50">
        <f>MIN($B$17*AF2,$D$17*($F$17-AF2))/AF2</f>
        <v>64.400000000000006</v>
      </c>
      <c r="AG20" s="50">
        <f>MIN($B$17*AG2,$D$17*($F$17-AG2))/AG2</f>
        <v>64.400000000000006</v>
      </c>
      <c r="AH20" s="50">
        <f>MIN($B$17*AH2,$D$17*($F$17-AH2))/AH2</f>
        <v>64.400000000000006</v>
      </c>
      <c r="AI20" s="50">
        <f>MIN($B$17*AI2,$D$17*($F$17-AI2))/AI2</f>
        <v>64.400000000000006</v>
      </c>
      <c r="AJ20" s="50">
        <f>MIN($B$17*AJ2,$D$17*($F$17-AJ2))/AJ2</f>
        <v>64.400000000000006</v>
      </c>
      <c r="AK20" s="50">
        <f>MIN($B$17*AK2,$D$17*($F$17-AK2))/AK2</f>
        <v>64.400000000000006</v>
      </c>
      <c r="AL20" s="50">
        <f>MIN($B$17*AL2,$D$17*($F$17-AL2))/AL2</f>
        <v>64.400000000000006</v>
      </c>
      <c r="AM20" s="50">
        <f>MIN($B$17*AM2,$D$17*($F$17-AM2))/AM2</f>
        <v>64.400000000000006</v>
      </c>
      <c r="AN20" s="50">
        <f>MIN($B$17*AN2,$D$17*($F$17-AN2))/AN2</f>
        <v>64.400000000000006</v>
      </c>
      <c r="AO20" s="50">
        <f>MIN($B$17*AO2,$D$17*($F$17-AO2))/AO2</f>
        <v>64.400000000000006</v>
      </c>
      <c r="AP20" s="50">
        <f>MIN($B$17*AP2,$D$17*($F$17-AP2))/AP2</f>
        <v>64.400000000000006</v>
      </c>
      <c r="AQ20" s="50">
        <f>MIN($B$17*AQ2,$D$17*($F$17-AQ2))/AQ2</f>
        <v>64.400000000000006</v>
      </c>
      <c r="AR20" s="50">
        <f>MIN($B$17*AR2,$D$17*($F$17-AR2))/AR2</f>
        <v>64.400000000000006</v>
      </c>
      <c r="AS20" s="50">
        <f>MIN($B$17*AS2,$D$17*($F$17-AS2))/AS2</f>
        <v>64.400000000000006</v>
      </c>
      <c r="AT20" s="50">
        <f>MIN($B$17*AT2,$D$17*($F$17-AT2))/AT2</f>
        <v>64.400000000000006</v>
      </c>
      <c r="AU20" s="50">
        <f>MIN($B$17*AU2,$D$17*($F$17-AU2))/AU2</f>
        <v>64.400000000000006</v>
      </c>
      <c r="AV20" s="50">
        <f>MIN($B$17*AV2,$D$17*($F$17-AV2))/AV2</f>
        <v>64.400000000000006</v>
      </c>
      <c r="AW20" s="50">
        <f>MIN($B$17*AW2,$D$17*($F$17-AW2))/AW2</f>
        <v>64.400000000000006</v>
      </c>
      <c r="AX20" s="50">
        <f>MIN($B$17*AX2,$D$17*($F$17-AX2))/AX2</f>
        <v>64.400000000000006</v>
      </c>
      <c r="AY20" s="50">
        <f>MIN($B$17*AY2,$D$17*($F$17-AY2))/AY2</f>
        <v>64.400000000000006</v>
      </c>
      <c r="AZ20" s="50">
        <f>MIN($B$17*AZ2,$D$17*($F$17-AZ2))/AZ2</f>
        <v>64.400000000000006</v>
      </c>
      <c r="BA20" s="50">
        <f>MIN($B$17*BA2,$D$17*($F$17-BA2))/BA2</f>
        <v>64.400000000000006</v>
      </c>
      <c r="BB20" s="50">
        <f>MIN($B$17*BB2,$D$17*($F$17-BB2))/BB2</f>
        <v>64.400000000000006</v>
      </c>
      <c r="BC20" s="50">
        <f>MIN($B$17*BC2,$D$17*($F$17-BC2))/BC2</f>
        <v>64.400000000000006</v>
      </c>
      <c r="BD20" s="50">
        <f>MIN($B$17*BD2,$D$17*($F$17-BD2))/BD2</f>
        <v>60.225350553144011</v>
      </c>
      <c r="BE20" s="50">
        <f>MIN($B$17*BE2,$D$17*($F$17-BE2))/BE2</f>
        <v>54.979911950552527</v>
      </c>
      <c r="BF20" s="50">
        <f>MIN($B$17*BF2,$D$17*($F$17-BF2))/BF2</f>
        <v>49.811542292464907</v>
      </c>
      <c r="BG20" s="50">
        <f>MIN($B$17*BG2,$D$17*($F$17-BG2))/BG2</f>
        <v>44.943868733610934</v>
      </c>
      <c r="BH20" s="50">
        <f>MIN($B$17*BH2,$D$17*($F$17-BH2))/BH2</f>
        <v>40.479926109464138</v>
      </c>
      <c r="BI20" s="50">
        <f>MIN($B$17*BI2,$D$17*($F$17-BI2))/BI2</f>
        <v>37.067573915979438</v>
      </c>
      <c r="BJ20" s="50">
        <f>MIN($B$17*BJ2,$D$17*($F$17-BJ2))/BJ2</f>
        <v>34.608565223991612</v>
      </c>
      <c r="BK20" s="50">
        <f>MIN($B$17*BK2,$D$17*($F$17-BK2))/BK2</f>
        <v>32.793603236171229</v>
      </c>
      <c r="BL20" s="50">
        <f>MIN($B$17*BL2,$D$17*($F$17-BL2))/BL2</f>
        <v>31.43143756302895</v>
      </c>
      <c r="BM20" s="50">
        <f>MIN($B$17*BM2,$D$17*($F$17-BM2))/BM2</f>
        <v>30.397403259262056</v>
      </c>
      <c r="BN20" s="50">
        <f>MIN($B$17*BN2,$D$17*($F$17-BN2))/BN2</f>
        <v>29.606770888633942</v>
      </c>
      <c r="BO20" s="50">
        <f>MIN($B$17*BO2,$D$17*($F$17-BO2))/BO2</f>
        <v>28.999984673272429</v>
      </c>
      <c r="BP20" s="50">
        <f>MIN($B$17*BP2,$D$17*($F$17-BP2))/BP2</f>
        <v>28.534024750770545</v>
      </c>
      <c r="BQ20" s="50">
        <f>MIN($B$17*BQ2,$D$17*($F$17-BQ2))/BQ2</f>
        <v>28.1771162210078</v>
      </c>
      <c r="BR20" s="50">
        <f>MIN($B$17*BR2,$D$17*($F$17-BR2))/BR2</f>
        <v>27.905359498496562</v>
      </c>
      <c r="BS20" s="50">
        <f>MIN($B$17*BS2,$D$17*($F$17-BS2))/BS2</f>
        <v>27.700510738096913</v>
      </c>
      <c r="BT20" s="50">
        <f>MIN($B$17*BT2,$D$17*($F$17-BT2))/BT2</f>
        <v>27.548476006019509</v>
      </c>
      <c r="BU20" s="50">
        <f>MIN($B$17*BU2,$D$17*($F$17-BU2))/BU2</f>
        <v>27.438262671505893</v>
      </c>
      <c r="BV20" s="50">
        <f>MIN($B$17*BV2,$D$17*($F$17-BV2))/BV2</f>
        <v>27.361232069756721</v>
      </c>
      <c r="BW20" s="50">
        <f>MIN($B$17*BW2,$D$17*($F$17-BW2))/BW2</f>
        <v>27.310555787313508</v>
      </c>
      <c r="BX20" s="50">
        <f>MIN($B$17*BX2,$D$17*($F$17-BX2))/BX2</f>
        <v>27.280812790821631</v>
      </c>
      <c r="BY20" s="50">
        <f>MIN($B$17*BY2,$D$17*($F$17-BY2))/BY2</f>
        <v>27.267686061762696</v>
      </c>
      <c r="BZ20" s="50">
        <f>MIN($B$17*BZ2,$D$17*($F$17-BZ2))/BZ2</f>
        <v>27.267730914962804</v>
      </c>
      <c r="CA20" s="50">
        <f>MIN($B$17*CA2,$D$17*($F$17-CA2))/CA2</f>
        <v>27.278195890278631</v>
      </c>
      <c r="CB20" s="50">
        <f>MIN($B$17*CB2,$D$17*($F$17-CB2))/CB2</f>
        <v>27.296882838005534</v>
      </c>
      <c r="CC20" s="50">
        <f>MIN($B$17*CC2,$D$17*($F$17-CC2))/CC2</f>
        <v>27.322036660841164</v>
      </c>
      <c r="CD20" s="50">
        <f>MIN($B$17*CD2,$D$17*($F$17-CD2))/CD2</f>
        <v>27.352257797251042</v>
      </c>
      <c r="CE20" s="50">
        <f>MIN($B$17*CE2,$D$17*($F$17-CE2))/CE2</f>
        <v>27.386432350758156</v>
      </c>
      <c r="CF20" s="50">
        <f>MIN($B$17*CF2,$D$17*($F$17-CF2))/CF2</f>
        <v>27.423676053151265</v>
      </c>
      <c r="CG20" s="50">
        <f>MIN($B$17*CG2,$D$17*($F$17-CG2))/CG2</f>
        <v>27.463289169208316</v>
      </c>
      <c r="CH20" s="50">
        <f>MIN($B$17*CH2,$D$17*($F$17-CH2))/CH2</f>
        <v>27.504720119574667</v>
      </c>
      <c r="CI20" s="50">
        <f>MIN($B$17*CI2,$D$17*($F$17-CI2))/CI2</f>
        <v>27.547536092483615</v>
      </c>
      <c r="CJ20" s="50">
        <f>MIN($B$17*CJ2,$D$17*($F$17-CJ2))/CJ2</f>
        <v>27.59139928511749</v>
      </c>
      <c r="CK20" s="50">
        <f>MIN($B$17*CK2,$D$17*($F$17-CK2))/CK2</f>
        <v>27.636047696512087</v>
      </c>
      <c r="CL20" s="50">
        <f>MIN($B$17*CL2,$D$17*($F$17-CL2))/CL2</f>
        <v>27.681279610197688</v>
      </c>
      <c r="CM20" s="50">
        <f>MIN($B$17*CM2,$D$17*($F$17-CM2))/CM2</f>
        <v>27.726941073198823</v>
      </c>
      <c r="CN20" s="50">
        <f>MIN($B$17*CN2,$D$17*($F$17-CN2))/CN2</f>
        <v>27.77291581060852</v>
      </c>
      <c r="CO20" s="50">
        <f>MIN($B$17*CO2,$D$17*($F$17-CO2))/CO2</f>
        <v>27.819117120346405</v>
      </c>
      <c r="CP20" s="50">
        <f>MIN($B$17*CP2,$D$17*($F$17-CP2))/CP2</f>
        <v>27.865481377185667</v>
      </c>
      <c r="CQ20" s="50">
        <f>MIN($B$17*CQ2,$D$17*($F$17-CQ2))/CQ2</f>
        <v>27.911962843320083</v>
      </c>
      <c r="CR20" s="50">
        <f>MIN($B$17*CR2,$D$17*($F$17-CR2))/CR2</f>
        <v>27.958529538096702</v>
      </c>
      <c r="CS20" s="50">
        <f>MIN($B$17*CS2,$D$17*($F$17-CS2))/CS2</f>
        <v>28.005159964681315</v>
      </c>
      <c r="CT20" s="50">
        <f>MIN($B$17*CT2,$D$17*($F$17-CT2))/CT2</f>
        <v>28.051840528361499</v>
      </c>
      <c r="CU20" s="50">
        <f>MIN($B$17*CU2,$D$17*($F$17-CU2))/CU2</f>
        <v>28.098563511489299</v>
      </c>
      <c r="CV20" s="50">
        <f>MIN($B$17*CV2,$D$17*($F$17-CV2))/CV2</f>
        <v>28.145325494952996</v>
      </c>
      <c r="CW20" s="50">
        <f>MIN($B$17*CW2,$D$17*($F$17-CW2))/CW2</f>
        <v>28.192126136524337</v>
      </c>
      <c r="CX20" s="50">
        <f>MIN($B$17*CX2,$D$17*($F$17-CX2))/CX2</f>
        <v>28.238967233243869</v>
      </c>
      <c r="CY20" s="50">
        <f>MIN($B$17*CY2,$D$17*($F$17-CY2))/CY2</f>
        <v>28.285852008820498</v>
      </c>
      <c r="CZ20" s="50">
        <f>MIN($B$17*CZ2,$D$17*($F$17-CZ2))/CZ2</f>
        <v>28.332784578356641</v>
      </c>
      <c r="DA20" s="50">
        <f>MIN($B$17*DA2,$D$17*($F$17-DA2))/DA2</f>
        <v>28.379769551996354</v>
      </c>
      <c r="DB20" s="50">
        <f>MIN($B$17*DB2,$D$17*($F$17-DB2))/DB2</f>
        <v>28.42681174668601</v>
      </c>
      <c r="DC20" s="50">
        <f>MIN($B$17*DC2,$D$17*($F$17-DC2))/DC2</f>
        <v>28.473915981429382</v>
      </c>
      <c r="DD20" s="50">
        <f>MIN($B$17*DD2,$D$17*($F$17-DD2))/DD2</f>
        <v>28.521086936456111</v>
      </c>
      <c r="DE20" s="50">
        <f>MIN($B$17*DE2,$D$17*($F$17-DE2))/DE2</f>
        <v>28.568327415184239</v>
      </c>
      <c r="DF20" s="50">
        <f>MIN($B$17*DF2,$D$17*($F$17-DF2))/DF2</f>
        <v>28.615634424336548</v>
      </c>
      <c r="DG20" s="50">
        <f>MIN($B$17*DG2,$D$17*($F$17-DG2))/DG2</f>
        <v>28.662993713683402</v>
      </c>
      <c r="DH20" s="50">
        <f>MIN($B$17*DH2,$D$17*($F$17-DH2))/DH2</f>
        <v>28.710374045065219</v>
      </c>
      <c r="DI20" s="50">
        <f>MIN($B$17*DI2,$D$17*($F$17-DI2))/DI2</f>
        <v>28.757722487929396</v>
      </c>
      <c r="DJ20" s="50">
        <f>MIN($B$17*DJ2,$D$17*($F$17-DJ2))/DJ2</f>
        <v>28.804961691377372</v>
      </c>
      <c r="DK20" s="50">
        <f>MIN($B$17*DK2,$D$17*($F$17-DK2))/DK2</f>
        <v>28.85198959338733</v>
      </c>
      <c r="DL20" s="50">
        <f>MIN($B$17*DL2,$D$17*($F$17-DL2))/DL2</f>
        <v>28.898681561326775</v>
      </c>
      <c r="DM20" s="50">
        <f>MIN($B$17*DM2,$D$17*($F$17-DM2))/DM2</f>
        <v>28.944894602723444</v>
      </c>
      <c r="DN20" s="50">
        <f>MIN($B$17*DN2,$D$17*($F$17-DN2))/DN2</f>
        <v>28.990473070525464</v>
      </c>
      <c r="DO20" s="50">
        <f>MIN($B$17*DO2,$D$17*($F$17-DO2))/DO2</f>
        <v>29.035255203910474</v>
      </c>
      <c r="DP20" s="50">
        <f>MIN($B$17*DP2,$D$17*($F$17-DP2))/DP2</f>
        <v>29.07907986612992</v>
      </c>
      <c r="DQ20" s="50">
        <f>MIN($B$17*DQ2,$D$17*($F$17-DQ2))/DQ2</f>
        <v>29.121792931007892</v>
      </c>
      <c r="DR20" s="50">
        <f>MIN($B$17*DR2,$D$17*($F$17-DR2))/DR2</f>
        <v>29.163252897728903</v>
      </c>
      <c r="DS20" s="50">
        <f>MIN($B$17*DS2,$D$17*($F$17-DS2))/DS2</f>
        <v>29.203335453618951</v>
      </c>
      <c r="DT20" s="50">
        <f>MIN($B$17*DT2,$D$17*($F$17-DT2))/DT2</f>
        <v>29.24193683816101</v>
      </c>
      <c r="DU20" s="50">
        <f>MIN($B$17*DU2,$D$17*($F$17-DU2))/DU2</f>
        <v>29.278975976787944</v>
      </c>
      <c r="DV20" s="50">
        <f>MIN($B$17*DV2,$D$17*($F$17-DV2))/DV2</f>
        <v>29.31439544410906</v>
      </c>
      <c r="DW20" s="50">
        <f>MIN($B$17*DW2,$D$17*($F$17-DW2))/DW2</f>
        <v>29.348161381549591</v>
      </c>
      <c r="DX20" s="50">
        <f>MIN($B$17*DX2,$D$17*($F$17-DX2))/DX2</f>
        <v>29.380262535302222</v>
      </c>
      <c r="DY20" s="50">
        <f>MIN($B$17*DY2,$D$17*($F$17-DY2))/DY2</f>
        <v>29.410708600214999</v>
      </c>
      <c r="DZ20" s="50">
        <f>MIN($B$17*DZ2,$D$17*($F$17-DZ2))/DZ2</f>
        <v>29.439528057874405</v>
      </c>
      <c r="EA20" s="50">
        <f>MIN($B$17*EA2,$D$17*($F$17-EA2))/EA2</f>
        <v>29.466765687008539</v>
      </c>
      <c r="EB20" s="50">
        <f>MIN($B$17*EB2,$D$17*($F$17-EB2))/EB2</f>
        <v>29.492479905519158</v>
      </c>
      <c r="EC20" s="50">
        <f>MIN($B$17*EC2,$D$17*($F$17-EC2))/EC2</f>
        <v>29.516740079525178</v>
      </c>
      <c r="ED20" s="50">
        <f>MIN($B$17*ED2,$D$17*($F$17-ED2))/ED2</f>
        <v>29.539623908689261</v>
      </c>
      <c r="EE20" s="50">
        <f>MIN($B$17*EE2,$D$17*($F$17-EE2))/EE2</f>
        <v>29.561214971048773</v>
      </c>
      <c r="EF20" s="50">
        <f>MIN($B$17*EF2,$D$17*($F$17-EF2))/EF2</f>
        <v>29.581600486182186</v>
      </c>
      <c r="EG20" s="50">
        <f>MIN($B$17*EG2,$D$17*($F$17-EG2))/EG2</f>
        <v>29.600869333844457</v>
      </c>
      <c r="EH20" s="50">
        <f>MIN($B$17*EH2,$D$17*($F$17-EH2))/EH2</f>
        <v>29.619110346761861</v>
      </c>
      <c r="EI20" s="50">
        <f>MIN($B$17*EI2,$D$17*($F$17-EI2))/EI2</f>
        <v>29.636410881282149</v>
      </c>
      <c r="EJ20" s="50">
        <f>MIN($B$17*EJ2,$D$17*($F$17-EJ2))/EJ2</f>
        <v>29.65285565795466</v>
      </c>
      <c r="EK20" s="50">
        <f>MIN($B$17*EK2,$D$17*($F$17-EK2))/EK2</f>
        <v>29.668525855607776</v>
      </c>
      <c r="EL20" s="50">
        <f>MIN($B$17*EL2,$D$17*($F$17-EL2))/EL2</f>
        <v>29.683498436728463</v>
      </c>
      <c r="EM20" s="50">
        <f>MIN($B$17*EM2,$D$17*($F$17-EM2))/EM2</f>
        <v>29.697845678507154</v>
      </c>
      <c r="EN20" s="50">
        <f>MIN($B$17*EN2,$D$17*($F$17-EN2))/EN2</f>
        <v>29.711634882356257</v>
      </c>
      <c r="EO20" s="50">
        <f>MIN($B$17*EO2,$D$17*($F$17-EO2))/EO2</f>
        <v>29.724928234626862</v>
      </c>
      <c r="EP20" s="50">
        <f>MIN($B$17*EP2,$D$17*($F$17-EP2))/EP2</f>
        <v>29.737782792258052</v>
      </c>
      <c r="EQ20" s="50">
        <f>MIN($B$17*EQ2,$D$17*($F$17-EQ2))/EQ2</f>
        <v>29.750250568868484</v>
      </c>
      <c r="ER20" s="50">
        <f>MIN($B$17*ER2,$D$17*($F$17-ER2))/ER2</f>
        <v>29.76237869906403</v>
      </c>
      <c r="ES20" s="50">
        <f>MIN($B$17*ES2,$D$17*($F$17-ES2))/ES2</f>
        <v>29.7742096612666</v>
      </c>
      <c r="ET20" s="50">
        <f>MIN($B$17*ET2,$D$17*($F$17-ET2))/ET2</f>
        <v>29.78578154199198</v>
      </c>
      <c r="EU20" s="50">
        <f>MIN($B$17*EU2,$D$17*($F$17-EU2))/EU2</f>
        <v>29.797128327090405</v>
      </c>
      <c r="EV20" s="50">
        <f>MIN($B$17*EV2,$D$17*($F$17-EV2))/EV2</f>
        <v>29.808280207917971</v>
      </c>
      <c r="EW20" s="50">
        <f>MIN($B$17*EW2,$D$17*($F$17-EW2))/EW2</f>
        <v>29.819263892670765</v>
      </c>
      <c r="EX20" s="50">
        <f>MIN($B$17*EX2,$D$17*($F$17-EX2))/EX2</f>
        <v>29.830102915148853</v>
      </c>
      <c r="EY20" s="50">
        <f>MIN($B$17*EY2,$D$17*($F$17-EY2))/EY2</f>
        <v>29.840817935008261</v>
      </c>
      <c r="EZ20" s="50">
        <f>MIN($B$17*EZ2,$D$17*($F$17-EZ2))/EZ2</f>
        <v>29.851427025103959</v>
      </c>
      <c r="FA20" s="50">
        <f>MIN($B$17*FA2,$D$17*($F$17-FA2))/FA2</f>
        <v>29.861945942833696</v>
      </c>
      <c r="FB20" s="50">
        <f>MIN($B$17*FB2,$D$17*($F$17-FB2))/FB2</f>
        <v>29.872388383477542</v>
      </c>
      <c r="FC20" s="50">
        <f>MIN($B$17*FC2,$D$17*($F$17-FC2))/FC2</f>
        <v>29.882770147606305</v>
      </c>
      <c r="FD20" s="50">
        <f>MIN($B$17*FD2,$D$17*($F$17-FD2))/FD2</f>
        <v>29.893118540142979</v>
      </c>
      <c r="FE20" s="50">
        <f>MIN($B$17*FE2,$D$17*($F$17-FE2))/FE2</f>
        <v>29.9034853863782</v>
      </c>
      <c r="FF20" s="50">
        <f>MIN($B$17*FF2,$D$17*($F$17-FF2))/FF2</f>
        <v>29.913960584956722</v>
      </c>
      <c r="FG20" s="50">
        <f>MIN($B$17*FG2,$D$17*($F$17-FG2))/FG2</f>
        <v>29.924683102406828</v>
      </c>
      <c r="FH20" s="50">
        <f>MIN($B$17*FH2,$D$17*($F$17-FH2))/FH2</f>
        <v>29.935847188895888</v>
      </c>
      <c r="FI20" s="50">
        <f>MIN($B$17*FI2,$D$17*($F$17-FI2))/FI2</f>
        <v>29.947702793423325</v>
      </c>
      <c r="FJ20" s="50">
        <f>MIN($B$17*FJ2,$D$17*($F$17-FJ2))/FJ2</f>
        <v>29.960550280615028</v>
      </c>
      <c r="FK20" s="50">
        <f>MIN($B$17*FK2,$D$17*($F$17-FK2))/FK2</f>
        <v>29.974730389528947</v>
      </c>
      <c r="FL20" s="50">
        <f>MIN($B$17*FL2,$D$17*($F$17-FL2))/FL2</f>
        <v>29.99061086198672</v>
      </c>
      <c r="FM20" s="50">
        <f>MIN($B$17*FM2,$D$17*($F$17-FM2))/FM2</f>
        <v>30.008571331121082</v>
      </c>
      <c r="FN20" s="50">
        <f>MIN($B$17*FN2,$D$17*($F$17-FN2))/FN2</f>
        <v>30.028987974080724</v>
      </c>
      <c r="FO20" s="50">
        <f>MIN($B$17*FO2,$D$17*($F$17-FO2))/FO2</f>
        <v>30.052219184024235</v>
      </c>
      <c r="FP20" s="50">
        <f>MIN($B$17*FP2,$D$17*($F$17-FP2))/FP2</f>
        <v>30.078593187019692</v>
      </c>
      <c r="FQ20" s="50">
        <f>MIN($B$17*FQ2,$D$17*($F$17-FQ2))/FQ2</f>
        <v>30.108398183843022</v>
      </c>
      <c r="FR20" s="50">
        <f>MIN($B$17*FR2,$D$17*($F$17-FR2))/FR2</f>
        <v>30.141875279612005</v>
      </c>
      <c r="FS20" s="50">
        <f>MIN($B$17*FS2,$D$17*($F$17-FS2))/FS2</f>
        <v>30.179214201700599</v>
      </c>
      <c r="FT20" s="50">
        <f>MIN($B$17*FT2,$D$17*($F$17-FT2))/FT2</f>
        <v>30.220551609261154</v>
      </c>
      <c r="FU20" s="50">
        <f>MIN($B$17*FU2,$D$17*($F$17-FU2))/FU2</f>
        <v>30.265971665809769</v>
      </c>
      <c r="FV20" s="50">
        <f>MIN($B$17*FV2,$D$17*($F$17-FV2))/FV2</f>
        <v>30.315508472665584</v>
      </c>
      <c r="FW20" s="50">
        <f>MIN($B$17*FW2,$D$17*($F$17-FW2))/FW2</f>
        <v>30.369149934980456</v>
      </c>
      <c r="FX20" s="50">
        <f>MIN($B$17*FX2,$D$17*($F$17-FX2))/FX2</f>
        <v>30.42684264195816</v>
      </c>
      <c r="FY20" s="50">
        <f>MIN($B$17*FY2,$D$17*($F$17-FY2))/FY2</f>
        <v>30.488497377491726</v>
      </c>
      <c r="FZ20" s="50">
        <f>MIN($B$17*FZ2,$D$17*($F$17-FZ2))/FZ2</f>
        <v>30.553994927163934</v>
      </c>
      <c r="GA20" s="50">
        <f>MIN($B$17*GA2,$D$17*($F$17-GA2))/GA2</f>
        <v>30.623191904557078</v>
      </c>
      <c r="GB20" s="50">
        <f>MIN($B$17*GB2,$D$17*($F$17-GB2))/GB2</f>
        <v>30.695926378226538</v>
      </c>
      <c r="GC20" s="50">
        <f>MIN($B$17*GC2,$D$17*($F$17-GC2))/GC2</f>
        <v>30.772023136392999</v>
      </c>
      <c r="GD20" s="50">
        <f>MIN($B$17*GD2,$D$17*($F$17-GD2))/GD2</f>
        <v>30.851298476770307</v>
      </c>
      <c r="GE20" s="50">
        <f>MIN($B$17*GE2,$D$17*($F$17-GE2))/GE2</f>
        <v>30.933564452521676</v>
      </c>
      <c r="GF20" s="50">
        <f>MIN($B$17*GF2,$D$17*($F$17-GF2))/GF2</f>
        <v>31.018632541564635</v>
      </c>
      <c r="GG20" s="50">
        <f>MIN($B$17*GG2,$D$17*($F$17-GG2))/GG2</f>
        <v>31.106316735387644</v>
      </c>
      <c r="GH20" s="50">
        <f>MIN($B$17*GH2,$D$17*($F$17-GH2))/GH2</f>
        <v>31.196436065677076</v>
      </c>
      <c r="GI20" s="50">
        <f>MIN($B$17*GI2,$D$17*($F$17-GI2))/GI2</f>
        <v>31.288816603104493</v>
      </c>
      <c r="GJ20" s="50">
        <f>MIN($B$17*GJ2,$D$17*($F$17-GJ2))/GJ2</f>
        <v>31.383292973435683</v>
      </c>
      <c r="GK20" s="50">
        <f>MIN($B$17*GK2,$D$17*($F$17-GK2))/GK2</f>
        <v>31.4797094425703</v>
      </c>
      <c r="GL20" s="50">
        <f>MIN($B$17*GL2,$D$17*($F$17-GL2))/GL2</f>
        <v>31.577920625051227</v>
      </c>
      <c r="GM20" s="50">
        <f>MIN($B$17*GM2,$D$17*($F$17-GM2))/GM2</f>
        <v>31.677791870778361</v>
      </c>
      <c r="GN20" s="50">
        <f>MIN($B$17*GN2,$D$17*($F$17-GN2))/GN2</f>
        <v>31.779199382813065</v>
      </c>
      <c r="GO20" s="50">
        <f>MIN($B$17*GO2,$D$17*($F$17-GO2))/GO2</f>
        <v>31.882030115865955</v>
      </c>
      <c r="GP20" s="50">
        <f>MIN($B$17*GP2,$D$17*($F$17-GP2))/GP2</f>
        <v>31.986181500817434</v>
      </c>
      <c r="GQ20" s="50">
        <f>MIN($B$17*GQ2,$D$17*($F$17-GQ2))/GQ2</f>
        <v>32.091561035833458</v>
      </c>
      <c r="GR20" s="50">
        <f>MIN($B$17*GR2,$D$17*($F$17-GR2))/GR2</f>
        <v>32.198085779626169</v>
      </c>
      <c r="GS20" s="50">
        <f>MIN($B$17*GS2,$D$17*($F$17-GS2))/GS2</f>
        <v>32.30568177741398</v>
      </c>
      <c r="GT20" s="50">
        <f>MIN($B$17*GT2,$D$17*($F$17-GT2))/GT2</f>
        <v>32.414283445335187</v>
      </c>
      <c r="GU20" s="50">
        <f>MIN($B$17*GU2,$D$17*($F$17-GU2))/GU2</f>
        <v>32.523832934587141</v>
      </c>
      <c r="GV20" s="50">
        <f>MIN($B$17*GV2,$D$17*($F$17-GV2))/GV2</f>
        <v>32.634279492475869</v>
      </c>
      <c r="GW20" s="50">
        <f>MIN($B$17*GW2,$D$17*($F$17-GW2))/GW2</f>
        <v>32.745578833913051</v>
      </c>
      <c r="GX20" s="50">
        <f>MIN($B$17*GX2,$D$17*($F$17-GX2))/GX2</f>
        <v>32.857692533700657</v>
      </c>
      <c r="GY20" s="50">
        <f>MIN($B$17*GY2,$D$17*($F$17-GY2))/GY2</f>
        <v>32.970587447194688</v>
      </c>
      <c r="GZ20" s="50">
        <f>MIN($B$17*GZ2,$D$17*($F$17-GZ2))/GZ2</f>
        <v>33.084235164615095</v>
      </c>
      <c r="HA20" s="50">
        <f>MIN($B$17*HA2,$D$17*($F$17-HA2))/HA2</f>
        <v>33.198599380455832</v>
      </c>
      <c r="HB20" s="50">
        <f>MIN($B$17*HB2,$D$17*($F$17-HB2))/HB2</f>
        <v>33.313606728296413</v>
      </c>
      <c r="HC20" s="50">
        <f>MIN($B$17*HC2,$D$17*($F$17-HC2))/HC2</f>
        <v>33.429105593701514</v>
      </c>
      <c r="HD20" s="50">
        <f>MIN($B$17*HD2,$D$17*($F$17-HD2))/HD2</f>
        <v>33.544822164841861</v>
      </c>
      <c r="HE20" s="50">
        <f>MIN($B$17*HE2,$D$17*($F$17-HE2))/HE2</f>
        <v>33.660323387257478</v>
      </c>
      <c r="HF20" s="50">
        <f>MIN($B$17*HF2,$D$17*($F$17-HF2))/HF2</f>
        <v>33.774994127007261</v>
      </c>
      <c r="HG20" s="50">
        <f>MIN($B$17*HG2,$D$17*($F$17-HG2))/HG2</f>
        <v>33.888032374498223</v>
      </c>
      <c r="HH20" s="50">
        <f>MIN($B$17*HH2,$D$17*($F$17-HH2))/HH2</f>
        <v>33.998462928971257</v>
      </c>
      <c r="HI20" s="50">
        <f>MIN($B$17*HI2,$D$17*($F$17-HI2))/HI2</f>
        <v>34.105167339595717</v>
      </c>
      <c r="HJ20" s="50">
        <f>MIN($B$17*HJ2,$D$17*($F$17-HJ2))/HJ2</f>
        <v>34.206926168877075</v>
      </c>
      <c r="HK20" s="50">
        <f>MIN($B$17*HK2,$D$17*($F$17-HK2))/HK2</f>
        <v>34.302468847499362</v>
      </c>
      <c r="HL20" s="50">
        <f>MIN($B$17*HL2,$D$17*($F$17-HL2))/HL2</f>
        <v>34.390526334606534</v>
      </c>
      <c r="HM20" s="50">
        <f>MIN($B$17*HM2,$D$17*($F$17-HM2))/HM2</f>
        <v>34.469882270456303</v>
      </c>
      <c r="HN20" s="50">
        <f>MIN($B$17*HN2,$D$17*($F$17-HN2))/HN2</f>
        <v>34.539419106195709</v>
      </c>
      <c r="HO20" s="50">
        <f>MIN($B$17*HO2,$D$17*($F$17-HO2))/HO2</f>
        <v>34.598156648479147</v>
      </c>
      <c r="HP20" s="50">
        <f>MIN($B$17*HP2,$D$17*($F$17-HP2))/HP2</f>
        <v>34.645281434664284</v>
      </c>
      <c r="HQ20" s="50">
        <f>MIN($B$17*HQ2,$D$17*($F$17-HQ2))/HQ2</f>
        <v>34.680166264741743</v>
      </c>
      <c r="HR20" s="50">
        <f>MIN($B$17*HR2,$D$17*($F$17-HR2))/HR2</f>
        <v>34.702379998593273</v>
      </c>
      <c r="HS20" s="50">
        <f>MIN($B$17*HS2,$D$17*($F$17-HS2))/HS2</f>
        <v>34.711688347810899</v>
      </c>
      <c r="HT20" s="50">
        <f>MIN($B$17*HT2,$D$17*($F$17-HT2))/HT2</f>
        <v>34.708046837651281</v>
      </c>
      <c r="HU20" s="50">
        <f>MIN($B$17*HU2,$D$17*($F$17-HU2))/HU2</f>
        <v>34.691587390867589</v>
      </c>
      <c r="HV20" s="50">
        <f>MIN($B$17*HV2,$D$17*($F$17-HV2))/HV2</f>
        <v>34.662600107545153</v>
      </c>
      <c r="HW20" s="50">
        <f>MIN($B$17*HW2,$D$17*($F$17-HW2))/HW2</f>
        <v>34.621511808246197</v>
      </c>
      <c r="HX20" s="50">
        <f>MIN($B$17*HX2,$D$17*($F$17-HX2))/HX2</f>
        <v>34.568862800730948</v>
      </c>
      <c r="HY20" s="50">
        <f>MIN($B$17*HY2,$D$17*($F$17-HY2))/HY2</f>
        <v>34.505283153329486</v>
      </c>
      <c r="HZ20" s="50">
        <f>MIN($B$17*HZ2,$D$17*($F$17-HZ2))/HZ2</f>
        <v>34.431469539116577</v>
      </c>
      <c r="IA20" s="50">
        <f>MIN($B$17*IA2,$D$17*($F$17-IA2))/IA2</f>
        <v>34.348163479203379</v>
      </c>
      <c r="IB20" s="50">
        <f>MIN($B$17*IB2,$D$17*($F$17-IB2))/IB2</f>
        <v>34.256131580727114</v>
      </c>
      <c r="IC20" s="50">
        <f>MIN($B$17*IC2,$D$17*($F$17-IC2))/IC2</f>
        <v>34.156148150255582</v>
      </c>
      <c r="ID20" s="50">
        <f>MIN($B$17*ID2,$D$17*($F$17-ID2))/ID2</f>
        <v>34.048980375983817</v>
      </c>
      <c r="IE20" s="50">
        <f>MIN($B$17*IE2,$D$17*($F$17-IE2))/IE2</f>
        <v>33.935376117402264</v>
      </c>
      <c r="IF20" s="50">
        <f>MIN($B$17*IF2,$D$17*($F$17-IF2))/IF2</f>
        <v>33.816054220473475</v>
      </c>
      <c r="IG20" s="50">
        <f>MIN($B$17*IG2,$D$17*($F$17-IG2))/IG2</f>
        <v>33.691697188401768</v>
      </c>
      <c r="IH20" s="50">
        <f>MIN($B$17*IH2,$D$17*($F$17-IH2))/IH2</f>
        <v>33.562945979578814</v>
      </c>
      <c r="II20" s="50">
        <f>MIN($B$17*II2,$D$17*($F$17-II2))/II2</f>
        <v>33.430396670922782</v>
      </c>
      <c r="IJ20" s="50">
        <f>MIN($B$17*IJ2,$D$17*($F$17-IJ2))/IJ2</f>
        <v>33.294598711846994</v>
      </c>
      <c r="IK20" s="50">
        <f>MIN($B$17*IK2,$D$17*($F$17-IK2))/IK2</f>
        <v>33.156054496796045</v>
      </c>
      <c r="IL20" s="50">
        <f>MIN($B$17*IL2,$D$17*($F$17-IL2))/IL2</f>
        <v>33.015219998339269</v>
      </c>
      <c r="IM20" s="50">
        <f>MIN($B$17*IM2,$D$17*($F$17-IM2))/IM2</f>
        <v>32.872506224442489</v>
      </c>
      <c r="IN20" s="50">
        <f>MIN($B$17*IN2,$D$17*($F$17-IN2))/IN2</f>
        <v>32.728281289625265</v>
      </c>
      <c r="IO20" s="50">
        <f>MIN($B$17*IO2,$D$17*($F$17-IO2))/IO2</f>
        <v>32.582872917780797</v>
      </c>
      <c r="IP20" s="50">
        <f>MIN($B$17*IP2,$D$17*($F$17-IP2))/IP2</f>
        <v>32.436571222627556</v>
      </c>
      <c r="IQ20" s="50">
        <f>MIN($B$17*IQ2,$D$17*($F$17-IQ2))/IQ2</f>
        <v>32.289631638752546</v>
      </c>
      <c r="IR20" s="50">
        <f>MIN($B$17*IR2,$D$17*($F$17-IR2))/IR2</f>
        <v>32.142277901121155</v>
      </c>
      <c r="IS20" s="50">
        <f>MIN($B$17*IS2,$D$17*($F$17-IS2))/IS2</f>
        <v>31.994704993255041</v>
      </c>
      <c r="IT20" s="50">
        <f>MIN($B$17*IT2,$D$17*($F$17-IT2))/IT2</f>
        <v>31.847082003782681</v>
      </c>
      <c r="IU20" s="50">
        <f>MIN($B$17*IU2,$D$17*($F$17-IU2))/IU2</f>
        <v>31.699554847716374</v>
      </c>
      <c r="IV20" s="50">
        <f>MIN($B$17*IV2,$D$17*($F$17-IV2))/IV2</f>
        <v>31.552248822716496</v>
      </c>
      <c r="IW20" s="50">
        <f>MIN($B$17*IW2,$D$17*($F$17-IW2))/IW2</f>
        <v>31.405270981972748</v>
      </c>
      <c r="IX20" s="50">
        <f>MIN($B$17*IX2,$D$17*($F$17-IX2))/IX2</f>
        <v>31.258712314419796</v>
      </c>
      <c r="IY20" s="50">
        <f>MIN($B$17*IY2,$D$17*($F$17-IY2))/IY2</f>
        <v>31.11266358081</v>
      </c>
      <c r="IZ20" s="50">
        <f>MIN($B$17*IZ2,$D$17*($F$17-IZ2))/IZ2</f>
        <v>30.967248753154678</v>
      </c>
      <c r="JA20" s="50">
        <f>MIN($B$17*JA2,$D$17*($F$17-JA2))/JA2</f>
        <v>30.822669592521699</v>
      </c>
      <c r="JB20" s="50">
        <f>MIN($B$17*JB2,$D$17*($F$17-JB2))/JB2</f>
        <v>30.679250190931384</v>
      </c>
      <c r="JC20" s="50">
        <f>MIN($B$17*JC2,$D$17*($F$17-JC2))/JC2</f>
        <v>30.537470870961155</v>
      </c>
      <c r="JD20" s="50">
        <f>MIN($B$17*JD2,$D$17*($F$17-JD2))/JD2</f>
        <v>30.397984426387715</v>
      </c>
      <c r="JE20" s="50">
        <f>MIN($B$17*JE2,$D$17*($F$17-JE2))/JE2</f>
        <v>30.261612166555818</v>
      </c>
      <c r="JF20" s="50">
        <f>MIN($B$17*JF2,$D$17*($F$17-JF2))/JF2</f>
        <v>30.129321177682055</v>
      </c>
      <c r="JG20" s="50">
        <f>MIN($B$17*JG2,$D$17*($F$17-JG2))/JG2</f>
        <v>30.0021869444824</v>
      </c>
      <c r="JH20" s="50">
        <f>MIN($B$17*JH2,$D$17*($F$17-JH2))/JH2</f>
        <v>29.881346837534021</v>
      </c>
      <c r="JI20" s="50">
        <f>MIN($B$17*JI2,$D$17*($F$17-JI2))/JI2</f>
        <v>29.767950149023129</v>
      </c>
      <c r="JJ20" s="50">
        <f>MIN($B$17*JJ2,$D$17*($F$17-JJ2))/JJ2</f>
        <v>29.663109688567999</v>
      </c>
      <c r="JK20" s="50">
        <f>MIN($B$17*JK2,$D$17*($F$17-JK2))/JK2</f>
        <v>29.567858795317438</v>
      </c>
      <c r="JL20" s="50">
        <f>MIN($B$17*JL2,$D$17*($F$17-JL2))/JL2</f>
        <v>29.483116297372266</v>
      </c>
      <c r="JM20" s="50">
        <f>MIN($B$17*JM2,$D$17*($F$17-JM2))/JM2</f>
        <v>29.409660685779784</v>
      </c>
      <c r="JN20" s="50">
        <f>MIN($B$17*JN2,$D$17*($F$17-JN2))/JN2</f>
        <v>29.348113709242906</v>
      </c>
      <c r="JO20" s="50">
        <f>MIN($B$17*JO2,$D$17*($F$17-JO2))/JO2</f>
        <v>29.298932800816537</v>
      </c>
      <c r="JP20" s="50">
        <f>MIN($B$17*JP2,$D$17*($F$17-JP2))/JP2</f>
        <v>29.262411225037226</v>
      </c>
      <c r="JQ20" s="50">
        <f>MIN($B$17*JQ2,$D$17*($F$17-JQ2))/JQ2</f>
        <v>29.238684552467756</v>
      </c>
      <c r="JR20" s="50">
        <f>MIN($B$17*JR2,$D$17*($F$17-JR2))/JR2</f>
        <v>29.227741979699541</v>
      </c>
      <c r="JS20" s="50">
        <f>MIN($B$17*JS2,$D$17*($F$17-JS2))/JS2</f>
        <v>29.229441063015756</v>
      </c>
      <c r="JT20" s="50">
        <f>MIN($B$17*JT2,$D$17*($F$17-JT2))/JT2</f>
        <v>29.243524573804415</v>
      </c>
      <c r="JU20" s="50">
        <f>MIN($B$17*JU2,$D$17*($F$17-JU2))/JU2</f>
        <v>29.269638372579475</v>
      </c>
      <c r="JV20" s="50">
        <f>MIN($B$17*JV2,$D$17*($F$17-JV2))/JV2</f>
        <v>29.307349405242295</v>
      </c>
      <c r="JW20" s="50">
        <f>MIN($B$17*JW2,$D$17*($F$17-JW2))/JW2</f>
        <v>29.356163128616426</v>
      </c>
      <c r="JX20" s="50">
        <f>MIN($B$17*JX2,$D$17*($F$17-JX2))/JX2</f>
        <v>29.415539858958883</v>
      </c>
      <c r="JY20" s="50">
        <f>MIN($B$17*JY2,$D$17*($F$17-JY2))/JY2</f>
        <v>29.484909699940491</v>
      </c>
      <c r="JZ20" s="50">
        <f>MIN($B$17*JZ2,$D$17*($F$17-JZ2))/JZ2</f>
        <v>29.563685842784388</v>
      </c>
      <c r="KA20" s="50">
        <f>MIN($B$17*KA2,$D$17*($F$17-KA2))/KA2</f>
        <v>29.651276141075051</v>
      </c>
      <c r="KB20" s="50">
        <f>MIN($B$17*KB2,$D$17*($F$17-KB2))/KB2</f>
        <v>29.747092948174252</v>
      </c>
      <c r="KC20" s="50">
        <f>MIN($B$17*KC2,$D$17*($F$17-KC2))/KC2</f>
        <v>29.850561269081762</v>
      </c>
      <c r="KD20" s="50">
        <f>MIN($B$17*KD2,$D$17*($F$17-KD2))/KD2</f>
        <v>29.961125324163508</v>
      </c>
      <c r="KE20" s="50">
        <f>MIN($B$17*KE2,$D$17*($F$17-KE2))/KE2</f>
        <v>30.078253652608584</v>
      </c>
      <c r="KF20" s="50">
        <f>MIN($B$17*KF2,$D$17*($F$17-KF2))/KF2</f>
        <v>30.201442901707445</v>
      </c>
      <c r="KG20" s="50">
        <f>MIN($B$17*KG2,$D$17*($F$17-KG2))/KG2</f>
        <v>30.33022045666932</v>
      </c>
      <c r="KH20" s="50">
        <f>MIN($B$17*KH2,$D$17*($F$17-KH2))/KH2</f>
        <v>30.464146066959589</v>
      </c>
      <c r="KI20" s="50">
        <f>MIN($B$17*KI2,$D$17*($F$17-KI2))/KI2</f>
        <v>30.602812620921998</v>
      </c>
      <c r="KJ20" s="50">
        <f>MIN($B$17*KJ2,$D$17*($F$17-KJ2))/KJ2</f>
        <v>30.745846212318146</v>
      </c>
      <c r="KK20" s="50">
        <f>MIN($B$17*KK2,$D$17*($F$17-KK2))/KK2</f>
        <v>30.892905631638268</v>
      </c>
      <c r="KL20" s="50">
        <f>MIN($B$17*KL2,$D$17*($F$17-KL2))/KL2</f>
        <v>31.043681402634778</v>
      </c>
      <c r="KM20" s="50">
        <f>MIN($B$17*KM2,$D$17*($F$17-KM2))/KM2</f>
        <v>31.197894471310427</v>
      </c>
      <c r="KN20" s="50">
        <f>MIN($B$17*KN2,$D$17*($F$17-KN2))/KN2</f>
        <v>31.355294641181512</v>
      </c>
      <c r="KO20" s="51">
        <f>MIN($B$17*KO2,$D$17*($F$17-KO2))/KO2</f>
        <v>31.515658835507736</v>
      </c>
    </row>
    <row r="21" spans="1:301">
      <c r="B21" s="52">
        <f>MIN($B$17*B3,$D$17*($F$17-B3))/B3</f>
        <v>64.400000000000006</v>
      </c>
      <c r="C21" s="15">
        <f>MIN($B$17*C3,$D$17*($F$17-C3))/C3</f>
        <v>64.400000000000006</v>
      </c>
      <c r="D21" s="15">
        <f>MIN($B$17*D3,$D$17*($F$17-D3))/D3</f>
        <v>64.400000000000006</v>
      </c>
      <c r="E21" s="15">
        <f>MIN($B$17*E3,$D$17*($F$17-E3))/E3</f>
        <v>64.400000000000006</v>
      </c>
      <c r="F21" s="15">
        <f>MIN($B$17*F3,$D$17*($F$17-F3))/F3</f>
        <v>64.400000000000006</v>
      </c>
      <c r="G21" s="15">
        <f>MIN($B$17*G3,$D$17*($F$17-G3))/G3</f>
        <v>64.400000000000006</v>
      </c>
      <c r="H21" s="15">
        <f>MIN($B$17*H3,$D$17*($F$17-H3))/H3</f>
        <v>64.400000000000006</v>
      </c>
      <c r="I21" s="15">
        <f>MIN($B$17*I3,$D$17*($F$17-I3))/I3</f>
        <v>64.400000000000006</v>
      </c>
      <c r="J21" s="15">
        <f>MIN($B$17*J3,$D$17*($F$17-J3))/J3</f>
        <v>64.400000000000006</v>
      </c>
      <c r="K21" s="15">
        <f>MIN($B$17*K3,$D$17*($F$17-K3))/K3</f>
        <v>64.400000000000006</v>
      </c>
      <c r="L21" s="15">
        <f>MIN($B$17*L3,$D$17*($F$17-L3))/L3</f>
        <v>64.400000000000006</v>
      </c>
      <c r="M21" s="15">
        <f>MIN($B$17*M3,$D$17*($F$17-M3))/M3</f>
        <v>64.400000000000006</v>
      </c>
      <c r="N21" s="15">
        <f>MIN($B$17*N3,$D$17*($F$17-N3))/N3</f>
        <v>64.400000000000006</v>
      </c>
      <c r="O21" s="15">
        <f>MIN($B$17*O3,$D$17*($F$17-O3))/O3</f>
        <v>64.400000000000006</v>
      </c>
      <c r="P21" s="15">
        <f>MIN($B$17*P3,$D$17*($F$17-P3))/P3</f>
        <v>64.400000000000006</v>
      </c>
      <c r="Q21" s="15">
        <f>MIN($B$17*Q3,$D$17*($F$17-Q3))/Q3</f>
        <v>64.400000000000006</v>
      </c>
      <c r="R21" s="15">
        <f>MIN($B$17*R3,$D$17*($F$17-R3))/R3</f>
        <v>64.400000000000006</v>
      </c>
      <c r="S21" s="15">
        <f>MIN($B$17*S3,$D$17*($F$17-S3))/S3</f>
        <v>64.400000000000006</v>
      </c>
      <c r="T21" s="15">
        <f>MIN($B$17*T3,$D$17*($F$17-T3))/T3</f>
        <v>64.400000000000006</v>
      </c>
      <c r="U21" s="15">
        <f>MIN($B$17*U3,$D$17*($F$17-U3))/U3</f>
        <v>64.400000000000006</v>
      </c>
      <c r="V21" s="15">
        <f>MIN($B$17*V3,$D$17*($F$17-V3))/V3</f>
        <v>64.400000000000006</v>
      </c>
      <c r="W21" s="15">
        <f>MIN($B$17*W3,$D$17*($F$17-W3))/W3</f>
        <v>64.400000000000006</v>
      </c>
      <c r="X21" s="15">
        <f>MIN($B$17*X3,$D$17*($F$17-X3))/X3</f>
        <v>64.400000000000006</v>
      </c>
      <c r="Y21" s="15">
        <f>MIN($B$17*Y3,$D$17*($F$17-Y3))/Y3</f>
        <v>64.400000000000006</v>
      </c>
      <c r="Z21" s="15">
        <f>MIN($B$17*Z3,$D$17*($F$17-Z3))/Z3</f>
        <v>64.400000000000006</v>
      </c>
      <c r="AA21" s="15">
        <f>MIN($B$17*AA3,$D$17*($F$17-AA3))/AA3</f>
        <v>64.400000000000006</v>
      </c>
      <c r="AB21" s="15">
        <f>MIN($B$17*AB3,$D$17*($F$17-AB3))/AB3</f>
        <v>64.400000000000006</v>
      </c>
      <c r="AC21" s="15">
        <f>MIN($B$17*AC3,$D$17*($F$17-AC3))/AC3</f>
        <v>64.400000000000006</v>
      </c>
      <c r="AD21" s="15">
        <f>MIN($B$17*AD3,$D$17*($F$17-AD3))/AD3</f>
        <v>64.400000000000006</v>
      </c>
      <c r="AE21" s="15">
        <f>MIN($B$17*AE3,$D$17*($F$17-AE3))/AE3</f>
        <v>64.400000000000006</v>
      </c>
      <c r="AF21" s="15">
        <f>MIN($B$17*AF3,$D$17*($F$17-AF3))/AF3</f>
        <v>64.400000000000006</v>
      </c>
      <c r="AG21" s="15">
        <f>MIN($B$17*AG3,$D$17*($F$17-AG3))/AG3</f>
        <v>64.400000000000006</v>
      </c>
      <c r="AH21" s="15">
        <f>MIN($B$17*AH3,$D$17*($F$17-AH3))/AH3</f>
        <v>64.400000000000006</v>
      </c>
      <c r="AI21" s="15">
        <f>MIN($B$17*AI3,$D$17*($F$17-AI3))/AI3</f>
        <v>64.400000000000006</v>
      </c>
      <c r="AJ21" s="15">
        <f>MIN($B$17*AJ3,$D$17*($F$17-AJ3))/AJ3</f>
        <v>64.400000000000006</v>
      </c>
      <c r="AK21" s="15">
        <f>MIN($B$17*AK3,$D$17*($F$17-AK3))/AK3</f>
        <v>64.400000000000006</v>
      </c>
      <c r="AL21" s="15">
        <f>MIN($B$17*AL3,$D$17*($F$17-AL3))/AL3</f>
        <v>64.400000000000006</v>
      </c>
      <c r="AM21" s="15">
        <f>MIN($B$17*AM3,$D$17*($F$17-AM3))/AM3</f>
        <v>64.400000000000006</v>
      </c>
      <c r="AN21" s="15">
        <f>MIN($B$17*AN3,$D$17*($F$17-AN3))/AN3</f>
        <v>64.400000000000006</v>
      </c>
      <c r="AO21" s="15">
        <f>MIN($B$17*AO3,$D$17*($F$17-AO3))/AO3</f>
        <v>64.400000000000006</v>
      </c>
      <c r="AP21" s="15">
        <f>MIN($B$17*AP3,$D$17*($F$17-AP3))/AP3</f>
        <v>64.400000000000006</v>
      </c>
      <c r="AQ21" s="15">
        <f>MIN($B$17*AQ3,$D$17*($F$17-AQ3))/AQ3</f>
        <v>64.400000000000006</v>
      </c>
      <c r="AR21" s="15">
        <f>MIN($B$17*AR3,$D$17*($F$17-AR3))/AR3</f>
        <v>64.400000000000006</v>
      </c>
      <c r="AS21" s="15">
        <f>MIN($B$17*AS3,$D$17*($F$17-AS3))/AS3</f>
        <v>64.400000000000006</v>
      </c>
      <c r="AT21" s="15">
        <f>MIN($B$17*AT3,$D$17*($F$17-AT3))/AT3</f>
        <v>64.400000000000006</v>
      </c>
      <c r="AU21" s="15">
        <f>MIN($B$17*AU3,$D$17*($F$17-AU3))/AU3</f>
        <v>64.400000000000006</v>
      </c>
      <c r="AV21" s="15">
        <f>MIN($B$17*AV3,$D$17*($F$17-AV3))/AV3</f>
        <v>64.318912217854518</v>
      </c>
      <c r="AW21" s="15">
        <f>MIN($B$17*AW3,$D$17*($F$17-AW3))/AW3</f>
        <v>59.111495397607669</v>
      </c>
      <c r="AX21" s="15">
        <f>MIN($B$17*AX3,$D$17*($F$17-AX3))/AX3</f>
        <v>53.716953403314612</v>
      </c>
      <c r="AY21" s="15">
        <f>MIN($B$17*AY3,$D$17*($F$17-AY3))/AY3</f>
        <v>48.492017021341567</v>
      </c>
      <c r="AZ21" s="15">
        <f>MIN($B$17*AZ3,$D$17*($F$17-AZ3))/AZ3</f>
        <v>43.624632828159335</v>
      </c>
      <c r="BA21" s="15">
        <f>MIN($B$17*BA3,$D$17*($F$17-BA3))/BA3</f>
        <v>39.192195034562332</v>
      </c>
      <c r="BB21" s="15">
        <f>MIN($B$17*BB3,$D$17*($F$17-BB3))/BB3</f>
        <v>36.009562212434304</v>
      </c>
      <c r="BC21" s="15">
        <f>MIN($B$17*BC3,$D$17*($F$17-BC3))/BC3</f>
        <v>33.718681385465914</v>
      </c>
      <c r="BD21" s="15">
        <f>MIN($B$17*BD3,$D$17*($F$17-BD3))/BD3</f>
        <v>32.031764072235148</v>
      </c>
      <c r="BE21" s="15">
        <f>MIN($B$17*BE3,$D$17*($F$17-BE3))/BE3</f>
        <v>30.770038009569042</v>
      </c>
      <c r="BF21" s="15">
        <f>MIN($B$17*BF3,$D$17*($F$17-BF3))/BF3</f>
        <v>29.816578599322419</v>
      </c>
      <c r="BG21" s="15">
        <f>MIN($B$17*BG3,$D$17*($F$17-BG3))/BG3</f>
        <v>29.091727021679926</v>
      </c>
      <c r="BH21" s="15">
        <f>MIN($B$17*BH3,$D$17*($F$17-BH3))/BH3</f>
        <v>28.539401627954078</v>
      </c>
      <c r="BI21" s="15">
        <f>MIN($B$17*BI3,$D$17*($F$17-BI3))/BI3</f>
        <v>28.119051887720509</v>
      </c>
      <c r="BJ21" s="15">
        <f>MIN($B$17*BJ3,$D$17*($F$17-BJ3))/BJ3</f>
        <v>27.80071088266239</v>
      </c>
      <c r="BK21" s="15">
        <f>MIN($B$17*BK3,$D$17*($F$17-BK3))/BK3</f>
        <v>27.561834401568323</v>
      </c>
      <c r="BL21" s="15">
        <f>MIN($B$17*BL3,$D$17*($F$17-BL3))/BL3</f>
        <v>27.385213771202775</v>
      </c>
      <c r="BM21" s="15">
        <f>MIN($B$17*BM3,$D$17*($F$17-BM3))/BM3</f>
        <v>27.257557457907705</v>
      </c>
      <c r="BN21" s="15">
        <f>MIN($B$17*BN3,$D$17*($F$17-BN3))/BN3</f>
        <v>27.16850238992707</v>
      </c>
      <c r="BO21" s="15">
        <f>MIN($B$17*BO3,$D$17*($F$17-BO3))/BO3</f>
        <v>27.109909092931041</v>
      </c>
      <c r="BP21" s="15">
        <f>MIN($B$17*BP3,$D$17*($F$17-BP3))/BP3</f>
        <v>27.075348927703249</v>
      </c>
      <c r="BQ21" s="15">
        <f>MIN($B$17*BQ3,$D$17*($F$17-BQ3))/BQ3</f>
        <v>27.059724266620147</v>
      </c>
      <c r="BR21" s="15">
        <f>MIN($B$17*BR3,$D$17*($F$17-BR3))/BR3</f>
        <v>27.05898254742527</v>
      </c>
      <c r="BS21" s="15">
        <f>MIN($B$17*BS3,$D$17*($F$17-BS3))/BS3</f>
        <v>27.069897871044777</v>
      </c>
      <c r="BT21" s="15">
        <f>MIN($B$17*BT3,$D$17*($F$17-BT3))/BT3</f>
        <v>27.089902050150812</v>
      </c>
      <c r="BU21" s="15">
        <f>MIN($B$17*BU3,$D$17*($F$17-BU3))/BU3</f>
        <v>27.116952455970463</v>
      </c>
      <c r="BV21" s="15">
        <f>MIN($B$17*BV3,$D$17*($F$17-BV3))/BV3</f>
        <v>27.149427667498308</v>
      </c>
      <c r="BW21" s="15">
        <f>MIN($B$17*BW3,$D$17*($F$17-BW3))/BW3</f>
        <v>27.186044424530444</v>
      </c>
      <c r="BX21" s="15">
        <f>MIN($B$17*BX3,$D$17*($F$17-BX3))/BX3</f>
        <v>27.22579111676195</v>
      </c>
      <c r="BY21" s="15">
        <f>MIN($B$17*BY3,$D$17*($F$17-BY3))/BY3</f>
        <v>27.267874257656871</v>
      </c>
      <c r="BZ21" s="15">
        <f>MIN($B$17*BZ3,$D$17*($F$17-BZ3))/BZ3</f>
        <v>27.311675258457303</v>
      </c>
      <c r="CA21" s="15">
        <f>MIN($B$17*CA3,$D$17*($F$17-CA3))/CA3</f>
        <v>27.356715443600201</v>
      </c>
      <c r="CB21" s="15">
        <f>MIN($B$17*CB3,$D$17*($F$17-CB3))/CB3</f>
        <v>27.402627707180834</v>
      </c>
      <c r="CC21" s="15">
        <f>MIN($B$17*CC3,$D$17*($F$17-CC3))/CC3</f>
        <v>27.449133550653691</v>
      </c>
      <c r="CD21" s="15">
        <f>MIN($B$17*CD3,$D$17*($F$17-CD3))/CD3</f>
        <v>27.496024498759333</v>
      </c>
      <c r="CE21" s="15">
        <f>MIN($B$17*CE3,$D$17*($F$17-CE3))/CE3</f>
        <v>27.543147087241749</v>
      </c>
      <c r="CF21" s="15">
        <f>MIN($B$17*CF3,$D$17*($F$17-CF3))/CF3</f>
        <v>27.590390768650149</v>
      </c>
      <c r="CG21" s="15">
        <f>MIN($B$17*CG3,$D$17*($F$17-CG3))/CG3</f>
        <v>27.637678202878121</v>
      </c>
      <c r="CH21" s="15">
        <f>MIN($B$17*CH3,$D$17*($F$17-CH3))/CH3</f>
        <v>27.684957495189291</v>
      </c>
      <c r="CI21" s="15">
        <f>MIN($B$17*CI3,$D$17*($F$17-CI3))/CI3</f>
        <v>27.732196022090228</v>
      </c>
      <c r="CJ21" s="15">
        <f>MIN($B$17*CJ3,$D$17*($F$17-CJ3))/CJ3</f>
        <v>27.779375548702063</v>
      </c>
      <c r="CK21" s="15">
        <f>MIN($B$17*CK3,$D$17*($F$17-CK3))/CK3</f>
        <v>27.826488393294095</v>
      </c>
      <c r="CL21" s="15">
        <f>MIN($B$17*CL3,$D$17*($F$17-CL3))/CL3</f>
        <v>27.873534437630827</v>
      </c>
      <c r="CM21" s="15">
        <f>MIN($B$17*CM3,$D$17*($F$17-CM3))/CM3</f>
        <v>27.920518817452315</v>
      </c>
      <c r="CN21" s="15">
        <f>MIN($B$17*CN3,$D$17*($F$17-CN3))/CN3</f>
        <v>27.967450157069838</v>
      </c>
      <c r="CO21" s="15">
        <f>MIN($B$17*CO3,$D$17*($F$17-CO3))/CO3</f>
        <v>28.014339236744107</v>
      </c>
      <c r="CP21" s="15">
        <f>MIN($B$17*CP3,$D$17*($F$17-CP3))/CP3</f>
        <v>28.061198002049082</v>
      </c>
      <c r="CQ21" s="15">
        <f>MIN($B$17*CQ3,$D$17*($F$17-CQ3))/CQ3</f>
        <v>28.108038841481758</v>
      </c>
      <c r="CR21" s="15">
        <f>MIN($B$17*CR3,$D$17*($F$17-CR3))/CR3</f>
        <v>28.154874072714662</v>
      </c>
      <c r="CS21" s="15">
        <f>MIN($B$17*CS3,$D$17*($F$17-CS3))/CS3</f>
        <v>28.201715589567257</v>
      </c>
      <c r="CT21" s="15">
        <f>MIN($B$17*CT3,$D$17*($F$17-CT3))/CT3</f>
        <v>28.248574631387388</v>
      </c>
      <c r="CU21" s="15">
        <f>MIN($B$17*CU3,$D$17*($F$17-CU3))/CU3</f>
        <v>28.295461644416552</v>
      </c>
      <c r="CV21" s="15">
        <f>MIN($B$17*CV3,$D$17*($F$17-CV3))/CV3</f>
        <v>28.342386211145627</v>
      </c>
      <c r="CW21" s="15">
        <f>MIN($B$17*CW3,$D$17*($F$17-CW3))/CW3</f>
        <v>28.389357028890998</v>
      </c>
      <c r="CX21" s="15">
        <f>MIN($B$17*CX3,$D$17*($F$17-CX3))/CX3</f>
        <v>28.436381923039288</v>
      </c>
      <c r="CY21" s="15">
        <f>MIN($B$17*CY3,$D$17*($F$17-CY3))/CY3</f>
        <v>28.483467883795612</v>
      </c>
      <c r="CZ21" s="15">
        <f>MIN($B$17*CZ3,$D$17*($F$17-CZ3))/CZ3</f>
        <v>28.530621117971403</v>
      </c>
      <c r="DA21" s="15">
        <f>MIN($B$17*DA3,$D$17*($F$17-DA3))/DA3</f>
        <v>28.577847109488271</v>
      </c>
      <c r="DB21" s="15">
        <f>MIN($B$17*DB3,$D$17*($F$17-DB3))/DB3</f>
        <v>28.625150683956406</v>
      </c>
      <c r="DC21" s="15">
        <f>MIN($B$17*DC3,$D$17*($F$17-DC3))/DC3</f>
        <v>28.672536073997335</v>
      </c>
      <c r="DD21" s="15">
        <f>MIN($B$17*DD3,$D$17*($F$17-DD3))/DD3</f>
        <v>28.720000029335957</v>
      </c>
      <c r="DE21" s="15">
        <f>MIN($B$17*DE3,$D$17*($F$17-DE3))/DE3</f>
        <v>28.767520859162055</v>
      </c>
      <c r="DF21" s="15">
        <f>MIN($B$17*DF3,$D$17*($F$17-DF3))/DF3</f>
        <v>28.815048003237301</v>
      </c>
      <c r="DG21" s="15">
        <f>MIN($B$17*DG3,$D$17*($F$17-DG3))/DG3</f>
        <v>28.862495428353832</v>
      </c>
      <c r="DH21" s="15">
        <f>MIN($B$17*DH3,$D$17*($F$17-DH3))/DH3</f>
        <v>28.909740237711826</v>
      </c>
      <c r="DI21" s="15">
        <f>MIN($B$17*DI3,$D$17*($F$17-DI3))/DI3</f>
        <v>28.956626324547678</v>
      </c>
      <c r="DJ21" s="15">
        <f>MIN($B$17*DJ3,$D$17*($F$17-DJ3))/DJ3</f>
        <v>29.002971952666513</v>
      </c>
      <c r="DK21" s="15">
        <f>MIN($B$17*DK3,$D$17*($F$17-DK3))/DK3</f>
        <v>29.048579751710612</v>
      </c>
      <c r="DL21" s="15">
        <f>MIN($B$17*DL3,$D$17*($F$17-DL3))/DL3</f>
        <v>29.093247617559413</v>
      </c>
      <c r="DM21" s="15">
        <f>MIN($B$17*DM3,$D$17*($F$17-DM3))/DM3</f>
        <v>29.136779245689688</v>
      </c>
      <c r="DN21" s="15">
        <f>MIN($B$17*DN3,$D$17*($F$17-DN3))/DN3</f>
        <v>29.178993367085873</v>
      </c>
      <c r="DO21" s="15">
        <f>MIN($B$17*DO3,$D$17*($F$17-DO3))/DO3</f>
        <v>29.219731112487725</v>
      </c>
      <c r="DP21" s="15">
        <f>MIN($B$17*DP3,$D$17*($F$17-DP3))/DP3</f>
        <v>29.258861247836787</v>
      </c>
      <c r="DQ21" s="15">
        <f>MIN($B$17*DQ3,$D$17*($F$17-DQ3))/DQ3</f>
        <v>29.29628327589133</v>
      </c>
      <c r="DR21" s="15">
        <f>MIN($B$17*DR3,$D$17*($F$17-DR3))/DR3</f>
        <v>29.331928579153434</v>
      </c>
      <c r="DS21" s="15">
        <f>MIN($B$17*DS3,$D$17*($F$17-DS3))/DS3</f>
        <v>29.365759892042249</v>
      </c>
      <c r="DT21" s="15">
        <f>MIN($B$17*DT3,$D$17*($F$17-DT3))/DT3</f>
        <v>29.39776944622875</v>
      </c>
      <c r="DU21" s="15">
        <f>MIN($B$17*DU3,$D$17*($F$17-DU3))/DU3</f>
        <v>29.427976145065841</v>
      </c>
      <c r="DV21" s="15">
        <f>MIN($B$17*DV3,$D$17*($F$17-DV3))/DV3</f>
        <v>29.456422103858628</v>
      </c>
      <c r="DW21" s="15">
        <f>MIN($B$17*DW3,$D$17*($F$17-DW3))/DW3</f>
        <v>29.483168853655137</v>
      </c>
      <c r="DX21" s="15">
        <f>MIN($B$17*DX3,$D$17*($F$17-DX3))/DX3</f>
        <v>29.508293456588383</v>
      </c>
      <c r="DY21" s="15">
        <f>MIN($B$17*DY3,$D$17*($F$17-DY3))/DY3</f>
        <v>29.531884727669617</v>
      </c>
      <c r="DZ21" s="15">
        <f>MIN($B$17*DZ3,$D$17*($F$17-DZ3))/DZ3</f>
        <v>29.554039706358676</v>
      </c>
      <c r="EA21" s="15">
        <f>MIN($B$17*EA3,$D$17*($F$17-EA3))/EA3</f>
        <v>29.574860474486499</v>
      </c>
      <c r="EB21" s="15">
        <f>MIN($B$17*EB3,$D$17*($F$17-EB3))/EB3</f>
        <v>29.594451377000379</v>
      </c>
      <c r="EC21" s="15">
        <f>MIN($B$17*EC3,$D$17*($F$17-EC3))/EC3</f>
        <v>29.612916669281418</v>
      </c>
      <c r="ED21" s="15">
        <f>MIN($B$17*ED3,$D$17*($F$17-ED3))/ED3</f>
        <v>29.630358589403524</v>
      </c>
      <c r="EE21" s="15">
        <f>MIN($B$17*EE3,$D$17*($F$17-EE3))/EE3</f>
        <v>29.646875835115505</v>
      </c>
      <c r="EF21" s="15">
        <f>MIN($B$17*EF3,$D$17*($F$17-EF3))/EF3</f>
        <v>29.66256241268761</v>
      </c>
      <c r="EG21" s="15">
        <f>MIN($B$17*EG3,$D$17*($F$17-EG3))/EG3</f>
        <v>29.677506817095601</v>
      </c>
      <c r="EH21" s="15">
        <f>MIN($B$17*EH3,$D$17*($F$17-EH3))/EH3</f>
        <v>29.691791499323646</v>
      </c>
      <c r="EI21" s="15">
        <f>MIN($B$17*EI3,$D$17*($F$17-EI3))/EI3</f>
        <v>29.705492575917194</v>
      </c>
      <c r="EJ21" s="15">
        <f>MIN($B$17*EJ3,$D$17*($F$17-EJ3))/EJ3</f>
        <v>29.718679737474783</v>
      </c>
      <c r="EK21" s="15">
        <f>MIN($B$17*EK3,$D$17*($F$17-EK3))/EK3</f>
        <v>29.731416315825257</v>
      </c>
      <c r="EL21" s="15">
        <f>MIN($B$17*EL3,$D$17*($F$17-EL3))/EL3</f>
        <v>29.743759473616862</v>
      </c>
      <c r="EM21" s="15">
        <f>MIN($B$17*EM3,$D$17*($F$17-EM3))/EM3</f>
        <v>29.75576048449242</v>
      </c>
      <c r="EN21" s="15">
        <f>MIN($B$17*EN3,$D$17*($F$17-EN3))/EN3</f>
        <v>29.767465076598366</v>
      </c>
      <c r="EO21" s="15">
        <f>MIN($B$17*EO3,$D$17*($F$17-EO3))/EO3</f>
        <v>29.778913816629967</v>
      </c>
      <c r="EP21" s="15">
        <f>MIN($B$17*EP3,$D$17*($F$17-EP3))/EP3</f>
        <v>29.790142515783586</v>
      </c>
      <c r="EQ21" s="15">
        <f>MIN($B$17*EQ3,$D$17*($F$17-EQ3))/EQ3</f>
        <v>29.801182642768762</v>
      </c>
      <c r="ER21" s="15">
        <f>MIN($B$17*ER3,$D$17*($F$17-ER3))/ER3</f>
        <v>29.812061732374001</v>
      </c>
      <c r="ES21" s="15">
        <f>MIN($B$17*ES3,$D$17*($F$17-ES3))/ES3</f>
        <v>29.822803780965494</v>
      </c>
      <c r="ET21" s="15">
        <f>MIN($B$17*ET3,$D$17*($F$17-ET3))/ET3</f>
        <v>29.833429622736467</v>
      </c>
      <c r="EU21" s="15">
        <f>MIN($B$17*EU3,$D$17*($F$17-EU3))/EU3</f>
        <v>29.843957282543595</v>
      </c>
      <c r="EV21" s="15">
        <f>MIN($B$17*EV3,$D$17*($F$17-EV3))/EV3</f>
        <v>29.854402302804029</v>
      </c>
      <c r="EW21" s="15">
        <f>MIN($B$17*EW3,$D$17*($F$17-EW3))/EW3</f>
        <v>29.864778043224749</v>
      </c>
      <c r="EX21" s="15">
        <f>MIN($B$17*EX3,$D$17*($F$17-EX3))/EX3</f>
        <v>29.875095953139873</v>
      </c>
      <c r="EY21" s="15">
        <f>MIN($B$17*EY3,$D$17*($F$17-EY3))/EY3</f>
        <v>29.885365816986099</v>
      </c>
      <c r="EZ21" s="15">
        <f>MIN($B$17*EZ3,$D$17*($F$17-EZ3))/EZ3</f>
        <v>29.895595973992076</v>
      </c>
      <c r="FA21" s="15">
        <f>MIN($B$17*FA3,$D$17*($F$17-FA3))/FA3</f>
        <v>29.90579351353227</v>
      </c>
      <c r="FB21" s="15">
        <f>MIN($B$17*FB3,$D$17*($F$17-FB3))/FB3</f>
        <v>29.915980975566526</v>
      </c>
      <c r="FC21" s="15">
        <f>MIN($B$17*FC3,$D$17*($F$17-FC3))/FC3</f>
        <v>29.926222501140554</v>
      </c>
      <c r="FD21" s="15">
        <f>MIN($B$17*FD3,$D$17*($F$17-FD3))/FD3</f>
        <v>29.936648430279892</v>
      </c>
      <c r="FE21" s="15">
        <f>MIN($B$17*FE3,$D$17*($F$17-FE3))/FE3</f>
        <v>29.947470579890144</v>
      </c>
      <c r="FF21" s="15">
        <f>MIN($B$17*FF3,$D$17*($F$17-FF3))/FF3</f>
        <v>29.958985063904294</v>
      </c>
      <c r="FG21" s="15">
        <f>MIN($B$17*FG3,$D$17*($F$17-FG3))/FG3</f>
        <v>29.97156324386372</v>
      </c>
      <c r="FH21" s="15">
        <f>MIN($B$17*FH3,$D$17*($F$17-FH3))/FH3</f>
        <v>29.985633626410717</v>
      </c>
      <c r="FI21" s="15">
        <f>MIN($B$17*FI3,$D$17*($F$17-FI3))/FI3</f>
        <v>30.001658400239275</v>
      </c>
      <c r="FJ21" s="15">
        <f>MIN($B$17*FJ3,$D$17*($F$17-FJ3))/FJ3</f>
        <v>30.020108220414325</v>
      </c>
      <c r="FK21" s="15">
        <f>MIN($B$17*FK3,$D$17*($F$17-FK3))/FK3</f>
        <v>30.041438207798002</v>
      </c>
      <c r="FL21" s="15">
        <f>MIN($B$17*FL3,$D$17*($F$17-FL3))/FL3</f>
        <v>30.066067260991868</v>
      </c>
      <c r="FM21" s="15">
        <f>MIN($B$17*FM3,$D$17*($F$17-FM3))/FM3</f>
        <v>30.094361900166675</v>
      </c>
      <c r="FN21" s="15">
        <f>MIN($B$17*FN3,$D$17*($F$17-FN3))/FN3</f>
        <v>30.126625105363445</v>
      </c>
      <c r="FO21" s="15">
        <f>MIN($B$17*FO3,$D$17*($F$17-FO3))/FO3</f>
        <v>30.163090033395285</v>
      </c>
      <c r="FP21" s="15">
        <f>MIN($B$17*FP3,$D$17*($F$17-FP3))/FP3</f>
        <v>30.20391810589431</v>
      </c>
      <c r="FQ21" s="15">
        <f>MIN($B$17*FQ3,$D$17*($F$17-FQ3))/FQ3</f>
        <v>30.24920073641275</v>
      </c>
      <c r="FR21" s="15">
        <f>MIN($B$17*FR3,$D$17*($F$17-FR3))/FR3</f>
        <v>30.29896387357379</v>
      </c>
      <c r="FS21" s="15">
        <f>MIN($B$17*FS3,$D$17*($F$17-FS3))/FS3</f>
        <v>30.353174543713671</v>
      </c>
      <c r="FT21" s="15">
        <f>MIN($B$17*FT3,$D$17*($F$17-FT3))/FT3</f>
        <v>30.411748646772647</v>
      </c>
      <c r="FU21" s="15">
        <f>MIN($B$17*FU3,$D$17*($F$17-FU3))/FU3</f>
        <v>30.474559365682989</v>
      </c>
      <c r="FV21" s="15">
        <f>MIN($B$17*FV3,$D$17*($F$17-FV3))/FV3</f>
        <v>30.541445671116101</v>
      </c>
      <c r="FW21" s="15">
        <f>MIN($B$17*FW3,$D$17*($F$17-FW3))/FW3</f>
        <v>30.612220525423062</v>
      </c>
      <c r="FX21" s="15">
        <f>MIN($B$17*FX3,$D$17*($F$17-FX3))/FX3</f>
        <v>30.686678502484874</v>
      </c>
      <c r="FY21" s="15">
        <f>MIN($B$17*FY3,$D$17*($F$17-FY3))/FY3</f>
        <v>30.764602638689222</v>
      </c>
      <c r="FZ21" s="15">
        <f>MIN($B$17*FZ3,$D$17*($F$17-FZ3))/FZ3</f>
        <v>30.84577041210893</v>
      </c>
      <c r="GA21" s="15">
        <f>MIN($B$17*GA3,$D$17*($F$17-GA3))/GA3</f>
        <v>30.929958811978182</v>
      </c>
      <c r="GB21" s="15">
        <f>MIN($B$17*GB3,$D$17*($F$17-GB3))/GB3</f>
        <v>31.016948509848508</v>
      </c>
      <c r="GC21" s="15">
        <f>MIN($B$17*GC3,$D$17*($F$17-GC3))/GC3</f>
        <v>31.106527179179562</v>
      </c>
      <c r="GD21" s="15">
        <f>MIN($B$17*GD3,$D$17*($F$17-GD3))/GD3</f>
        <v>31.198492033720736</v>
      </c>
      <c r="GE21" s="15">
        <f>MIN($B$17*GE3,$D$17*($F$17-GE3))/GE3</f>
        <v>31.292651669051981</v>
      </c>
      <c r="GF21" s="15">
        <f>MIN($B$17*GF3,$D$17*($F$17-GF3))/GF3</f>
        <v>31.388827298137425</v>
      </c>
      <c r="GG21" s="15">
        <f>MIN($B$17*GG3,$D$17*($F$17-GG3))/GG3</f>
        <v>31.486853472548813</v>
      </c>
      <c r="GH21" s="15">
        <f>MIN($B$17*GH3,$D$17*($F$17-GH3))/GH3</f>
        <v>31.586578377721217</v>
      </c>
      <c r="GI21" s="15">
        <f>MIN($B$17*GI3,$D$17*($F$17-GI3))/GI3</f>
        <v>31.687863784528613</v>
      </c>
      <c r="GJ21" s="15">
        <f>MIN($B$17*GJ3,$D$17*($F$17-GJ3))/GJ3</f>
        <v>31.790584731671604</v>
      </c>
      <c r="GK21" s="15">
        <f>MIN($B$17*GK3,$D$17*($F$17-GK3))/GK3</f>
        <v>31.894629004681033</v>
      </c>
      <c r="GL21" s="15">
        <f>MIN($B$17*GL3,$D$17*($F$17-GL3))/GL3</f>
        <v>31.999896468385248</v>
      </c>
      <c r="GM21" s="15">
        <f>MIN($B$17*GM3,$D$17*($F$17-GM3))/GM3</f>
        <v>32.106298300917572</v>
      </c>
      <c r="GN21" s="15">
        <f>MIN($B$17*GN3,$D$17*($F$17-GN3))/GN3</f>
        <v>32.213756169066841</v>
      </c>
      <c r="GO21" s="15">
        <f>MIN($B$17*GO3,$D$17*($F$17-GO3))/GO3</f>
        <v>32.322201377196258</v>
      </c>
      <c r="GP21" s="15">
        <f>MIN($B$17*GP3,$D$17*($F$17-GP3))/GP3</f>
        <v>32.431574015185085</v>
      </c>
      <c r="GQ21" s="15">
        <f>MIN($B$17*GQ3,$D$17*($F$17-GQ3))/GQ3</f>
        <v>32.541822124928125</v>
      </c>
      <c r="GR21" s="15">
        <f>MIN($B$17*GR3,$D$17*($F$17-GR3))/GR3</f>
        <v>32.652900899854473</v>
      </c>
      <c r="GS21" s="15">
        <f>MIN($B$17*GS3,$D$17*($F$17-GS3))/GS3</f>
        <v>32.764771927661656</v>
      </c>
      <c r="GT21" s="15">
        <f>MIN($B$17*GT3,$D$17*($F$17-GT3))/GT3</f>
        <v>32.877402482942735</v>
      </c>
      <c r="GU21" s="15">
        <f>MIN($B$17*GU3,$D$17*($F$17-GU3))/GU3</f>
        <v>32.990764873539327</v>
      </c>
      <c r="GV21" s="15">
        <f>MIN($B$17*GV3,$D$17*($F$17-GV3))/GV3</f>
        <v>33.104835842203016</v>
      </c>
      <c r="GW21" s="15">
        <f>MIN($B$17*GW3,$D$17*($F$17-GW3))/GW3</f>
        <v>33.219596023410944</v>
      </c>
      <c r="GX21" s="15">
        <f>MIN($B$17*GX3,$D$17*($F$17-GX3))/GX3</f>
        <v>33.335029453881766</v>
      </c>
      <c r="GY21" s="15">
        <f>MIN($B$17*GY3,$D$17*($F$17-GY3))/GY3</f>
        <v>33.451123134402188</v>
      </c>
      <c r="GZ21" s="15">
        <f>MIN($B$17*GZ3,$D$17*($F$17-GZ3))/GZ3</f>
        <v>33.567814985062419</v>
      </c>
      <c r="HA21" s="15">
        <f>MIN($B$17*HA3,$D$17*($F$17-HA3))/HA3</f>
        <v>33.684910737620754</v>
      </c>
      <c r="HB21" s="15">
        <f>MIN($B$17*HB3,$D$17*($F$17-HB3))/HB3</f>
        <v>33.802003517933173</v>
      </c>
      <c r="HC21" s="15">
        <f>MIN($B$17*HC3,$D$17*($F$17-HC3))/HC3</f>
        <v>33.918420908008741</v>
      </c>
      <c r="HD21" s="15">
        <f>MIN($B$17*HD3,$D$17*($F$17-HD3))/HD3</f>
        <v>34.033210559087991</v>
      </c>
      <c r="HE21" s="15">
        <f>MIN($B$17*HE3,$D$17*($F$17-HE3))/HE3</f>
        <v>34.145164029629932</v>
      </c>
      <c r="HF21" s="15">
        <f>MIN($B$17*HF3,$D$17*($F$17-HF3))/HF3</f>
        <v>34.252871375002194</v>
      </c>
      <c r="HG21" s="15">
        <f>MIN($B$17*HG3,$D$17*($F$17-HG3))/HG3</f>
        <v>34.354795790983424</v>
      </c>
      <c r="HH21" s="15">
        <f>MIN($B$17*HH3,$D$17*($F$17-HH3))/HH3</f>
        <v>34.449357236345996</v>
      </c>
      <c r="HI21" s="15">
        <f>MIN($B$17*HI3,$D$17*($F$17-HI3))/HI3</f>
        <v>34.535015317743991</v>
      </c>
      <c r="HJ21" s="15">
        <f>MIN($B$17*HJ3,$D$17*($F$17-HJ3))/HJ3</f>
        <v>34.610343927372966</v>
      </c>
      <c r="HK21" s="15">
        <f>MIN($B$17*HK3,$D$17*($F$17-HK3))/HK3</f>
        <v>34.674092570075622</v>
      </c>
      <c r="HL21" s="15">
        <f>MIN($B$17*HL3,$D$17*($F$17-HL3))/HL3</f>
        <v>34.72523162551952</v>
      </c>
      <c r="HM21" s="15">
        <f>MIN($B$17*HM3,$D$17*($F$17-HM3))/HM3</f>
        <v>34.762980757789677</v>
      </c>
      <c r="HN21" s="15">
        <f>MIN($B$17*HN3,$D$17*($F$17-HN3))/HN3</f>
        <v>34.786821219424787</v>
      </c>
      <c r="HO21" s="15">
        <f>MIN($B$17*HO3,$D$17*($F$17-HO3))/HO3</f>
        <v>34.796493883567301</v>
      </c>
      <c r="HP21" s="15">
        <f>MIN($B$17*HP3,$D$17*($F$17-HP3))/HP3</f>
        <v>34.791985506186812</v>
      </c>
      <c r="HQ21" s="15">
        <f>MIN($B$17*HQ3,$D$17*($F$17-HQ3))/HQ3</f>
        <v>34.773506026978239</v>
      </c>
      <c r="HR21" s="15">
        <f>MIN($B$17*HR3,$D$17*($F$17-HR3))/HR3</f>
        <v>34.741459733260989</v>
      </c>
      <c r="HS21" s="15">
        <f>MIN($B$17*HS3,$D$17*($F$17-HS3))/HS3</f>
        <v>34.696412911271736</v>
      </c>
      <c r="HT21" s="15">
        <f>MIN($B$17*HT3,$D$17*($F$17-HT3))/HT3</f>
        <v>34.639060266234509</v>
      </c>
      <c r="HU21" s="15">
        <f>MIN($B$17*HU3,$D$17*($F$17-HU3))/HU3</f>
        <v>34.570191971211329</v>
      </c>
      <c r="HV21" s="15">
        <f>MIN($B$17*HV3,$D$17*($F$17-HV3))/HV3</f>
        <v>34.490662758461312</v>
      </c>
      <c r="HW21" s="15">
        <f>MIN($B$17*HW3,$D$17*($F$17-HW3))/HW3</f>
        <v>34.401364036575892</v>
      </c>
      <c r="HX21" s="15">
        <f>MIN($B$17*HX3,$D$17*($F$17-HX3))/HX3</f>
        <v>34.303199629958506</v>
      </c>
      <c r="HY21" s="15">
        <f>MIN($B$17*HY3,$D$17*($F$17-HY3))/HY3</f>
        <v>34.197065410655775</v>
      </c>
      <c r="HZ21" s="15">
        <f>MIN($B$17*HZ3,$D$17*($F$17-HZ3))/HZ3</f>
        <v>34.083832832902416</v>
      </c>
      <c r="IA21" s="15">
        <f>MIN($B$17*IA3,$D$17*($F$17-IA3))/IA3</f>
        <v>33.964336187478899</v>
      </c>
      <c r="IB21" s="15">
        <f>MIN($B$17*IB3,$D$17*($F$17-IB3))/IB3</f>
        <v>33.839363260557803</v>
      </c>
      <c r="IC21" s="15">
        <f>MIN($B$17*IC3,$D$17*($F$17-IC3))/IC3</f>
        <v>33.709649001623021</v>
      </c>
      <c r="ID21" s="15">
        <f>MIN($B$17*ID3,$D$17*($F$17-ID3))/ID3</f>
        <v>33.575871767473011</v>
      </c>
      <c r="IE21" s="15">
        <f>MIN($B$17*IE3,$D$17*($F$17-IE3))/IE3</f>
        <v>33.43865170438017</v>
      </c>
      <c r="IF21" s="15">
        <f>MIN($B$17*IF3,$D$17*($F$17-IF3))/IF3</f>
        <v>33.298550849040062</v>
      </c>
      <c r="IG21" s="15">
        <f>MIN($B$17*IG3,$D$17*($F$17-IG3))/IG3</f>
        <v>33.156074563097441</v>
      </c>
      <c r="IH21" s="15">
        <f>MIN($B$17*IH3,$D$17*($F$17-IH3))/IH3</f>
        <v>33.011673959302065</v>
      </c>
      <c r="II21" s="15">
        <f>MIN($B$17*II3,$D$17*($F$17-II3))/II3</f>
        <v>32.865749024683176</v>
      </c>
      <c r="IJ21" s="15">
        <f>MIN($B$17*IJ3,$D$17*($F$17-IJ3))/IJ3</f>
        <v>32.718652193822081</v>
      </c>
      <c r="IK21" s="15">
        <f>MIN($B$17*IK3,$D$17*($F$17-IK3))/IK3</f>
        <v>32.570692170776056</v>
      </c>
      <c r="IL21" s="15">
        <f>MIN($B$17*IL3,$D$17*($F$17-IL3))/IL3</f>
        <v>32.422137839829524</v>
      </c>
      <c r="IM21" s="15">
        <f>MIN($B$17*IM3,$D$17*($F$17-IM3))/IM3</f>
        <v>32.273222142120325</v>
      </c>
      <c r="IN21" s="15">
        <f>MIN($B$17*IN3,$D$17*($F$17-IN3))/IN3</f>
        <v>32.124145826953992</v>
      </c>
      <c r="IO21" s="15">
        <f>MIN($B$17*IO3,$D$17*($F$17-IO3))/IO3</f>
        <v>31.975081013308831</v>
      </c>
      <c r="IP21" s="15">
        <f>MIN($B$17*IP3,$D$17*($F$17-IP3))/IP3</f>
        <v>31.826174518934543</v>
      </c>
      <c r="IQ21" s="15">
        <f>MIN($B$17*IQ3,$D$17*($F$17-IQ3))/IQ3</f>
        <v>31.677550931998564</v>
      </c>
      <c r="IR21" s="15">
        <f>MIN($B$17*IR3,$D$17*($F$17-IR3))/IR3</f>
        <v>31.529315413954389</v>
      </c>
      <c r="IS21" s="15">
        <f>MIN($B$17*IS3,$D$17*($F$17-IS3))/IS3</f>
        <v>31.381556232737111</v>
      </c>
      <c r="IT21" s="15">
        <f>MIN($B$17*IT3,$D$17*($F$17-IT3))/IT3</f>
        <v>31.234347033060949</v>
      </c>
      <c r="IU21" s="15">
        <f>MIN($B$17*IU3,$D$17*($F$17-IU3))/IU3</f>
        <v>31.087748855994768</v>
      </c>
      <c r="IV21" s="15">
        <f>MIN($B$17*IV3,$D$17*($F$17-IV3))/IV3</f>
        <v>30.941811923564888</v>
      </c>
      <c r="IW21" s="15">
        <f>MIN($B$17*IW3,$D$17*($F$17-IW3))/IW3</f>
        <v>30.796577206268381</v>
      </c>
      <c r="IX21" s="15">
        <f>MIN($B$17*IX3,$D$17*($F$17-IX3))/IX3</f>
        <v>30.652134734539136</v>
      </c>
      <c r="IY21" s="15">
        <f>MIN($B$17*IY3,$D$17*($F$17-IY3))/IY3</f>
        <v>30.50871180209365</v>
      </c>
      <c r="IZ21" s="15">
        <f>MIN($B$17*IZ3,$D$17*($F$17-IZ3))/IZ3</f>
        <v>30.366752223891673</v>
      </c>
      <c r="JA21" s="15">
        <f>MIN($B$17*JA3,$D$17*($F$17-JA3))/JA3</f>
        <v>30.22696086684239</v>
      </c>
      <c r="JB21" s="15">
        <f>MIN($B$17*JB3,$D$17*($F$17-JB3))/JB3</f>
        <v>30.090304674124443</v>
      </c>
      <c r="JC21" s="15">
        <f>MIN($B$17*JC3,$D$17*($F$17-JC3))/JC3</f>
        <v>29.957974379868595</v>
      </c>
      <c r="JD21" s="15">
        <f>MIN($B$17*JD3,$D$17*($F$17-JD3))/JD3</f>
        <v>29.831318294759811</v>
      </c>
      <c r="JE21" s="15">
        <f>MIN($B$17*JE3,$D$17*($F$17-JE3))/JE3</f>
        <v>29.711761758991109</v>
      </c>
      <c r="JF21" s="15">
        <f>MIN($B$17*JF3,$D$17*($F$17-JF3))/JF3</f>
        <v>29.600724723875313</v>
      </c>
      <c r="JG21" s="15">
        <f>MIN($B$17*JG3,$D$17*($F$17-JG3))/JG3</f>
        <v>29.499547019391965</v>
      </c>
      <c r="JH21" s="15">
        <f>MIN($B$17*JH3,$D$17*($F$17-JH3))/JH3</f>
        <v>29.40942741367196</v>
      </c>
      <c r="JI21" s="15">
        <f>MIN($B$17*JI3,$D$17*($F$17-JI3))/JI3</f>
        <v>29.331379362341533</v>
      </c>
      <c r="JJ21" s="15">
        <f>MIN($B$17*JJ3,$D$17*($F$17-JJ3))/JJ3</f>
        <v>29.266203791215961</v>
      </c>
      <c r="JK21" s="15">
        <f>MIN($B$17*JK3,$D$17*($F$17-JK3))/JK3</f>
        <v>29.214477484156909</v>
      </c>
      <c r="JL21" s="15">
        <f>MIN($B$17*JL3,$D$17*($F$17-JL3))/JL3</f>
        <v>29.176554610558945</v>
      </c>
      <c r="JM21" s="15">
        <f>MIN($B$17*JM3,$D$17*($F$17-JM3))/JM3</f>
        <v>29.152578485131066</v>
      </c>
      <c r="JN21" s="15">
        <f>MIN($B$17*JN3,$D$17*($F$17-JN3))/JN3</f>
        <v>29.142500639702845</v>
      </c>
      <c r="JO21" s="15">
        <f>MIN($B$17*JO3,$D$17*($F$17-JO3))/JO3</f>
        <v>29.146104546286519</v>
      </c>
      <c r="JP21" s="15">
        <f>MIN($B$17*JP3,$D$17*($F$17-JP3))/JP3</f>
        <v>29.163031735091597</v>
      </c>
      <c r="JQ21" s="15">
        <f>MIN($B$17*JQ3,$D$17*($F$17-JQ3))/JQ3</f>
        <v>29.192808507424509</v>
      </c>
      <c r="JR21" s="15">
        <f>MIN($B$17*JR3,$D$17*($F$17-JR3))/JR3</f>
        <v>29.234871890038754</v>
      </c>
      <c r="JS21" s="15">
        <f>MIN($B$17*JS3,$D$17*($F$17-JS3))/JS3</f>
        <v>29.288593878920619</v>
      </c>
      <c r="JT21" s="15">
        <f>MIN($B$17*JT3,$D$17*($F$17-JT3))/JT3</f>
        <v>29.353303359946281</v>
      </c>
      <c r="JU21" s="15">
        <f>MIN($B$17*JU3,$D$17*($F$17-JU3))/JU3</f>
        <v>29.428305367149346</v>
      </c>
      <c r="JV21" s="15">
        <f>MIN($B$17*JV3,$D$17*($F$17-JV3))/JV3</f>
        <v>29.512897549896049</v>
      </c>
      <c r="JW21" s="15">
        <f>MIN($B$17*JW3,$D$17*($F$17-JW3))/JW3</f>
        <v>29.606383875429415</v>
      </c>
      <c r="JX21" s="15">
        <f>MIN($B$17*JX3,$D$17*($F$17-JX3))/JX3</f>
        <v>29.708085701900149</v>
      </c>
      <c r="JY21" s="15">
        <f>MIN($B$17*JY3,$D$17*($F$17-JY3))/JY3</f>
        <v>29.81735042809353</v>
      </c>
      <c r="JZ21" s="15">
        <f>MIN($B$17*JZ3,$D$17*($F$17-JZ3))/JZ3</f>
        <v>29.933557967787369</v>
      </c>
      <c r="KA21" s="15">
        <f>MIN($B$17*KA3,$D$17*($F$17-KA3))/KA3</f>
        <v>30.056125316131624</v>
      </c>
      <c r="KB21" s="15">
        <f>MIN($B$17*KB3,$D$17*($F$17-KB3))/KB3</f>
        <v>30.184509478531698</v>
      </c>
      <c r="KC21" s="15">
        <f>MIN($B$17*KC3,$D$17*($F$17-KC3))/KC3</f>
        <v>30.318209024019627</v>
      </c>
      <c r="KD21" s="15">
        <f>MIN($B$17*KD3,$D$17*($F$17-KD3))/KD3</f>
        <v>30.456764508785945</v>
      </c>
      <c r="KE21" s="15">
        <f>MIN($B$17*KE3,$D$17*($F$17-KE3))/KE3</f>
        <v>30.599757994347762</v>
      </c>
      <c r="KF21" s="15">
        <f>MIN($B$17*KF3,$D$17*($F$17-KF3))/KF3</f>
        <v>30.746811860974418</v>
      </c>
      <c r="KG21" s="15">
        <f>MIN($B$17*KG3,$D$17*($F$17-KG3))/KG3</f>
        <v>30.897587092143819</v>
      </c>
      <c r="KH21" s="15">
        <f>MIN($B$17*KH3,$D$17*($F$17-KH3))/KH3</f>
        <v>31.051781181170082</v>
      </c>
      <c r="KI21" s="15">
        <f>MIN($B$17*KI3,$D$17*($F$17-KI3))/KI3</f>
        <v>31.20912578757741</v>
      </c>
      <c r="KJ21" s="15">
        <f>MIN($B$17*KJ3,$D$17*($F$17-KJ3))/KJ3</f>
        <v>31.369384248865192</v>
      </c>
      <c r="KK21" s="15">
        <f>MIN($B$17*KK3,$D$17*($F$17-KK3))/KK3</f>
        <v>31.532349033364294</v>
      </c>
      <c r="KL21" s="15">
        <f>MIN($B$17*KL3,$D$17*($F$17-KL3))/KL3</f>
        <v>31.697839202104444</v>
      </c>
      <c r="KM21" s="15">
        <f>MIN($B$17*KM3,$D$17*($F$17-KM3))/KM3</f>
        <v>31.865697932050107</v>
      </c>
      <c r="KN21" s="15">
        <f>MIN($B$17*KN3,$D$17*($F$17-KN3))/KN3</f>
        <v>32.035790139675903</v>
      </c>
      <c r="KO21" s="53">
        <f>MIN($B$17*KO3,$D$17*($F$17-KO3))/KO3</f>
        <v>32.20800023253409</v>
      </c>
    </row>
    <row r="22" spans="1:301">
      <c r="B22" s="52">
        <f>MIN($B$17*B4,$D$17*($F$17-B4))/B4</f>
        <v>64.400000000000006</v>
      </c>
      <c r="C22" s="15">
        <f>MIN($B$17*C4,$D$17*($F$17-C4))/C4</f>
        <v>64.400000000000006</v>
      </c>
      <c r="D22" s="15">
        <f>MIN($B$17*D4,$D$17*($F$17-D4))/D4</f>
        <v>64.400000000000006</v>
      </c>
      <c r="E22" s="15">
        <f>MIN($B$17*E4,$D$17*($F$17-E4))/E4</f>
        <v>64.400000000000006</v>
      </c>
      <c r="F22" s="15">
        <f>MIN($B$17*F4,$D$17*($F$17-F4))/F4</f>
        <v>64.400000000000006</v>
      </c>
      <c r="G22" s="15">
        <f>MIN($B$17*G4,$D$17*($F$17-G4))/G4</f>
        <v>64.400000000000006</v>
      </c>
      <c r="H22" s="15">
        <f>MIN($B$17*H4,$D$17*($F$17-H4))/H4</f>
        <v>64.400000000000006</v>
      </c>
      <c r="I22" s="15">
        <f>MIN($B$17*I4,$D$17*($F$17-I4))/I4</f>
        <v>64.400000000000006</v>
      </c>
      <c r="J22" s="15">
        <f>MIN($B$17*J4,$D$17*($F$17-J4))/J4</f>
        <v>64.400000000000006</v>
      </c>
      <c r="K22" s="15">
        <f>MIN($B$17*K4,$D$17*($F$17-K4))/K4</f>
        <v>64.400000000000006</v>
      </c>
      <c r="L22" s="15">
        <f>MIN($B$17*L4,$D$17*($F$17-L4))/L4</f>
        <v>64.400000000000006</v>
      </c>
      <c r="M22" s="15">
        <f>MIN($B$17*M4,$D$17*($F$17-M4))/M4</f>
        <v>64.400000000000006</v>
      </c>
      <c r="N22" s="15">
        <f>MIN($B$17*N4,$D$17*($F$17-N4))/N4</f>
        <v>64.400000000000006</v>
      </c>
      <c r="O22" s="15">
        <f>MIN($B$17*O4,$D$17*($F$17-O4))/O4</f>
        <v>64.400000000000006</v>
      </c>
      <c r="P22" s="15">
        <f>MIN($B$17*P4,$D$17*($F$17-P4))/P4</f>
        <v>64.400000000000006</v>
      </c>
      <c r="Q22" s="15">
        <f>MIN($B$17*Q4,$D$17*($F$17-Q4))/Q4</f>
        <v>64.400000000000006</v>
      </c>
      <c r="R22" s="15">
        <f>MIN($B$17*R4,$D$17*($F$17-R4))/R4</f>
        <v>64.400000000000006</v>
      </c>
      <c r="S22" s="15">
        <f>MIN($B$17*S4,$D$17*($F$17-S4))/S4</f>
        <v>64.400000000000006</v>
      </c>
      <c r="T22" s="15">
        <f>MIN($B$17*T4,$D$17*($F$17-T4))/T4</f>
        <v>64.400000000000006</v>
      </c>
      <c r="U22" s="15">
        <f>MIN($B$17*U4,$D$17*($F$17-U4))/U4</f>
        <v>64.400000000000006</v>
      </c>
      <c r="V22" s="15">
        <f>MIN($B$17*V4,$D$17*($F$17-V4))/V4</f>
        <v>64.400000000000006</v>
      </c>
      <c r="W22" s="15">
        <f>MIN($B$17*W4,$D$17*($F$17-W4))/W4</f>
        <v>64.400000000000006</v>
      </c>
      <c r="X22" s="15">
        <f>MIN($B$17*X4,$D$17*($F$17-X4))/X4</f>
        <v>64.400000000000006</v>
      </c>
      <c r="Y22" s="15">
        <f>MIN($B$17*Y4,$D$17*($F$17-Y4))/Y4</f>
        <v>64.400000000000006</v>
      </c>
      <c r="Z22" s="15">
        <f>MIN($B$17*Z4,$D$17*($F$17-Z4))/Z4</f>
        <v>64.400000000000006</v>
      </c>
      <c r="AA22" s="15">
        <f>MIN($B$17*AA4,$D$17*($F$17-AA4))/AA4</f>
        <v>64.400000000000006</v>
      </c>
      <c r="AB22" s="15">
        <f>MIN($B$17*AB4,$D$17*($F$17-AB4))/AB4</f>
        <v>64.400000000000006</v>
      </c>
      <c r="AC22" s="15">
        <f>MIN($B$17*AC4,$D$17*($F$17-AC4))/AC4</f>
        <v>64.400000000000006</v>
      </c>
      <c r="AD22" s="15">
        <f>MIN($B$17*AD4,$D$17*($F$17-AD4))/AD4</f>
        <v>64.400000000000006</v>
      </c>
      <c r="AE22" s="15">
        <f>MIN($B$17*AE4,$D$17*($F$17-AE4))/AE4</f>
        <v>64.400000000000006</v>
      </c>
      <c r="AF22" s="15">
        <f>MIN($B$17*AF4,$D$17*($F$17-AF4))/AF4</f>
        <v>64.400000000000006</v>
      </c>
      <c r="AG22" s="15">
        <f>MIN($B$17*AG4,$D$17*($F$17-AG4))/AG4</f>
        <v>64.400000000000006</v>
      </c>
      <c r="AH22" s="15">
        <f>MIN($B$17*AH4,$D$17*($F$17-AH4))/AH4</f>
        <v>64.400000000000006</v>
      </c>
      <c r="AI22" s="15">
        <f>MIN($B$17*AI4,$D$17*($F$17-AI4))/AI4</f>
        <v>64.400000000000006</v>
      </c>
      <c r="AJ22" s="15">
        <f>MIN($B$17*AJ4,$D$17*($F$17-AJ4))/AJ4</f>
        <v>64.400000000000006</v>
      </c>
      <c r="AK22" s="15">
        <f>MIN($B$17*AK4,$D$17*($F$17-AK4))/AK4</f>
        <v>64.400000000000006</v>
      </c>
      <c r="AL22" s="15">
        <f>MIN($B$17*AL4,$D$17*($F$17-AL4))/AL4</f>
        <v>64.400000000000006</v>
      </c>
      <c r="AM22" s="15">
        <f>MIN($B$17*AM4,$D$17*($F$17-AM4))/AM4</f>
        <v>64.400000000000006</v>
      </c>
      <c r="AN22" s="15">
        <f>MIN($B$17*AN4,$D$17*($F$17-AN4))/AN4</f>
        <v>64.400000000000006</v>
      </c>
      <c r="AO22" s="15">
        <f>MIN($B$17*AO4,$D$17*($F$17-AO4))/AO4</f>
        <v>61.46018363361658</v>
      </c>
      <c r="AP22" s="15">
        <f>MIN($B$17*AP4,$D$17*($F$17-AP4))/AP4</f>
        <v>56.082048992173817</v>
      </c>
      <c r="AQ22" s="15">
        <f>MIN($B$17*AQ4,$D$17*($F$17-AQ4))/AQ4</f>
        <v>50.786973603091454</v>
      </c>
      <c r="AR22" s="15">
        <f>MIN($B$17*AR4,$D$17*($F$17-AR4))/AR4</f>
        <v>45.806047592671518</v>
      </c>
      <c r="AS22" s="15">
        <f>MIN($B$17*AS4,$D$17*($F$17-AS4))/AS4</f>
        <v>41.243267932859567</v>
      </c>
      <c r="AT22" s="15">
        <f>MIN($B$17*AT4,$D$17*($F$17-AT4))/AT4</f>
        <v>37.254738191753631</v>
      </c>
      <c r="AU22" s="15">
        <f>MIN($B$17*AU4,$D$17*($F$17-AU4))/AU4</f>
        <v>34.468185447000714</v>
      </c>
      <c r="AV22" s="15">
        <f>MIN($B$17*AV4,$D$17*($F$17-AV4))/AV4</f>
        <v>32.462103126565559</v>
      </c>
      <c r="AW22" s="15">
        <f>MIN($B$17*AW4,$D$17*($F$17-AW4))/AW4</f>
        <v>30.987980190385464</v>
      </c>
      <c r="AX22" s="15">
        <f>MIN($B$17*AX4,$D$17*($F$17-AX4))/AX4</f>
        <v>29.889768029684962</v>
      </c>
      <c r="AY22" s="15">
        <f>MIN($B$17*AY4,$D$17*($F$17-AY4))/AY4</f>
        <v>29.064577080878614</v>
      </c>
      <c r="AZ22" s="15">
        <f>MIN($B$17*AZ4,$D$17*($F$17-AZ4))/AZ4</f>
        <v>28.441903499963974</v>
      </c>
      <c r="BA22" s="15">
        <f>MIN($B$17*BA4,$D$17*($F$17-BA4))/BA4</f>
        <v>27.971926462292753</v>
      </c>
      <c r="BB22" s="15">
        <f>MIN($B$17*BB4,$D$17*($F$17-BB4))/BB4</f>
        <v>27.618559998842844</v>
      </c>
      <c r="BC22" s="15">
        <f>MIN($B$17*BC4,$D$17*($F$17-BC4))/BC4</f>
        <v>27.3551412991945</v>
      </c>
      <c r="BD22" s="15">
        <f>MIN($B$17*BD4,$D$17*($F$17-BD4))/BD4</f>
        <v>27.161651905551075</v>
      </c>
      <c r="BE22" s="15">
        <f>MIN($B$17*BE4,$D$17*($F$17-BE4))/BE4</f>
        <v>27.022846982552458</v>
      </c>
      <c r="BF22" s="15">
        <f>MIN($B$17*BF4,$D$17*($F$17-BF4))/BF4</f>
        <v>26.926971480566333</v>
      </c>
      <c r="BG22" s="15">
        <f>MIN($B$17*BG4,$D$17*($F$17-BG4))/BG4</f>
        <v>26.864863956337423</v>
      </c>
      <c r="BH22" s="15">
        <f>MIN($B$17*BH4,$D$17*($F$17-BH4))/BH4</f>
        <v>26.829321031999974</v>
      </c>
      <c r="BI22" s="15">
        <f>MIN($B$17*BI4,$D$17*($F$17-BI4))/BI4</f>
        <v>26.8146396775456</v>
      </c>
      <c r="BJ22" s="15">
        <f>MIN($B$17*BJ4,$D$17*($F$17-BJ4))/BJ4</f>
        <v>26.816282355972611</v>
      </c>
      <c r="BK22" s="15">
        <f>MIN($B$17*BK4,$D$17*($F$17-BK4))/BK4</f>
        <v>26.8306280562227</v>
      </c>
      <c r="BL22" s="15">
        <f>MIN($B$17*BL4,$D$17*($F$17-BL4))/BL4</f>
        <v>26.854784082123125</v>
      </c>
      <c r="BM22" s="15">
        <f>MIN($B$17*BM4,$D$17*($F$17-BM4))/BM4</f>
        <v>26.886441379434601</v>
      </c>
      <c r="BN22" s="15">
        <f>MIN($B$17*BN4,$D$17*($F$17-BN4))/BN4</f>
        <v>26.923761525842899</v>
      </c>
      <c r="BO22" s="15">
        <f>MIN($B$17*BO4,$D$17*($F$17-BO4))/BO4</f>
        <v>26.965287138884179</v>
      </c>
      <c r="BP22" s="15">
        <f>MIN($B$17*BP4,$D$17*($F$17-BP4))/BP4</f>
        <v>27.009869931735611</v>
      </c>
      <c r="BQ22" s="15">
        <f>MIN($B$17*BQ4,$D$17*($F$17-BQ4))/BQ4</f>
        <v>27.056612336459693</v>
      </c>
      <c r="BR22" s="15">
        <f>MIN($B$17*BR4,$D$17*($F$17-BR4))/BR4</f>
        <v>27.104819768365786</v>
      </c>
      <c r="BS22" s="15">
        <f>MIN($B$17*BS4,$D$17*($F$17-BS4))/BS4</f>
        <v>27.153961394123538</v>
      </c>
      <c r="BT22" s="15">
        <f>MIN($B$17*BT4,$D$17*($F$17-BT4))/BT4</f>
        <v>27.203637807227825</v>
      </c>
      <c r="BU22" s="15">
        <f>MIN($B$17*BU4,$D$17*($F$17-BU4))/BU4</f>
        <v>27.253554387875052</v>
      </c>
      <c r="BV22" s="15">
        <f>MIN($B$17*BV4,$D$17*($F$17-BV4))/BV4</f>
        <v>27.303499385421659</v>
      </c>
      <c r="BW22" s="15">
        <f>MIN($B$17*BW4,$D$17*($F$17-BW4))/BW4</f>
        <v>27.353325947854565</v>
      </c>
      <c r="BX22" s="15">
        <f>MIN($B$17*BX4,$D$17*($F$17-BX4))/BX4</f>
        <v>27.402937459328374</v>
      </c>
      <c r="BY22" s="15">
        <f>MIN($B$17*BY4,$D$17*($F$17-BY4))/BY4</f>
        <v>27.452275650536542</v>
      </c>
      <c r="BZ22" s="15">
        <f>MIN($B$17*BZ4,$D$17*($F$17-BZ4))/BZ4</f>
        <v>27.501311028390102</v>
      </c>
      <c r="CA22" s="15">
        <f>MIN($B$17*CA4,$D$17*($F$17-CA4))/CA4</f>
        <v>27.550035238165254</v>
      </c>
      <c r="CB22" s="15">
        <f>MIN($B$17*CB4,$D$17*($F$17-CB4))/CB4</f>
        <v>27.598455027343409</v>
      </c>
      <c r="CC22" s="15">
        <f>MIN($B$17*CC4,$D$17*($F$17-CC4))/CC4</f>
        <v>27.646587528526279</v>
      </c>
      <c r="CD22" s="15">
        <f>MIN($B$17*CD4,$D$17*($F$17-CD4))/CD4</f>
        <v>27.694456620734389</v>
      </c>
      <c r="CE22" s="15">
        <f>MIN($B$17*CE4,$D$17*($F$17-CE4))/CE4</f>
        <v>27.742090165129749</v>
      </c>
      <c r="CF22" s="15">
        <f>MIN($B$17*CF4,$D$17*($F$17-CF4))/CF4</f>
        <v>27.789517943413049</v>
      </c>
      <c r="CG22" s="15">
        <f>MIN($B$17*CG4,$D$17*($F$17-CG4))/CG4</f>
        <v>27.836770155307221</v>
      </c>
      <c r="CH22" s="15">
        <f>MIN($B$17*CH4,$D$17*($F$17-CH4))/CH4</f>
        <v>27.883876356025901</v>
      </c>
      <c r="CI22" s="15">
        <f>MIN($B$17*CI4,$D$17*($F$17-CI4))/CI4</f>
        <v>27.930864735764619</v>
      </c>
      <c r="CJ22" s="15">
        <f>MIN($B$17*CJ4,$D$17*($F$17-CJ4))/CJ4</f>
        <v>27.977761661355835</v>
      </c>
      <c r="CK22" s="15">
        <f>MIN($B$17*CK4,$D$17*($F$17-CK4))/CK4</f>
        <v>28.024591415597463</v>
      </c>
      <c r="CL22" s="15">
        <f>MIN($B$17*CL4,$D$17*($F$17-CL4))/CL4</f>
        <v>28.071376082694876</v>
      </c>
      <c r="CM22" s="15">
        <f>MIN($B$17*CM4,$D$17*($F$17-CM4))/CM4</f>
        <v>28.11813553903627</v>
      </c>
      <c r="CN22" s="15">
        <f>MIN($B$17*CN4,$D$17*($F$17-CN4))/CN4</f>
        <v>28.164887517424205</v>
      </c>
      <c r="CO22" s="15">
        <f>MIN($B$17*CO4,$D$17*($F$17-CO4))/CO4</f>
        <v>28.211647720170383</v>
      </c>
      <c r="CP22" s="15">
        <f>MIN($B$17*CP4,$D$17*($F$17-CP4))/CP4</f>
        <v>28.258429962362115</v>
      </c>
      <c r="CQ22" s="15">
        <f>MIN($B$17*CQ4,$D$17*($F$17-CQ4))/CQ4</f>
        <v>28.305246331342598</v>
      </c>
      <c r="CR22" s="15">
        <f>MIN($B$17*CR4,$D$17*($F$17-CR4))/CR4</f>
        <v>28.352107352204296</v>
      </c>
      <c r="CS22" s="15">
        <f>MIN($B$17*CS4,$D$17*($F$17-CS4))/CS4</f>
        <v>28.39902215204263</v>
      </c>
      <c r="CT22" s="15">
        <f>MIN($B$17*CT4,$D$17*($F$17-CT4))/CT4</f>
        <v>28.445998618002857</v>
      </c>
      <c r="CU22" s="15">
        <f>MIN($B$17*CU4,$D$17*($F$17-CU4))/CU4</f>
        <v>28.493043545899535</v>
      </c>
      <c r="CV22" s="15">
        <f>MIN($B$17*CV4,$D$17*($F$17-CV4))/CV4</f>
        <v>28.540162777502665</v>
      </c>
      <c r="CW22" s="15">
        <f>MIN($B$17*CW4,$D$17*($F$17-CW4))/CW4</f>
        <v>28.587361325554582</v>
      </c>
      <c r="CX22" s="15">
        <f>MIN($B$17*CX4,$D$17*($F$17-CX4))/CX4</f>
        <v>28.634643486281394</v>
      </c>
      <c r="CY22" s="15">
        <f>MIN($B$17*CY4,$D$17*($F$17-CY4))/CY4</f>
        <v>28.682012939651173</v>
      </c>
      <c r="CZ22" s="15">
        <f>MIN($B$17*CZ4,$D$17*($F$17-CZ4))/CZ4</f>
        <v>28.729472837958841</v>
      </c>
      <c r="DA22" s="15">
        <f>MIN($B$17*DA4,$D$17*($F$17-DA4))/DA4</f>
        <v>28.777025883522128</v>
      </c>
      <c r="DB22" s="15">
        <f>MIN($B$17*DB4,$D$17*($F$17-DB4))/DB4</f>
        <v>28.824674396387071</v>
      </c>
      <c r="DC22" s="15">
        <f>MIN($B$17*DC4,$D$17*($F$17-DC4))/DC4</f>
        <v>28.872390989720412</v>
      </c>
      <c r="DD22" s="15">
        <f>MIN($B$17*DD4,$D$17*($F$17-DD4))/DD4</f>
        <v>28.920094490968665</v>
      </c>
      <c r="DE22" s="15">
        <f>MIN($B$17*DE4,$D$17*($F$17-DE4))/DE4</f>
        <v>28.967641219835429</v>
      </c>
      <c r="DF22" s="15">
        <f>MIN($B$17*DF4,$D$17*($F$17-DF4))/DF4</f>
        <v>29.014830730834685</v>
      </c>
      <c r="DG22" s="15">
        <f>MIN($B$17*DG4,$D$17*($F$17-DG4))/DG4</f>
        <v>29.061421252900914</v>
      </c>
      <c r="DH22" s="15">
        <f>MIN($B$17*DH4,$D$17*($F$17-DH4))/DH4</f>
        <v>29.107149635690657</v>
      </c>
      <c r="DI22" s="15">
        <f>MIN($B$17*DI4,$D$17*($F$17-DI4))/DI4</f>
        <v>29.151751618370518</v>
      </c>
      <c r="DJ22" s="15">
        <f>MIN($B$17*DJ4,$D$17*($F$17-DJ4))/DJ4</f>
        <v>29.194979626428282</v>
      </c>
      <c r="DK22" s="15">
        <f>MIN($B$17*DK4,$D$17*($F$17-DK4))/DK4</f>
        <v>29.236616588452755</v>
      </c>
      <c r="DL22" s="15">
        <f>MIN($B$17*DL4,$D$17*($F$17-DL4))/DL4</f>
        <v>29.276485264604116</v>
      </c>
      <c r="DM22" s="15">
        <f>MIN($B$17*DM4,$D$17*($F$17-DM4))/DM4</f>
        <v>29.314453261986433</v>
      </c>
      <c r="DN22" s="15">
        <f>MIN($B$17*DN4,$D$17*($F$17-DN4))/DN4</f>
        <v>29.350434318602758</v>
      </c>
      <c r="DO22" s="15">
        <f>MIN($B$17*DO4,$D$17*($F$17-DO4))/DO4</f>
        <v>29.384386629777527</v>
      </c>
      <c r="DP22" s="15">
        <f>MIN($B$17*DP4,$D$17*($F$17-DP4))/DP4</f>
        <v>29.416309032529266</v>
      </c>
      <c r="DQ22" s="15">
        <f>MIN($B$17*DQ4,$D$17*($F$17-DQ4))/DQ4</f>
        <v>29.446235809075155</v>
      </c>
      <c r="DR22" s="15">
        <f>MIN($B$17*DR4,$D$17*($F$17-DR4))/DR4</f>
        <v>29.474230763095779</v>
      </c>
      <c r="DS22" s="15">
        <f>MIN($B$17*DS4,$D$17*($F$17-DS4))/DS4</f>
        <v>29.500381092406332</v>
      </c>
      <c r="DT22" s="15">
        <f>MIN($B$17*DT4,$D$17*($F$17-DT4))/DT4</f>
        <v>29.524791449934476</v>
      </c>
      <c r="DU22" s="15">
        <f>MIN($B$17*DU4,$D$17*($F$17-DU4))/DU4</f>
        <v>29.547578464027428</v>
      </c>
      <c r="DV22" s="15">
        <f>MIN($B$17*DV4,$D$17*($F$17-DV4))/DV4</f>
        <v>29.568865885763</v>
      </c>
      <c r="DW22" s="15">
        <f>MIN($B$17*DW4,$D$17*($F$17-DW4))/DW4</f>
        <v>29.588780447614226</v>
      </c>
      <c r="DX22" s="15">
        <f>MIN($B$17*DX4,$D$17*($F$17-DX4))/DX4</f>
        <v>29.607448454285802</v>
      </c>
      <c r="DY22" s="15">
        <f>MIN($B$17*DY4,$D$17*($F$17-DY4))/DY4</f>
        <v>29.624993080960344</v>
      </c>
      <c r="DZ22" s="15">
        <f>MIN($B$17*DZ4,$D$17*($F$17-DZ4))/DZ4</f>
        <v>29.641532323908379</v>
      </c>
      <c r="EA22" s="15">
        <f>MIN($B$17*EA4,$D$17*($F$17-EA4))/EA4</f>
        <v>29.657177530509212</v>
      </c>
      <c r="EB22" s="15">
        <f>MIN($B$17*EB4,$D$17*($F$17-EB4))/EB4</f>
        <v>29.67203242736651</v>
      </c>
      <c r="EC22" s="15">
        <f>MIN($B$17*EC4,$D$17*($F$17-EC4))/EC4</f>
        <v>29.686192563837466</v>
      </c>
      <c r="ED22" s="15">
        <f>MIN($B$17*ED4,$D$17*($F$17-ED4))/ED4</f>
        <v>29.699745091766175</v>
      </c>
      <c r="EE22" s="15">
        <f>MIN($B$17*EE4,$D$17*($F$17-EE4))/EE4</f>
        <v>29.712768808768505</v>
      </c>
      <c r="EF22" s="15">
        <f>MIN($B$17*EF4,$D$17*($F$17-EF4))/EF4</f>
        <v>29.725334400698948</v>
      </c>
      <c r="EG22" s="15">
        <f>MIN($B$17*EG4,$D$17*($F$17-EG4))/EG4</f>
        <v>29.737504827926916</v>
      </c>
      <c r="EH22" s="15">
        <f>MIN($B$17*EH4,$D$17*($F$17-EH4))/EH4</f>
        <v>29.749335809047238</v>
      </c>
      <c r="EI22" s="15">
        <f>MIN($B$17*EI4,$D$17*($F$17-EI4))/EI4</f>
        <v>29.76087636416873</v>
      </c>
      <c r="EJ22" s="15">
        <f>MIN($B$17*EJ4,$D$17*($F$17-EJ4))/EJ4</f>
        <v>29.772169387675255</v>
      </c>
      <c r="EK22" s="15">
        <f>MIN($B$17*EK4,$D$17*($F$17-EK4))/EK4</f>
        <v>29.783252227185773</v>
      </c>
      <c r="EL22" s="15">
        <f>MIN($B$17*EL4,$D$17*($F$17-EL4))/EL4</f>
        <v>29.794157251301083</v>
      </c>
      <c r="EM22" s="15">
        <f>MIN($B$17*EM4,$D$17*($F$17-EM4))/EM4</f>
        <v>29.804912393635082</v>
      </c>
      <c r="EN22" s="15">
        <f>MIN($B$17*EN4,$D$17*($F$17-EN4))/EN4</f>
        <v>29.815541664648972</v>
      </c>
      <c r="EO22" s="15">
        <f>MIN($B$17*EO4,$D$17*($F$17-EO4))/EO4</f>
        <v>29.826065626025905</v>
      </c>
      <c r="EP22" s="15">
        <f>MIN($B$17*EP4,$D$17*($F$17-EP4))/EP4</f>
        <v>29.836501824840706</v>
      </c>
      <c r="EQ22" s="15">
        <f>MIN($B$17*EQ4,$D$17*($F$17-EQ4))/EQ4</f>
        <v>29.846865186697098</v>
      </c>
      <c r="ER22" s="15">
        <f>MIN($B$17*ER4,$D$17*($F$17-ER4))/ER4</f>
        <v>29.857168368420741</v>
      </c>
      <c r="ES22" s="15">
        <f>MIN($B$17*ES4,$D$17*($F$17-ES4))/ES4</f>
        <v>29.867422071902212</v>
      </c>
      <c r="ET22" s="15">
        <f>MIN($B$17*ET4,$D$17*($F$17-ET4))/ET4</f>
        <v>29.877635321359559</v>
      </c>
      <c r="EU22" s="15">
        <f>MIN($B$17*EU4,$D$17*($F$17-EU4))/EU4</f>
        <v>29.887815706706203</v>
      </c>
      <c r="EV22" s="15">
        <f>MIN($B$17*EV4,$D$17*($F$17-EV4))/EV4</f>
        <v>29.897969595926558</v>
      </c>
      <c r="EW22" s="15">
        <f>MIN($B$17*EW4,$D$17*($F$17-EW4))/EW4</f>
        <v>29.90810231942832</v>
      </c>
      <c r="EX22" s="15">
        <f>MIN($B$17*EX4,$D$17*($F$17-EX4))/EX4</f>
        <v>29.918218329298028</v>
      </c>
      <c r="EY22" s="15">
        <f>MIN($B$17*EY4,$D$17*($F$17-EY4))/EY4</f>
        <v>29.928321336267736</v>
      </c>
      <c r="EZ22" s="15">
        <f>MIN($B$17*EZ4,$D$17*($F$17-EZ4))/EZ4</f>
        <v>29.938414427031496</v>
      </c>
      <c r="FA22" s="15">
        <f>MIN($B$17*FA4,$D$17*($F$17-FA4))/FA4</f>
        <v>29.948569613658943</v>
      </c>
      <c r="FB22" s="15">
        <f>MIN($B$17*FB4,$D$17*($F$17-FB4))/FB4</f>
        <v>29.958984243767851</v>
      </c>
      <c r="FC22" s="15">
        <f>MIN($B$17*FC4,$D$17*($F$17-FC4))/FC4</f>
        <v>29.970000640018593</v>
      </c>
      <c r="FD22" s="15">
        <f>MIN($B$17*FD4,$D$17*($F$17-FD4))/FD4</f>
        <v>29.982091579770238</v>
      </c>
      <c r="FE22" s="15">
        <f>MIN($B$17*FE4,$D$17*($F$17-FE4))/FE4</f>
        <v>29.995823312372039</v>
      </c>
      <c r="FF22" s="15">
        <f>MIN($B$17*FF4,$D$17*($F$17-FF4))/FF4</f>
        <v>30.011808620166505</v>
      </c>
      <c r="FG22" s="15">
        <f>MIN($B$17*FG4,$D$17*($F$17-FG4))/FG4</f>
        <v>30.030659837815161</v>
      </c>
      <c r="FH22" s="15">
        <f>MIN($B$17*FH4,$D$17*($F$17-FH4))/FH4</f>
        <v>30.052948282547479</v>
      </c>
      <c r="FI22" s="15">
        <f>MIN($B$17*FI4,$D$17*($F$17-FI4))/FI4</f>
        <v>30.079173399491037</v>
      </c>
      <c r="FJ22" s="15">
        <f>MIN($B$17*FJ4,$D$17*($F$17-FJ4))/FJ4</f>
        <v>30.109742532869181</v>
      </c>
      <c r="FK22" s="15">
        <f>MIN($B$17*FK4,$D$17*($F$17-FK4))/FK4</f>
        <v>30.144960653223229</v>
      </c>
      <c r="FL22" s="15">
        <f>MIN($B$17*FL4,$D$17*($F$17-FL4))/FL4</f>
        <v>30.185028486043642</v>
      </c>
      <c r="FM22" s="15">
        <f>MIN($B$17*FM4,$D$17*($F$17-FM4))/FM4</f>
        <v>30.230047123831707</v>
      </c>
      <c r="FN22" s="15">
        <f>MIN($B$17*FN4,$D$17*($F$17-FN4))/FN4</f>
        <v>30.280027189954566</v>
      </c>
      <c r="FO22" s="15">
        <f>MIN($B$17*FO4,$D$17*($F$17-FO4))/FO4</f>
        <v>30.334900816170411</v>
      </c>
      <c r="FP22" s="15">
        <f>MIN($B$17*FP4,$D$17*($F$17-FP4))/FP4</f>
        <v>30.394534990355911</v>
      </c>
      <c r="FQ22" s="15">
        <f>MIN($B$17*FQ4,$D$17*($F$17-FQ4))/FQ4</f>
        <v>30.458745154856913</v>
      </c>
      <c r="FR22" s="15">
        <f>MIN($B$17*FR4,$D$17*($F$17-FR4))/FR4</f>
        <v>30.527308244815085</v>
      </c>
      <c r="FS22" s="15">
        <f>MIN($B$17*FS4,$D$17*($F$17-FS4))/FS4</f>
        <v>30.59997462609298</v>
      </c>
      <c r="FT22" s="15">
        <f>MIN($B$17*FT4,$D$17*($F$17-FT4))/FT4</f>
        <v>30.676478614296997</v>
      </c>
      <c r="FU22" s="15">
        <f>MIN($B$17*FU4,$D$17*($F$17-FU4))/FU4</f>
        <v>30.756547428942945</v>
      </c>
      <c r="FV22" s="15">
        <f>MIN($B$17*FV4,$D$17*($F$17-FV4))/FV4</f>
        <v>30.83990856407781</v>
      </c>
      <c r="FW22" s="15">
        <f>MIN($B$17*FW4,$D$17*($F$17-FW4))/FW4</f>
        <v>30.926295645115889</v>
      </c>
      <c r="FX22" s="15">
        <f>MIN($B$17*FX4,$D$17*($F$17-FX4))/FX4</f>
        <v>31.01545289846322</v>
      </c>
      <c r="FY22" s="15">
        <f>MIN($B$17*FY4,$D$17*($F$17-FY4))/FY4</f>
        <v>31.107138392653269</v>
      </c>
      <c r="FZ22" s="15">
        <f>MIN($B$17*FZ4,$D$17*($F$17-FZ4))/FZ4</f>
        <v>31.201126223417511</v>
      </c>
      <c r="GA22" s="15">
        <f>MIN($B$17*GA4,$D$17*($F$17-GA4))/GA4</f>
        <v>31.297207815625551</v>
      </c>
      <c r="GB22" s="15">
        <f>MIN($B$17*GB4,$D$17*($F$17-GB4))/GB4</f>
        <v>31.395192506622333</v>
      </c>
      <c r="GC22" s="15">
        <f>MIN($B$17*GC4,$D$17*($F$17-GC4))/GC4</f>
        <v>31.494907561504732</v>
      </c>
      <c r="GD22" s="15">
        <f>MIN($B$17*GD4,$D$17*($F$17-GD4))/GD4</f>
        <v>31.59619775385185</v>
      </c>
      <c r="GE22" s="15">
        <f>MIN($B$17*GE4,$D$17*($F$17-GE4))/GE4</f>
        <v>31.698924627200121</v>
      </c>
      <c r="GF22" s="15">
        <f>MIN($B$17*GF4,$D$17*($F$17-GF4))/GF4</f>
        <v>31.802965534435796</v>
      </c>
      <c r="GG22" s="15">
        <f>MIN($B$17*GG4,$D$17*($F$17-GG4))/GG4</f>
        <v>31.908212535123699</v>
      </c>
      <c r="GH22" s="15">
        <f>MIN($B$17*GH4,$D$17*($F$17-GH4))/GH4</f>
        <v>32.014571215131063</v>
      </c>
      <c r="GI22" s="15">
        <f>MIN($B$17*GI4,$D$17*($F$17-GI4))/GI4</f>
        <v>32.121959479016923</v>
      </c>
      <c r="GJ22" s="15">
        <f>MIN($B$17*GJ4,$D$17*($F$17-GJ4))/GJ4</f>
        <v>32.230306353640373</v>
      </c>
      <c r="GK22" s="15">
        <f>MIN($B$17*GK4,$D$17*($F$17-GK4))/GK4</f>
        <v>32.339550831270159</v>
      </c>
      <c r="GL22" s="15">
        <f>MIN($B$17*GL4,$D$17*($F$17-GL4))/GL4</f>
        <v>32.449640772046749</v>
      </c>
      <c r="GM22" s="15">
        <f>MIN($B$17*GM4,$D$17*($F$17-GM4))/GM4</f>
        <v>32.56053187880093</v>
      </c>
      <c r="GN22" s="15">
        <f>MIN($B$17*GN4,$D$17*($F$17-GN4))/GN4</f>
        <v>32.672186751789035</v>
      </c>
      <c r="GO22" s="15">
        <f>MIN($B$17*GO4,$D$17*($F$17-GO4))/GO4</f>
        <v>32.784574026676758</v>
      </c>
      <c r="GP22" s="15">
        <f>MIN($B$17*GP4,$D$17*($F$17-GP4))/GP4</f>
        <v>32.897667595905119</v>
      </c>
      <c r="GQ22" s="15">
        <f>MIN($B$17*GQ4,$D$17*($F$17-GQ4))/GQ4</f>
        <v>33.011445911231554</v>
      </c>
      <c r="GR22" s="15">
        <f>MIN($B$17*GR4,$D$17*($F$17-GR4))/GR4</f>
        <v>33.125891363598555</v>
      </c>
      <c r="GS22" s="15">
        <f>MIN($B$17*GS4,$D$17*($F$17-GS4))/GS4</f>
        <v>33.240989735403019</v>
      </c>
      <c r="GT22" s="15">
        <f>MIN($B$17*GT4,$D$17*($F$17-GT4))/GT4</f>
        <v>33.356729719600757</v>
      </c>
      <c r="GU22" s="15">
        <f>MIN($B$17*GU4,$D$17*($F$17-GU4))/GU4</f>
        <v>33.47310249978154</v>
      </c>
      <c r="GV22" s="15">
        <f>MIN($B$17*GV4,$D$17*($F$17-GV4))/GV4</f>
        <v>33.59010138530342</v>
      </c>
      <c r="GW22" s="15">
        <f>MIN($B$17*GW4,$D$17*($F$17-GW4))/GW4</f>
        <v>33.707721495714452</v>
      </c>
      <c r="GX22" s="15">
        <f>MIN($B$17*GX4,$D$17*($F$17-GX4))/GX4</f>
        <v>33.825959488955327</v>
      </c>
      <c r="GY22" s="15">
        <f>MIN($B$17*GY4,$D$17*($F$17-GY4))/GY4</f>
        <v>33.944593168327252</v>
      </c>
      <c r="GZ22" s="15">
        <f>MIN($B$17*GZ4,$D$17*($F$17-GZ4))/GZ4</f>
        <v>34.062997007872404</v>
      </c>
      <c r="HA22" s="15">
        <f>MIN($B$17*HA4,$D$17*($F$17-HA4))/HA4</f>
        <v>34.18007057173417</v>
      </c>
      <c r="HB22" s="15">
        <f>MIN($B$17*HB4,$D$17*($F$17-HB4))/HB4</f>
        <v>34.294275592938881</v>
      </c>
      <c r="HC22" s="15">
        <f>MIN($B$17*HC4,$D$17*($F$17-HC4))/HC4</f>
        <v>34.40374817246034</v>
      </c>
      <c r="HD22" s="15">
        <f>MIN($B$17*HD4,$D$17*($F$17-HD4))/HD4</f>
        <v>34.506448493217626</v>
      </c>
      <c r="HE22" s="15">
        <f>MIN($B$17*HE4,$D$17*($F$17-HE4))/HE4</f>
        <v>34.600316904134395</v>
      </c>
      <c r="HF22" s="15">
        <f>MIN($B$17*HF4,$D$17*($F$17-HF4))/HF4</f>
        <v>34.683414687094256</v>
      </c>
      <c r="HG22" s="15">
        <f>MIN($B$17*HG4,$D$17*($F$17-HG4))/HG4</f>
        <v>34.75403682670035</v>
      </c>
      <c r="HH22" s="15">
        <f>MIN($B$17*HH4,$D$17*($F$17-HH4))/HH4</f>
        <v>34.810791365814552</v>
      </c>
      <c r="HI22" s="15">
        <f>MIN($B$17*HI4,$D$17*($F$17-HI4))/HI4</f>
        <v>34.852645191879056</v>
      </c>
      <c r="HJ22" s="15">
        <f>MIN($B$17*HJ4,$D$17*($F$17-HJ4))/HJ4</f>
        <v>34.878939541781527</v>
      </c>
      <c r="HK22" s="15">
        <f>MIN($B$17*HK4,$D$17*($F$17-HK4))/HK4</f>
        <v>34.88938046615889</v>
      </c>
      <c r="HL22" s="15">
        <f>MIN($B$17*HL4,$D$17*($F$17-HL4))/HL4</f>
        <v>34.884010307717652</v>
      </c>
      <c r="HM22" s="15">
        <f>MIN($B$17*HM4,$D$17*($F$17-HM4))/HM4</f>
        <v>34.863166243859432</v>
      </c>
      <c r="HN22" s="15">
        <f>MIN($B$17*HN4,$D$17*($F$17-HN4))/HN4</f>
        <v>34.827431398077309</v>
      </c>
      <c r="HO22" s="15">
        <f>MIN($B$17*HO4,$D$17*($F$17-HO4))/HO4</f>
        <v>34.777583164390848</v>
      </c>
      <c r="HP22" s="15">
        <f>MIN($B$17*HP4,$D$17*($F$17-HP4))/HP4</f>
        <v>34.714542392494131</v>
      </c>
      <c r="HQ22" s="15">
        <f>MIN($B$17*HQ4,$D$17*($F$17-HQ4))/HQ4</f>
        <v>34.639326079433204</v>
      </c>
      <c r="HR22" s="15">
        <f>MIN($B$17*HR4,$D$17*($F$17-HR4))/HR4</f>
        <v>34.553005295084894</v>
      </c>
      <c r="HS22" s="15">
        <f>MIN($B$17*HS4,$D$17*($F$17-HS4))/HS4</f>
        <v>34.456669285532037</v>
      </c>
      <c r="HT22" s="15">
        <f>MIN($B$17*HT4,$D$17*($F$17-HT4))/HT4</f>
        <v>34.351396073389687</v>
      </c>
      <c r="HU22" s="15">
        <f>MIN($B$17*HU4,$D$17*($F$17-HU4))/HU4</f>
        <v>34.238229408336267</v>
      </c>
      <c r="HV22" s="15">
        <f>MIN($B$17*HV4,$D$17*($F$17-HV4))/HV4</f>
        <v>34.118161601215725</v>
      </c>
      <c r="HW22" s="15">
        <f>MIN($B$17*HW4,$D$17*($F$17-HW4))/HW4</f>
        <v>33.992121579555835</v>
      </c>
      <c r="HX22" s="15">
        <f>MIN($B$17*HX4,$D$17*($F$17-HX4))/HX4</f>
        <v>33.860967406322644</v>
      </c>
      <c r="HY22" s="15">
        <f>MIN($B$17*HY4,$D$17*($F$17-HY4))/HY4</f>
        <v>33.725482482480864</v>
      </c>
      <c r="HZ22" s="15">
        <f>MIN($B$17*HZ4,$D$17*($F$17-HZ4))/HZ4</f>
        <v>33.586374685085595</v>
      </c>
      <c r="IA22" s="15">
        <f>MIN($B$17*IA4,$D$17*($F$17-IA4))/IA4</f>
        <v>33.444277757331172</v>
      </c>
      <c r="IB22" s="15">
        <f>MIN($B$17*IB4,$D$17*($F$17-IB4))/IB4</f>
        <v>33.299754350252535</v>
      </c>
      <c r="IC22" s="15">
        <f>MIN($B$17*IC4,$D$17*($F$17-IC4))/IC4</f>
        <v>33.153300206389119</v>
      </c>
      <c r="ID22" s="15">
        <f>MIN($B$17*ID4,$D$17*($F$17-ID4))/ID4</f>
        <v>33.005349065773444</v>
      </c>
      <c r="IE22" s="15">
        <f>MIN($B$17*IE4,$D$17*($F$17-IE4))/IE4</f>
        <v>32.856277958932971</v>
      </c>
      <c r="IF22" s="15">
        <f>MIN($B$17*IF4,$D$17*($F$17-IF4))/IF4</f>
        <v>32.706412627182281</v>
      </c>
      <c r="IG22" s="15">
        <f>MIN($B$17*IG4,$D$17*($F$17-IG4))/IG4</f>
        <v>32.55603287591358</v>
      </c>
      <c r="IH22" s="15">
        <f>MIN($B$17*IH4,$D$17*($F$17-IH4))/IH4</f>
        <v>32.405377721572229</v>
      </c>
      <c r="II22" s="15">
        <f>MIN($B$17*II4,$D$17*($F$17-II4))/II4</f>
        <v>32.254650237971319</v>
      </c>
      <c r="IJ22" s="15">
        <f>MIN($B$17*IJ4,$D$17*($F$17-IJ4))/IJ4</f>
        <v>32.104022043438249</v>
      </c>
      <c r="IK22" s="15">
        <f>MIN($B$17*IK4,$D$17*($F$17-IK4))/IK4</f>
        <v>31.95363739810557</v>
      </c>
      <c r="IL22" s="15">
        <f>MIN($B$17*IL4,$D$17*($F$17-IL4))/IL4</f>
        <v>31.803616901640844</v>
      </c>
      <c r="IM22" s="15">
        <f>MIN($B$17*IM4,$D$17*($F$17-IM4))/IM4</f>
        <v>31.654060797011901</v>
      </c>
      <c r="IN22" s="15">
        <f>MIN($B$17*IN4,$D$17*($F$17-IN4))/IN4</f>
        <v>31.505051896575971</v>
      </c>
      <c r="IO22" s="15">
        <f>MIN($B$17*IO4,$D$17*($F$17-IO4))/IO4</f>
        <v>31.356658153815623</v>
      </c>
      <c r="IP22" s="15">
        <f>MIN($B$17*IP4,$D$17*($F$17-IP4))/IP4</f>
        <v>31.208934908241243</v>
      </c>
      <c r="IQ22" s="15">
        <f>MIN($B$17*IQ4,$D$17*($F$17-IQ4))/IQ4</f>
        <v>31.061926833031091</v>
      </c>
      <c r="IR22" s="15">
        <f>MIN($B$17*IR4,$D$17*($F$17-IR4))/IR4</f>
        <v>30.915669615450415</v>
      </c>
      <c r="IS22" s="15">
        <f>MIN($B$17*IS4,$D$17*($F$17-IS4))/IS4</f>
        <v>30.770191399439124</v>
      </c>
      <c r="IT22" s="15">
        <f>MIN($B$17*IT4,$D$17*($F$17-IT4))/IT4</f>
        <v>30.625514018344138</v>
      </c>
      <c r="IU22" s="15">
        <f>MIN($B$17*IU4,$D$17*($F$17-IU4))/IU4</f>
        <v>30.481654043875267</v>
      </c>
      <c r="IV22" s="15">
        <f>MIN($B$17*IV4,$D$17*($F$17-IV4))/IV4</f>
        <v>30.338623675196214</v>
      </c>
      <c r="IW22" s="15">
        <f>MIN($B$17*IW4,$D$17*($F$17-IW4))/IW4</f>
        <v>30.196665589839768</v>
      </c>
      <c r="IX22" s="15">
        <f>MIN($B$17*IX4,$D$17*($F$17-IX4))/IX4</f>
        <v>30.056434215614594</v>
      </c>
      <c r="IY22" s="15">
        <f>MIN($B$17*IY4,$D$17*($F$17-IY4))/IY4</f>
        <v>29.919047386850814</v>
      </c>
      <c r="IZ22" s="15">
        <f>MIN($B$17*IZ4,$D$17*($F$17-IZ4))/IZ4</f>
        <v>29.786023367796155</v>
      </c>
      <c r="JA22" s="15">
        <f>MIN($B$17*JA4,$D$17*($F$17-JA4))/JA4</f>
        <v>29.65914743077164</v>
      </c>
      <c r="JB22" s="15">
        <f>MIN($B$17*JB4,$D$17*($F$17-JB4))/JB4</f>
        <v>29.540312388243578</v>
      </c>
      <c r="JC22" s="15">
        <f>MIN($B$17*JC4,$D$17*($F$17-JC4))/JC4</f>
        <v>29.431366419881567</v>
      </c>
      <c r="JD22" s="15">
        <f>MIN($B$17*JD4,$D$17*($F$17-JD4))/JD4</f>
        <v>29.333988254799308</v>
      </c>
      <c r="JE22" s="15">
        <f>MIN($B$17*JE4,$D$17*($F$17-JE4))/JE4</f>
        <v>29.249598375282858</v>
      </c>
      <c r="JF22" s="15">
        <f>MIN($B$17*JF4,$D$17*($F$17-JF4))/JF4</f>
        <v>29.179306776882957</v>
      </c>
      <c r="JG22" s="15">
        <f>MIN($B$17*JG4,$D$17*($F$17-JG4))/JG4</f>
        <v>29.123892919065156</v>
      </c>
      <c r="JH22" s="15">
        <f>MIN($B$17*JH4,$D$17*($F$17-JH4))/JH4</f>
        <v>29.083811189803303</v>
      </c>
      <c r="JI22" s="15">
        <f>MIN($B$17*JI4,$D$17*($F$17-JI4))/JI4</f>
        <v>29.059214692768165</v>
      </c>
      <c r="JJ22" s="15">
        <f>MIN($B$17*JJ4,$D$17*($F$17-JJ4))/JJ4</f>
        <v>29.049990731601767</v>
      </c>
      <c r="JK22" s="15">
        <f>MIN($B$17*JK4,$D$17*($F$17-JK4))/JK4</f>
        <v>29.055802464749203</v>
      </c>
      <c r="JL22" s="15">
        <f>MIN($B$17*JL4,$D$17*($F$17-JL4))/JL4</f>
        <v>29.076132466696613</v>
      </c>
      <c r="JM22" s="15">
        <f>MIN($B$17*JM4,$D$17*($F$17-JM4))/JM4</f>
        <v>29.11032513695622</v>
      </c>
      <c r="JN22" s="15">
        <f>MIN($B$17*JN4,$D$17*($F$17-JN4))/JN4</f>
        <v>29.157625936053066</v>
      </c>
      <c r="JO22" s="15">
        <f>MIN($B$17*JO4,$D$17*($F$17-JO4))/JO4</f>
        <v>29.217216259315354</v>
      </c>
      <c r="JP22" s="15">
        <f>MIN($B$17*JP4,$D$17*($F$17-JP4))/JP4</f>
        <v>29.288243387762499</v>
      </c>
      <c r="JQ22" s="15">
        <f>MIN($B$17*JQ4,$D$17*($F$17-JQ4))/JQ4</f>
        <v>29.36984540529221</v>
      </c>
      <c r="JR22" s="15">
        <f>MIN($B$17*JR4,$D$17*($F$17-JR4))/JR4</f>
        <v>29.461171275000002</v>
      </c>
      <c r="JS22" s="15">
        <f>MIN($B$17*JS4,$D$17*($F$17-JS4))/JS4</f>
        <v>29.561396457358278</v>
      </c>
      <c r="JT22" s="15">
        <f>MIN($B$17*JT4,$D$17*($F$17-JT4))/JT4</f>
        <v>29.669734558126759</v>
      </c>
      <c r="JU22" s="15">
        <f>MIN($B$17*JU4,$D$17*($F$17-JU4))/JU4</f>
        <v>29.785445538290045</v>
      </c>
      <c r="JV22" s="15">
        <f>MIN($B$17*JV4,$D$17*($F$17-JV4))/JV4</f>
        <v>29.907841020990698</v>
      </c>
      <c r="JW22" s="15">
        <f>MIN($B$17*JW4,$D$17*($F$17-JW4))/JW4</f>
        <v>30.036287205788728</v>
      </c>
      <c r="JX22" s="15">
        <f>MIN($B$17*JX4,$D$17*($F$17-JX4))/JX4</f>
        <v>30.170205859311345</v>
      </c>
      <c r="JY22" s="15">
        <f>MIN($B$17*JY4,$D$17*($F$17-JY4))/JY4</f>
        <v>30.309073801153783</v>
      </c>
      <c r="JZ22" s="15">
        <f>MIN($B$17*JZ4,$D$17*($F$17-JZ4))/JZ4</f>
        <v>30.452421250154494</v>
      </c>
      <c r="KA22" s="15">
        <f>MIN($B$17*KA4,$D$17*($F$17-KA4))/KA4</f>
        <v>30.599829342571983</v>
      </c>
      <c r="KB22" s="15">
        <f>MIN($B$17*KB4,$D$17*($F$17-KB4))/KB4</f>
        <v>30.750927082638707</v>
      </c>
      <c r="KC22" s="15">
        <f>MIN($B$17*KC4,$D$17*($F$17-KC4))/KC4</f>
        <v>30.905387938932485</v>
      </c>
      <c r="KD22" s="15">
        <f>MIN($B$17*KD4,$D$17*($F$17-KD4))/KD4</f>
        <v>31.062926257793819</v>
      </c>
      <c r="KE22" s="15">
        <f>MIN($B$17*KE4,$D$17*($F$17-KE4))/KE4</f>
        <v>31.223293627957361</v>
      </c>
      <c r="KF22" s="15">
        <f>MIN($B$17*KF4,$D$17*($F$17-KF4))/KF4</f>
        <v>31.386275298662898</v>
      </c>
      <c r="KG22" s="15">
        <f>MIN($B$17*KG4,$D$17*($F$17-KG4))/KG4</f>
        <v>31.551686726544034</v>
      </c>
      <c r="KH22" s="15">
        <f>MIN($B$17*KH4,$D$17*($F$17-KH4))/KH4</f>
        <v>31.719370304206098</v>
      </c>
      <c r="KI22" s="15">
        <f>MIN($B$17*KI4,$D$17*($F$17-KI4))/KI4</f>
        <v>31.889192305155969</v>
      </c>
      <c r="KJ22" s="15">
        <f>MIN($B$17*KJ4,$D$17*($F$17-KJ4))/KJ4</f>
        <v>32.061040065160086</v>
      </c>
      <c r="KK22" s="15">
        <f>MIN($B$17*KK4,$D$17*($F$17-KK4))/KK4</f>
        <v>32.23481940869776</v>
      </c>
      <c r="KL22" s="15">
        <f>MIN($B$17*KL4,$D$17*($F$17-KL4))/KL4</f>
        <v>32.410452320476615</v>
      </c>
      <c r="KM22" s="15">
        <f>MIN($B$17*KM4,$D$17*($F$17-KM4))/KM4</f>
        <v>32.587874855547433</v>
      </c>
      <c r="KN22" s="15">
        <f>MIN($B$17*KN4,$D$17*($F$17-KN4))/KN4</f>
        <v>32.767035276996594</v>
      </c>
      <c r="KO22" s="53">
        <f>MIN($B$17*KO4,$D$17*($F$17-KO4))/KO4</f>
        <v>32.94789240714934</v>
      </c>
    </row>
    <row r="23" spans="1:301">
      <c r="B23" s="52">
        <f>MIN($B$17*B5,$D$17*($F$17-B5))/B5</f>
        <v>64.400000000000006</v>
      </c>
      <c r="C23" s="15">
        <f>MIN($B$17*C5,$D$17*($F$17-C5))/C5</f>
        <v>64.400000000000006</v>
      </c>
      <c r="D23" s="15">
        <f>MIN($B$17*D5,$D$17*($F$17-D5))/D5</f>
        <v>64.400000000000006</v>
      </c>
      <c r="E23" s="15">
        <f>MIN($B$17*E5,$D$17*($F$17-E5))/E5</f>
        <v>64.400000000000006</v>
      </c>
      <c r="F23" s="15">
        <f>MIN($B$17*F5,$D$17*($F$17-F5))/F5</f>
        <v>64.400000000000006</v>
      </c>
      <c r="G23" s="15">
        <f>MIN($B$17*G5,$D$17*($F$17-G5))/G5</f>
        <v>64.400000000000006</v>
      </c>
      <c r="H23" s="15">
        <f>MIN($B$17*H5,$D$17*($F$17-H5))/H5</f>
        <v>64.400000000000006</v>
      </c>
      <c r="I23" s="15">
        <f>MIN($B$17*I5,$D$17*($F$17-I5))/I5</f>
        <v>64.400000000000006</v>
      </c>
      <c r="J23" s="15">
        <f>MIN($B$17*J5,$D$17*($F$17-J5))/J5</f>
        <v>64.400000000000006</v>
      </c>
      <c r="K23" s="15">
        <f>MIN($B$17*K5,$D$17*($F$17-K5))/K5</f>
        <v>64.400000000000006</v>
      </c>
      <c r="L23" s="15">
        <f>MIN($B$17*L5,$D$17*($F$17-L5))/L5</f>
        <v>64.400000000000006</v>
      </c>
      <c r="M23" s="15">
        <f>MIN($B$17*M5,$D$17*($F$17-M5))/M5</f>
        <v>64.400000000000006</v>
      </c>
      <c r="N23" s="15">
        <f>MIN($B$17*N5,$D$17*($F$17-N5))/N5</f>
        <v>64.400000000000006</v>
      </c>
      <c r="O23" s="15">
        <f>MIN($B$17*O5,$D$17*($F$17-O5))/O5</f>
        <v>64.400000000000006</v>
      </c>
      <c r="P23" s="15">
        <f>MIN($B$17*P5,$D$17*($F$17-P5))/P5</f>
        <v>64.400000000000006</v>
      </c>
      <c r="Q23" s="15">
        <f>MIN($B$17*Q5,$D$17*($F$17-Q5))/Q5</f>
        <v>64.400000000000006</v>
      </c>
      <c r="R23" s="15">
        <f>MIN($B$17*R5,$D$17*($F$17-R5))/R5</f>
        <v>64.400000000000006</v>
      </c>
      <c r="S23" s="15">
        <f>MIN($B$17*S5,$D$17*($F$17-S5))/S5</f>
        <v>64.400000000000006</v>
      </c>
      <c r="T23" s="15">
        <f>MIN($B$17*T5,$D$17*($F$17-T5))/T5</f>
        <v>64.400000000000006</v>
      </c>
      <c r="U23" s="15">
        <f>MIN($B$17*U5,$D$17*($F$17-U5))/U5</f>
        <v>64.400000000000006</v>
      </c>
      <c r="V23" s="15">
        <f>MIN($B$17*V5,$D$17*($F$17-V5))/V5</f>
        <v>64.400000000000006</v>
      </c>
      <c r="W23" s="15">
        <f>MIN($B$17*W5,$D$17*($F$17-W5))/W5</f>
        <v>64.400000000000006</v>
      </c>
      <c r="X23" s="15">
        <f>MIN($B$17*X5,$D$17*($F$17-X5))/X5</f>
        <v>64.400000000000006</v>
      </c>
      <c r="Y23" s="15">
        <f>MIN($B$17*Y5,$D$17*($F$17-Y5))/Y5</f>
        <v>64.400000000000006</v>
      </c>
      <c r="Z23" s="15">
        <f>MIN($B$17*Z5,$D$17*($F$17-Z5))/Z5</f>
        <v>64.400000000000006</v>
      </c>
      <c r="AA23" s="15">
        <f>MIN($B$17*AA5,$D$17*($F$17-AA5))/AA5</f>
        <v>64.400000000000006</v>
      </c>
      <c r="AB23" s="15">
        <f>MIN($B$17*AB5,$D$17*($F$17-AB5))/AB5</f>
        <v>64.400000000000006</v>
      </c>
      <c r="AC23" s="15">
        <f>MIN($B$17*AC5,$D$17*($F$17-AC5))/AC5</f>
        <v>64.400000000000006</v>
      </c>
      <c r="AD23" s="15">
        <f>MIN($B$17*AD5,$D$17*($F$17-AD5))/AD5</f>
        <v>64.400000000000006</v>
      </c>
      <c r="AE23" s="15">
        <f>MIN($B$17*AE5,$D$17*($F$17-AE5))/AE5</f>
        <v>64.400000000000006</v>
      </c>
      <c r="AF23" s="15">
        <f>MIN($B$17*AF5,$D$17*($F$17-AF5))/AF5</f>
        <v>64.400000000000006</v>
      </c>
      <c r="AG23" s="15">
        <f>MIN($B$17*AG5,$D$17*($F$17-AG5))/AG5</f>
        <v>61.250313252920023</v>
      </c>
      <c r="AH23" s="15">
        <f>MIN($B$17*AH5,$D$17*($F$17-AH5))/AH5</f>
        <v>55.853473638391002</v>
      </c>
      <c r="AI23" s="15">
        <f>MIN($B$17*AI5,$D$17*($F$17-AI5))/AI5</f>
        <v>50.606695073428988</v>
      </c>
      <c r="AJ23" s="15">
        <f>MIN($B$17*AJ5,$D$17*($F$17-AJ5))/AJ5</f>
        <v>45.705987202066453</v>
      </c>
      <c r="AK23" s="15">
        <f>MIN($B$17*AK5,$D$17*($F$17-AK5))/AK5</f>
        <v>41.23336478340736</v>
      </c>
      <c r="AL23" s="15">
        <f>MIN($B$17*AL5,$D$17*($F$17-AL5))/AL5</f>
        <v>37.204193985885546</v>
      </c>
      <c r="AM23" s="15">
        <f>MIN($B$17*AM5,$D$17*($F$17-AM5))/AM5</f>
        <v>34.268875785723765</v>
      </c>
      <c r="AN23" s="15">
        <f>MIN($B$17*AN5,$D$17*($F$17-AN5))/AN5</f>
        <v>32.183792066350399</v>
      </c>
      <c r="AO23" s="15">
        <f>MIN($B$17*AO5,$D$17*($F$17-AO5))/AO5</f>
        <v>30.668827302031772</v>
      </c>
      <c r="AP23" s="15">
        <f>MIN($B$17*AP5,$D$17*($F$17-AP5))/AP5</f>
        <v>29.551424078605528</v>
      </c>
      <c r="AQ23" s="15">
        <f>MIN($B$17*AQ5,$D$17*($F$17-AQ5))/AQ5</f>
        <v>28.719534459607782</v>
      </c>
      <c r="AR23" s="15">
        <f>MIN($B$17*AR5,$D$17*($F$17-AR5))/AR5</f>
        <v>28.097342436006201</v>
      </c>
      <c r="AS23" s="15">
        <f>MIN($B$17*AS5,$D$17*($F$17-AS5))/AS5</f>
        <v>27.631847243513487</v>
      </c>
      <c r="AT23" s="15">
        <f>MIN($B$17*AT5,$D$17*($F$17-AT5))/AT5</f>
        <v>27.285021551287663</v>
      </c>
      <c r="AU23" s="15">
        <f>MIN($B$17*AU5,$D$17*($F$17-AU5))/AU5</f>
        <v>27.029008126782301</v>
      </c>
      <c r="AV23" s="15">
        <f>MIN($B$17*AV5,$D$17*($F$17-AV5))/AV5</f>
        <v>26.843057857216401</v>
      </c>
      <c r="AW23" s="15">
        <f>MIN($B$17*AW5,$D$17*($F$17-AW5))/AW5</f>
        <v>26.711509551242628</v>
      </c>
      <c r="AX23" s="15">
        <f>MIN($B$17*AX5,$D$17*($F$17-AX5))/AX5</f>
        <v>26.622416761136787</v>
      </c>
      <c r="AY23" s="15">
        <f>MIN($B$17*AY5,$D$17*($F$17-AY5))/AY5</f>
        <v>26.566589968073263</v>
      </c>
      <c r="AZ23" s="15">
        <f>MIN($B$17*AZ5,$D$17*($F$17-AZ5))/AZ5</f>
        <v>26.536913407937654</v>
      </c>
      <c r="BA23" s="15">
        <f>MIN($B$17*BA5,$D$17*($F$17-BA5))/BA5</f>
        <v>26.527848365306291</v>
      </c>
      <c r="BB23" s="15">
        <f>MIN($B$17*BB5,$D$17*($F$17-BB5))/BB5</f>
        <v>26.53506611153372</v>
      </c>
      <c r="BC23" s="15">
        <f>MIN($B$17*BC5,$D$17*($F$17-BC5))/BC5</f>
        <v>26.555172906176164</v>
      </c>
      <c r="BD23" s="15">
        <f>MIN($B$17*BD5,$D$17*($F$17-BD5))/BD5</f>
        <v>26.585418679003816</v>
      </c>
      <c r="BE23" s="15">
        <f>MIN($B$17*BE5,$D$17*($F$17-BE5))/BE5</f>
        <v>26.62353296988508</v>
      </c>
      <c r="BF23" s="15">
        <f>MIN($B$17*BF5,$D$17*($F$17-BF5))/BF5</f>
        <v>26.66762905024552</v>
      </c>
      <c r="BG23" s="15">
        <f>MIN($B$17*BG5,$D$17*($F$17-BG5))/BG5</f>
        <v>26.716143177804685</v>
      </c>
      <c r="BH23" s="15">
        <f>MIN($B$17*BH5,$D$17*($F$17-BH5))/BH5</f>
        <v>26.767791134300971</v>
      </c>
      <c r="BI23" s="15">
        <f>MIN($B$17*BI5,$D$17*($F$17-BI5))/BI5</f>
        <v>26.821532914737581</v>
      </c>
      <c r="BJ23" s="15">
        <f>MIN($B$17*BJ5,$D$17*($F$17-BJ5))/BJ5</f>
        <v>26.876541296035196</v>
      </c>
      <c r="BK23" s="15">
        <f>MIN($B$17*BK5,$D$17*($F$17-BK5))/BK5</f>
        <v>26.932172599640602</v>
      </c>
      <c r="BL23" s="15">
        <f>MIN($B$17*BL5,$D$17*($F$17-BL5))/BL5</f>
        <v>26.987939237415873</v>
      </c>
      <c r="BM23" s="15">
        <f>MIN($B$17*BM5,$D$17*($F$17-BM5))/BM5</f>
        <v>27.043484171539724</v>
      </c>
      <c r="BN23" s="15">
        <f>MIN($B$17*BN5,$D$17*($F$17-BN5))/BN5</f>
        <v>27.098557571533192</v>
      </c>
      <c r="BO23" s="15">
        <f>MIN($B$17*BO5,$D$17*($F$17-BO5))/BO5</f>
        <v>27.152995915832559</v>
      </c>
      <c r="BP23" s="15">
        <f>MIN($B$17*BP5,$D$17*($F$17-BP5))/BP5</f>
        <v>27.206703675107086</v>
      </c>
      <c r="BQ23" s="15">
        <f>MIN($B$17*BQ5,$D$17*($F$17-BQ5))/BQ5</f>
        <v>27.25963759051362</v>
      </c>
      <c r="BR23" s="15">
        <f>MIN($B$17*BR5,$D$17*($F$17-BR5))/BR5</f>
        <v>27.311793451753704</v>
      </c>
      <c r="BS23" s="15">
        <f>MIN($B$17*BS5,$D$17*($F$17-BS5))/BS5</f>
        <v>27.363195198620556</v>
      </c>
      <c r="BT23" s="15">
        <f>MIN($B$17*BT5,$D$17*($F$17-BT5))/BT5</f>
        <v>27.413886117345914</v>
      </c>
      <c r="BU23" s="15">
        <f>MIN($B$17*BU5,$D$17*($F$17-BU5))/BU5</f>
        <v>27.463921876267388</v>
      </c>
      <c r="BV23" s="15">
        <f>MIN($B$17*BV5,$D$17*($F$17-BV5))/BV5</f>
        <v>27.513365138964058</v>
      </c>
      <c r="BW23" s="15">
        <f>MIN($B$17*BW5,$D$17*($F$17-BW5))/BW5</f>
        <v>27.56228150155037</v>
      </c>
      <c r="BX23" s="15">
        <f>MIN($B$17*BX5,$D$17*($F$17-BX5))/BX5</f>
        <v>27.610736519280273</v>
      </c>
      <c r="BY23" s="15">
        <f>MIN($B$17*BY5,$D$17*($F$17-BY5))/BY5</f>
        <v>27.658793611864585</v>
      </c>
      <c r="BZ23" s="15">
        <f>MIN($B$17*BZ5,$D$17*($F$17-BZ5))/BZ5</f>
        <v>27.706512663759188</v>
      </c>
      <c r="CA23" s="15">
        <f>MIN($B$17*CA5,$D$17*($F$17-CA5))/CA5</f>
        <v>27.753949162839369</v>
      </c>
      <c r="CB23" s="15">
        <f>MIN($B$17*CB5,$D$17*($F$17-CB5))/CB5</f>
        <v>27.801153746785442</v>
      </c>
      <c r="CC23" s="15">
        <f>MIN($B$17*CC5,$D$17*($F$17-CC5))/CC5</f>
        <v>27.848172050215826</v>
      </c>
      <c r="CD23" s="15">
        <f>MIN($B$17*CD5,$D$17*($F$17-CD5))/CD5</f>
        <v>27.895044766618987</v>
      </c>
      <c r="CE23" s="15">
        <f>MIN($B$17*CE5,$D$17*($F$17-CE5))/CE5</f>
        <v>27.941807857281635</v>
      </c>
      <c r="CF23" s="15">
        <f>MIN($B$17*CF5,$D$17*($F$17-CF5))/CF5</f>
        <v>27.988492854737132</v>
      </c>
      <c r="CG23" s="15">
        <f>MIN($B$17*CG5,$D$17*($F$17-CG5))/CG5</f>
        <v>28.035127220949942</v>
      </c>
      <c r="CH23" s="15">
        <f>MIN($B$17*CH5,$D$17*($F$17-CH5))/CH5</f>
        <v>28.081734730775839</v>
      </c>
      <c r="CI23" s="15">
        <f>MIN($B$17*CI5,$D$17*($F$17-CI5))/CI5</f>
        <v>28.128335859490786</v>
      </c>
      <c r="CJ23" s="15">
        <f>MIN($B$17*CJ5,$D$17*($F$17-CJ5))/CJ5</f>
        <v>28.17494815966829</v>
      </c>
      <c r="CK23" s="15">
        <f>MIN($B$17*CK5,$D$17*($F$17-CK5))/CK5</f>
        <v>28.221586617694236</v>
      </c>
      <c r="CL23" s="15">
        <f>MIN($B$17*CL5,$D$17*($F$17-CL5))/CL5</f>
        <v>28.268263984004072</v>
      </c>
      <c r="CM23" s="15">
        <f>MIN($B$17*CM5,$D$17*($F$17-CM5))/CM5</f>
        <v>28.314991073942018</v>
      </c>
      <c r="CN23" s="15">
        <f>MIN($B$17*CN5,$D$17*($F$17-CN5))/CN5</f>
        <v>28.361777038178229</v>
      </c>
      <c r="CO23" s="15">
        <f>MIN($B$17*CO5,$D$17*($F$17-CO5))/CO5</f>
        <v>28.408629603044538</v>
      </c>
      <c r="CP23" s="15">
        <f>MIN($B$17*CP5,$D$17*($F$17-CP5))/CP5</f>
        <v>28.4555552821056</v>
      </c>
      <c r="CQ23" s="15">
        <f>MIN($B$17*CQ5,$D$17*($F$17-CQ5))/CQ5</f>
        <v>28.502559560881899</v>
      </c>
      <c r="CR23" s="15">
        <f>MIN($B$17*CR5,$D$17*($F$17-CR5))/CR5</f>
        <v>28.549647056977516</v>
      </c>
      <c r="CS23" s="15">
        <f>MIN($B$17*CS5,$D$17*($F$17-CS5))/CS5</f>
        <v>28.596821658010708</v>
      </c>
      <c r="CT23" s="15">
        <f>MIN($B$17*CT5,$D$17*($F$17-CT5))/CT5</f>
        <v>28.644086639755809</v>
      </c>
      <c r="CU23" s="15">
        <f>MIN($B$17*CU5,$D$17*($F$17-CU5))/CU5</f>
        <v>28.691444766824208</v>
      </c>
      <c r="CV23" s="15">
        <f>MIN($B$17*CV5,$D$17*($F$17-CV5))/CV5</f>
        <v>28.738898378073376</v>
      </c>
      <c r="CW23" s="15">
        <f>MIN($B$17*CW5,$D$17*($F$17-CW5))/CW5</f>
        <v>28.78644945875936</v>
      </c>
      <c r="CX23" s="15">
        <f>MIN($B$17*CX5,$D$17*($F$17-CX5))/CX5</f>
        <v>28.834099701258982</v>
      </c>
      <c r="CY23" s="15">
        <f>MIN($B$17*CY5,$D$17*($F$17-CY5))/CY5</f>
        <v>28.881850555994294</v>
      </c>
      <c r="CZ23" s="15">
        <f>MIN($B$17*CZ5,$D$17*($F$17-CZ5))/CZ5</f>
        <v>28.929703274002527</v>
      </c>
      <c r="DA23" s="15">
        <f>MIN($B$17*DA5,$D$17*($F$17-DA5))/DA5</f>
        <v>28.977658942416436</v>
      </c>
      <c r="DB23" s="15">
        <f>MIN($B$17*DB5,$D$17*($F$17-DB5))/DB5</f>
        <v>29.025594350687964</v>
      </c>
      <c r="DC23" s="15">
        <f>MIN($B$17*DC5,$D$17*($F$17-DC5))/DC5</f>
        <v>29.073254834087532</v>
      </c>
      <c r="DD23" s="15">
        <f>MIN($B$17*DD5,$D$17*($F$17-DD5))/DD5</f>
        <v>29.120295106071289</v>
      </c>
      <c r="DE23" s="15">
        <f>MIN($B$17*DE5,$D$17*($F$17-DE5))/DE5</f>
        <v>29.16633169949759</v>
      </c>
      <c r="DF23" s="15">
        <f>MIN($B$17*DF5,$D$17*($F$17-DF5))/DF5</f>
        <v>29.210989732907578</v>
      </c>
      <c r="DG23" s="15">
        <f>MIN($B$17*DG5,$D$17*($F$17-DG5))/DG5</f>
        <v>29.253937421461121</v>
      </c>
      <c r="DH23" s="15">
        <f>MIN($B$17*DH5,$D$17*($F$17-DH5))/DH5</f>
        <v>29.294907375458692</v>
      </c>
      <c r="DI23" s="15">
        <f>MIN($B$17*DI5,$D$17*($F$17-DI5))/DI5</f>
        <v>29.333706373483839</v>
      </c>
      <c r="DJ23" s="15">
        <f>MIN($B$17*DJ5,$D$17*($F$17-DJ5))/DJ5</f>
        <v>29.370216265369965</v>
      </c>
      <c r="DK23" s="15">
        <f>MIN($B$17*DK5,$D$17*($F$17-DK5))/DK5</f>
        <v>29.404388742257368</v>
      </c>
      <c r="DL23" s="15">
        <f>MIN($B$17*DL5,$D$17*($F$17-DL5))/DL5</f>
        <v>29.436236372682302</v>
      </c>
      <c r="DM23" s="15">
        <f>MIN($B$17*DM5,$D$17*($F$17-DM5))/DM5</f>
        <v>29.465821809684737</v>
      </c>
      <c r="DN23" s="15">
        <f>MIN($B$17*DN5,$D$17*($F$17-DN5))/DN5</f>
        <v>29.493246566683744</v>
      </c>
      <c r="DO23" s="15">
        <f>MIN($B$17*DO5,$D$17*($F$17-DO5))/DO5</f>
        <v>29.518640308718805</v>
      </c>
      <c r="DP23" s="15">
        <f>MIN($B$17*DP5,$D$17*($F$17-DP5))/DP5</f>
        <v>29.54215123772947</v>
      </c>
      <c r="DQ23" s="15">
        <f>MIN($B$17*DQ5,$D$17*($F$17-DQ5))/DQ5</f>
        <v>29.563937869695916</v>
      </c>
      <c r="DR23" s="15">
        <f>MIN($B$17*DR5,$D$17*($F$17-DR5))/DR5</f>
        <v>29.584162299727769</v>
      </c>
      <c r="DS23" s="15">
        <f>MIN($B$17*DS5,$D$17*($F$17-DS5))/DS5</f>
        <v>29.602984915610428</v>
      </c>
      <c r="DT23" s="15">
        <f>MIN($B$17*DT5,$D$17*($F$17-DT5))/DT5</f>
        <v>29.620560436807565</v>
      </c>
      <c r="DU23" s="15">
        <f>MIN($B$17*DU5,$D$17*($F$17-DU5))/DU5</f>
        <v>29.6370351113158</v>
      </c>
      <c r="DV23" s="15">
        <f>MIN($B$17*DV5,$D$17*($F$17-DV5))/DV5</f>
        <v>29.652544885785328</v>
      </c>
      <c r="DW23" s="15">
        <f>MIN($B$17*DW5,$D$17*($F$17-DW5))/DW5</f>
        <v>29.667214365837346</v>
      </c>
      <c r="DX23" s="15">
        <f>MIN($B$17*DX5,$D$17*($F$17-DX5))/DX5</f>
        <v>29.681156396501837</v>
      </c>
      <c r="DY23" s="15">
        <f>MIN($B$17*DY5,$D$17*($F$17-DY5))/DY5</f>
        <v>29.694472111993132</v>
      </c>
      <c r="DZ23" s="15">
        <f>MIN($B$17*DZ5,$D$17*($F$17-DZ5))/DZ5</f>
        <v>29.707251325990775</v>
      </c>
      <c r="EA23" s="15">
        <f>MIN($B$17*EA5,$D$17*($F$17-EA5))/EA5</f>
        <v>29.719573155764543</v>
      </c>
      <c r="EB23" s="15">
        <f>MIN($B$17*EB5,$D$17*($F$17-EB5))/EB5</f>
        <v>29.731506794355898</v>
      </c>
      <c r="EC23" s="15">
        <f>MIN($B$17*EC5,$D$17*($F$17-EC5))/EC5</f>
        <v>29.743112363751585</v>
      </c>
      <c r="ED23" s="15">
        <f>MIN($B$17*ED5,$D$17*($F$17-ED5))/ED5</f>
        <v>29.754441798174305</v>
      </c>
      <c r="EE23" s="15">
        <f>MIN($B$17*EE5,$D$17*($F$17-EE5))/EE5</f>
        <v>29.765539720198081</v>
      </c>
      <c r="EF23" s="15">
        <f>MIN($B$17*EF5,$D$17*($F$17-EF5))/EF5</f>
        <v>29.776444283492864</v>
      </c>
      <c r="EG23" s="15">
        <f>MIN($B$17*EG5,$D$17*($F$17-EG5))/EG5</f>
        <v>29.787187964849544</v>
      </c>
      <c r="EH23" s="15">
        <f>MIN($B$17*EH5,$D$17*($F$17-EH5))/EH5</f>
        <v>29.797798295017355</v>
      </c>
      <c r="EI23" s="15">
        <f>MIN($B$17*EI5,$D$17*($F$17-EI5))/EI5</f>
        <v>29.808298523101318</v>
      </c>
      <c r="EJ23" s="15">
        <f>MIN($B$17*EJ5,$D$17*($F$17-EJ5))/EJ5</f>
        <v>29.818708213107275</v>
      </c>
      <c r="EK23" s="15">
        <f>MIN($B$17*EK5,$D$17*($F$17-EK5))/EK5</f>
        <v>29.829043773950094</v>
      </c>
      <c r="EL23" s="15">
        <f>MIN($B$17*EL5,$D$17*($F$17-EL5))/EL5</f>
        <v>29.839318926089838</v>
      </c>
      <c r="EM23" s="15">
        <f>MIN($B$17*EM5,$D$17*($F$17-EM5))/EM5</f>
        <v>29.849545109129956</v>
      </c>
      <c r="EN23" s="15">
        <f>MIN($B$17*EN5,$D$17*($F$17-EN5))/EN5</f>
        <v>29.859731835365917</v>
      </c>
      <c r="EO23" s="15">
        <f>MIN($B$17*EO5,$D$17*($F$17-EO5))/EO5</f>
        <v>29.869886994548384</v>
      </c>
      <c r="EP23" s="15">
        <f>MIN($B$17*EP5,$D$17*($F$17-EP5))/EP5</f>
        <v>29.880017115129199</v>
      </c>
      <c r="EQ23" s="15">
        <f>MIN($B$17*EQ5,$D$17*($F$17-EQ5))/EQ5</f>
        <v>29.890127587076332</v>
      </c>
      <c r="ER23" s="15">
        <f>MIN($B$17*ER5,$D$17*($F$17-ER5))/ER5</f>
        <v>29.900222851041487</v>
      </c>
      <c r="ES23" s="15">
        <f>MIN($B$17*ES5,$D$17*($F$17-ES5))/ES5</f>
        <v>29.910306558289371</v>
      </c>
      <c r="ET23" s="15">
        <f>MIN($B$17*ET5,$D$17*($F$17-ET5))/ET5</f>
        <v>29.920381705388397</v>
      </c>
      <c r="EU23" s="15">
        <f>MIN($B$17*EU5,$D$17*($F$17-EU5))/EU5</f>
        <v>29.930450747243771</v>
      </c>
      <c r="EV23" s="15">
        <f>MIN($B$17*EV5,$D$17*($F$17-EV5))/EV5</f>
        <v>29.940515691644208</v>
      </c>
      <c r="EW23" s="15">
        <f>MIN($B$17*EW5,$D$17*($F$17-EW5))/EW5</f>
        <v>29.95057817810493</v>
      </c>
      <c r="EX23" s="15">
        <f>MIN($B$17*EX5,$D$17*($F$17-EX5))/EX5</f>
        <v>29.96063954342835</v>
      </c>
      <c r="EY23" s="15">
        <f>MIN($B$17*EY5,$D$17*($F$17-EY5))/EY5</f>
        <v>29.970700876075636</v>
      </c>
      <c r="EZ23" s="15">
        <f>MIN($B$17*EZ5,$D$17*($F$17-EZ5))/EZ5</f>
        <v>29.981054883393281</v>
      </c>
      <c r="FA23" s="15">
        <f>MIN($B$17*FA5,$D$17*($F$17-FA5))/FA5</f>
        <v>29.992300255908955</v>
      </c>
      <c r="FB23" s="15">
        <f>MIN($B$17*FB5,$D$17*($F$17-FB5))/FB5</f>
        <v>30.005243682906283</v>
      </c>
      <c r="FC23" s="15">
        <f>MIN($B$17*FC5,$D$17*($F$17-FC5))/FC5</f>
        <v>30.020776174274101</v>
      </c>
      <c r="FD23" s="15">
        <f>MIN($B$17*FD5,$D$17*($F$17-FD5))/FD5</f>
        <v>30.039764395286277</v>
      </c>
      <c r="FE23" s="15">
        <f>MIN($B$17*FE5,$D$17*($F$17-FE5))/FE5</f>
        <v>30.062971975744482</v>
      </c>
      <c r="FF23" s="15">
        <f>MIN($B$17*FF5,$D$17*($F$17-FF5))/FF5</f>
        <v>30.091012320881379</v>
      </c>
      <c r="FG23" s="15">
        <f>MIN($B$17*FG5,$D$17*($F$17-FG5))/FG5</f>
        <v>30.124328292102415</v>
      </c>
      <c r="FH23" s="15">
        <f>MIN($B$17*FH5,$D$17*($F$17-FH5))/FH5</f>
        <v>30.163192057396373</v>
      </c>
      <c r="FI23" s="15">
        <f>MIN($B$17*FI5,$D$17*($F$17-FI5))/FI5</f>
        <v>30.207718466996354</v>
      </c>
      <c r="FJ23" s="15">
        <f>MIN($B$17*FJ5,$D$17*($F$17-FJ5))/FJ5</f>
        <v>30.257886319511698</v>
      </c>
      <c r="FK23" s="15">
        <f>MIN($B$17*FK5,$D$17*($F$17-FK5))/FK5</f>
        <v>30.313563189638828</v>
      </c>
      <c r="FL23" s="15">
        <f>MIN($B$17*FL5,$D$17*($F$17-FL5))/FL5</f>
        <v>30.374530751973317</v>
      </c>
      <c r="FM23" s="15">
        <f>MIN($B$17*FM5,$D$17*($F$17-FM5))/FM5</f>
        <v>30.440508607206706</v>
      </c>
      <c r="FN23" s="15">
        <f>MIN($B$17*FN5,$D$17*($F$17-FN5))/FN5</f>
        <v>30.51117545372362</v>
      </c>
      <c r="FO23" s="15">
        <f>MIN($B$17*FO5,$D$17*($F$17-FO5))/FO5</f>
        <v>30.586187059795755</v>
      </c>
      <c r="FP23" s="15">
        <f>MIN($B$17*FP5,$D$17*($F$17-FP5))/FP5</f>
        <v>30.66519091292577</v>
      </c>
      <c r="FQ23" s="15">
        <f>MIN($B$17*FQ5,$D$17*($F$17-FQ5))/FQ5</f>
        <v>30.747837693524019</v>
      </c>
      <c r="FR23" s="15">
        <f>MIN($B$17*FR5,$D$17*($F$17-FR5))/FR5</f>
        <v>30.833789878022472</v>
      </c>
      <c r="FS23" s="15">
        <f>MIN($B$17*FS5,$D$17*($F$17-FS5))/FS5</f>
        <v>30.922727854101439</v>
      </c>
      <c r="FT23" s="15">
        <f>MIN($B$17*FT5,$D$17*($F$17-FT5))/FT5</f>
        <v>31.014353953709961</v>
      </c>
      <c r="FU23" s="15">
        <f>MIN($B$17*FU5,$D$17*($F$17-FU5))/FU5</f>
        <v>31.108394797581628</v>
      </c>
      <c r="FV23" s="15">
        <f>MIN($B$17*FV5,$D$17*($F$17-FV5))/FV5</f>
        <v>31.204602312287676</v>
      </c>
      <c r="FW23" s="15">
        <f>MIN($B$17*FW5,$D$17*($F$17-FW5))/FW5</f>
        <v>31.302753737594923</v>
      </c>
      <c r="FX23" s="15">
        <f>MIN($B$17*FX5,$D$17*($F$17-FX5))/FX5</f>
        <v>31.402650894820667</v>
      </c>
      <c r="FY23" s="15">
        <f>MIN($B$17*FY5,$D$17*($F$17-FY5))/FY5</f>
        <v>31.504118940392907</v>
      </c>
      <c r="FZ23" s="15">
        <f>MIN($B$17*FZ5,$D$17*($F$17-FZ5))/FZ5</f>
        <v>31.607004785577491</v>
      </c>
      <c r="GA23" s="15">
        <f>MIN($B$17*GA5,$D$17*($F$17-GA5))/GA5</f>
        <v>31.711175324744403</v>
      </c>
      <c r="GB23" s="15">
        <f>MIN($B$17*GB5,$D$17*($F$17-GB5))/GB5</f>
        <v>31.816515581200505</v>
      </c>
      <c r="GC23" s="15">
        <f>MIN($B$17*GC5,$D$17*($F$17-GC5))/GC5</f>
        <v>31.922926851561627</v>
      </c>
      <c r="GD23" s="15">
        <f>MIN($B$17*GD5,$D$17*($F$17-GD5))/GD5</f>
        <v>32.030324906581818</v>
      </c>
      <c r="GE23" s="15">
        <f>MIN($B$17*GE5,$D$17*($F$17-GE5))/GE5</f>
        <v>32.138638287827618</v>
      </c>
      <c r="GF23" s="15">
        <f>MIN($B$17*GF5,$D$17*($F$17-GF5))/GF5</f>
        <v>32.247806725014414</v>
      </c>
      <c r="GG23" s="15">
        <f>MIN($B$17*GG5,$D$17*($F$17-GG5))/GG5</f>
        <v>32.357779687627726</v>
      </c>
      <c r="GH23" s="15">
        <f>MIN($B$17*GH5,$D$17*($F$17-GH5))/GH5</f>
        <v>32.468515076071952</v>
      </c>
      <c r="GI23" s="15">
        <f>MIN($B$17*GI5,$D$17*($F$17-GI5))/GI5</f>
        <v>32.579978051505535</v>
      </c>
      <c r="GJ23" s="15">
        <f>MIN($B$17*GJ5,$D$17*($F$17-GJ5))/GJ5</f>
        <v>32.692139999277863</v>
      </c>
      <c r="GK23" s="15">
        <f>MIN($B$17*GK5,$D$17*($F$17-GK5))/GK5</f>
        <v>32.804977618083093</v>
      </c>
      <c r="GL23" s="15">
        <f>MIN($B$17*GL5,$D$17*($F$17-GL5))/GL5</f>
        <v>32.918472125257509</v>
      </c>
      <c r="GM23" s="15">
        <f>MIN($B$17*GM5,$D$17*($F$17-GM5))/GM5</f>
        <v>33.032608567792963</v>
      </c>
      <c r="GN23" s="15">
        <f>MIN($B$17*GN5,$D$17*($F$17-GN5))/GN5</f>
        <v>33.147375228397067</v>
      </c>
      <c r="GO23" s="15">
        <f>MIN($B$17*GO5,$D$17*($F$17-GO5))/GO5</f>
        <v>33.262763116121512</v>
      </c>
      <c r="GP23" s="15">
        <f>MIN($B$17*GP5,$D$17*($F$17-GP5))/GP5</f>
        <v>33.378765531564326</v>
      </c>
      <c r="GQ23" s="15">
        <f>MIN($B$17*GQ5,$D$17*($F$17-GQ5))/GQ5</f>
        <v>33.495377697321558</v>
      </c>
      <c r="GR23" s="15">
        <f>MIN($B$17*GR5,$D$17*($F$17-GR5))/GR5</f>
        <v>33.612596445139452</v>
      </c>
      <c r="GS23" s="15">
        <f>MIN($B$17*GS5,$D$17*($F$17-GS5))/GS5</f>
        <v>33.730419952037202</v>
      </c>
      <c r="GT23" s="15">
        <f>MIN($B$17*GT5,$D$17*($F$17-GT5))/GT5</f>
        <v>33.848847518494267</v>
      </c>
      <c r="GU23" s="15">
        <f>MIN($B$17*GU5,$D$17*($F$17-GU5))/GU5</f>
        <v>33.967879382590851</v>
      </c>
      <c r="GV23" s="15">
        <f>MIN($B$17*GV5,$D$17*($F$17-GV5))/GV5</f>
        <v>34.087516564741627</v>
      </c>
      <c r="GW23" s="15">
        <f>MIN($B$17*GW5,$D$17*($F$17-GW5))/GW5</f>
        <v>34.207760738354345</v>
      </c>
      <c r="GX23" s="15">
        <f>MIN($B$17*GX5,$D$17*($F$17-GX5))/GX5</f>
        <v>34.327675632745716</v>
      </c>
      <c r="GY23" s="15">
        <f>MIN($B$17*GY5,$D$17*($F$17-GY5))/GY5</f>
        <v>34.445319830713323</v>
      </c>
      <c r="GZ23" s="15">
        <f>MIN($B$17*GZ5,$D$17*($F$17-GZ5))/GZ5</f>
        <v>34.55804452827519</v>
      </c>
      <c r="HA23" s="15">
        <f>MIN($B$17*HA5,$D$17*($F$17-HA5))/HA5</f>
        <v>34.662887311677871</v>
      </c>
      <c r="HB23" s="15">
        <f>MIN($B$17*HB5,$D$17*($F$17-HB5))/HB5</f>
        <v>34.756931981253167</v>
      </c>
      <c r="HC23" s="15">
        <f>MIN($B$17*HC5,$D$17*($F$17-HC5))/HC5</f>
        <v>34.837582176984668</v>
      </c>
      <c r="HD23" s="15">
        <f>MIN($B$17*HD5,$D$17*($F$17-HD5))/HD5</f>
        <v>34.902737726724389</v>
      </c>
      <c r="HE23" s="15">
        <f>MIN($B$17*HE5,$D$17*($F$17-HE5))/HE5</f>
        <v>34.95088275778626</v>
      </c>
      <c r="HF23" s="15">
        <f>MIN($B$17*HF5,$D$17*($F$17-HF5))/HF5</f>
        <v>34.981102976511622</v>
      </c>
      <c r="HG23" s="15">
        <f>MIN($B$17*HG5,$D$17*($F$17-HG5))/HG5</f>
        <v>34.993051512428075</v>
      </c>
      <c r="HH23" s="15">
        <f>MIN($B$17*HH5,$D$17*($F$17-HH5))/HH5</f>
        <v>34.986881418248842</v>
      </c>
      <c r="HI23" s="15">
        <f>MIN($B$17*HI5,$D$17*($F$17-HI5))/HI5</f>
        <v>34.963160072285881</v>
      </c>
      <c r="HJ23" s="15">
        <f>MIN($B$17*HJ5,$D$17*($F$17-HJ5))/HJ5</f>
        <v>34.922777359373484</v>
      </c>
      <c r="HK23" s="15">
        <f>MIN($B$17*HK5,$D$17*($F$17-HK5))/HK5</f>
        <v>34.866856191466894</v>
      </c>
      <c r="HL23" s="15">
        <f>MIN($B$17*HL5,$D$17*($F$17-HL5))/HL5</f>
        <v>34.796670987232041</v>
      </c>
      <c r="HM23" s="15">
        <f>MIN($B$17*HM5,$D$17*($F$17-HM5))/HM5</f>
        <v>34.713577309498923</v>
      </c>
      <c r="HN23" s="15">
        <f>MIN($B$17*HN5,$D$17*($F$17-HN5))/HN5</f>
        <v>34.618953998297052</v>
      </c>
      <c r="HO23" s="15">
        <f>MIN($B$17*HO5,$D$17*($F$17-HO5))/HO5</f>
        <v>34.514157803601222</v>
      </c>
      <c r="HP23" s="15">
        <f>MIN($B$17*HP5,$D$17*($F$17-HP5))/HP5</f>
        <v>34.400489644778233</v>
      </c>
      <c r="HQ23" s="15">
        <f>MIN($B$17*HQ5,$D$17*($F$17-HQ5))/HQ5</f>
        <v>34.27917111482973</v>
      </c>
      <c r="HR23" s="15">
        <f>MIN($B$17*HR5,$D$17*($F$17-HR5))/HR5</f>
        <v>34.151329617055488</v>
      </c>
      <c r="HS23" s="15">
        <f>MIN($B$17*HS5,$D$17*($F$17-HS5))/HS5</f>
        <v>34.017990487986332</v>
      </c>
      <c r="HT23" s="15">
        <f>MIN($B$17*HT5,$D$17*($F$17-HT5))/HT5</f>
        <v>33.880074554737618</v>
      </c>
      <c r="HU23" s="15">
        <f>MIN($B$17*HU5,$D$17*($F$17-HU5))/HU5</f>
        <v>33.738399743429071</v>
      </c>
      <c r="HV23" s="15">
        <f>MIN($B$17*HV5,$D$17*($F$17-HV5))/HV5</f>
        <v>33.59368555824458</v>
      </c>
      <c r="HW23" s="15">
        <f>MIN($B$17*HW5,$D$17*($F$17-HW5))/HW5</f>
        <v>33.446559460585426</v>
      </c>
      <c r="HX23" s="15">
        <f>MIN($B$17*HX5,$D$17*($F$17-HX5))/HX5</f>
        <v>33.297564377041191</v>
      </c>
      <c r="HY23" s="15">
        <f>MIN($B$17*HY5,$D$17*($F$17-HY5))/HY5</f>
        <v>33.147166743546983</v>
      </c>
      <c r="HZ23" s="15">
        <f>MIN($B$17*HZ5,$D$17*($F$17-HZ5))/HZ5</f>
        <v>32.995764646490883</v>
      </c>
      <c r="IA23" s="15">
        <f>MIN($B$17*IA5,$D$17*($F$17-IA5))/IA5</f>
        <v>32.843695748704178</v>
      </c>
      <c r="IB23" s="15">
        <f>MIN($B$17*IB5,$D$17*($F$17-IB5))/IB5</f>
        <v>32.691244790495105</v>
      </c>
      <c r="IC23" s="15">
        <f>MIN($B$17*IC5,$D$17*($F$17-IC5))/IC5</f>
        <v>32.538650535728827</v>
      </c>
      <c r="ID23" s="15">
        <f>MIN($B$17*ID5,$D$17*($F$17-ID5))/ID5</f>
        <v>32.386112093532709</v>
      </c>
      <c r="IE23" s="15">
        <f>MIN($B$17*IE5,$D$17*($F$17-IE5))/IE5</f>
        <v>32.233794590745575</v>
      </c>
      <c r="IF23" s="15">
        <f>MIN($B$17*IF5,$D$17*($F$17-IF5))/IF5</f>
        <v>32.081834201795573</v>
      </c>
      <c r="IG23" s="15">
        <f>MIN($B$17*IG5,$D$17*($F$17-IG5))/IG5</f>
        <v>31.930342564025906</v>
      </c>
      <c r="IH23" s="15">
        <f>MIN($B$17*IH5,$D$17*($F$17-IH5))/IH5</f>
        <v>31.779410619950692</v>
      </c>
      <c r="II23" s="15">
        <f>MIN($B$17*II5,$D$17*($F$17-II5))/II5</f>
        <v>31.629111935482896</v>
      </c>
      <c r="IJ23" s="15">
        <f>MIN($B$17*IJ5,$D$17*($F$17-IJ5))/IJ5</f>
        <v>31.479505546428186</v>
      </c>
      <c r="IK23" s="15">
        <f>MIN($B$17*IK5,$D$17*($F$17-IK5))/IK5</f>
        <v>31.330638385751719</v>
      </c>
      <c r="IL23" s="15">
        <f>MIN($B$17*IL5,$D$17*($F$17-IL5))/IL5</f>
        <v>31.18254734228119</v>
      </c>
      <c r="IM23" s="15">
        <f>MIN($B$17*IM5,$D$17*($F$17-IM5))/IM5</f>
        <v>31.035260998357838</v>
      </c>
      <c r="IN23" s="15">
        <f>MIN($B$17*IN5,$D$17*($F$17-IN5))/IN5</f>
        <v>30.888801090042179</v>
      </c>
      <c r="IO23" s="15">
        <f>MIN($B$17*IO5,$D$17*($F$17-IO5))/IO5</f>
        <v>30.743183729224729</v>
      </c>
      <c r="IP23" s="15">
        <f>MIN($B$17*IP5,$D$17*($F$17-IP5))/IP5</f>
        <v>30.598420422667839</v>
      </c>
      <c r="IQ23" s="15">
        <f>MIN($B$17*IQ5,$D$17*($F$17-IQ5))/IQ5</f>
        <v>30.454518918802336</v>
      </c>
      <c r="IR23" s="15">
        <f>MIN($B$17*IR5,$D$17*($F$17-IR5))/IR5</f>
        <v>30.311483909144908</v>
      </c>
      <c r="IS23" s="15">
        <f>MIN($B$17*IS5,$D$17*($F$17-IS5))/IS5</f>
        <v>30.169317607560014</v>
      </c>
      <c r="IT23" s="15">
        <f>MIN($B$17*IT5,$D$17*($F$17-IT5))/IT5</f>
        <v>30.028020227297684</v>
      </c>
      <c r="IU23" s="15">
        <f>MIN($B$17*IU5,$D$17*($F$17-IU5))/IU5</f>
        <v>29.887590372805132</v>
      </c>
      <c r="IV23" s="15">
        <f>MIN($B$17*IV5,$D$17*($F$17-IV5))/IV5</f>
        <v>29.748987917747886</v>
      </c>
      <c r="IW23" s="15">
        <f>MIN($B$17*IW5,$D$17*($F$17-IW5))/IW5</f>
        <v>29.614149066999506</v>
      </c>
      <c r="IX23" s="15">
        <f>MIN($B$17*IX5,$D$17*($F$17-IX5))/IX5</f>
        <v>29.485636019202957</v>
      </c>
      <c r="IY23" s="15">
        <f>MIN($B$17*IY5,$D$17*($F$17-IY5))/IY5</f>
        <v>29.366219496844788</v>
      </c>
      <c r="IZ23" s="15">
        <f>MIN($B$17*IZ5,$D$17*($F$17-IZ5))/IZ5</f>
        <v>29.258528288663783</v>
      </c>
      <c r="JA23" s="15">
        <f>MIN($B$17*JA5,$D$17*($F$17-JA5))/JA5</f>
        <v>29.164809563109149</v>
      </c>
      <c r="JB23" s="15">
        <f>MIN($B$17*JB5,$D$17*($F$17-JB5))/JB5</f>
        <v>29.086798146033725</v>
      </c>
      <c r="JC23" s="15">
        <f>MIN($B$17*JC5,$D$17*($F$17-JC5))/JC5</f>
        <v>29.025673700479484</v>
      </c>
      <c r="JD23" s="15">
        <f>MIN($B$17*JD5,$D$17*($F$17-JD5))/JD5</f>
        <v>28.982079923901345</v>
      </c>
      <c r="JE23" s="15">
        <f>MIN($B$17*JE5,$D$17*($F$17-JE5))/JE5</f>
        <v>28.956182095996123</v>
      </c>
      <c r="JF23" s="15">
        <f>MIN($B$17*JF5,$D$17*($F$17-JF5))/JF5</f>
        <v>28.947744237286113</v>
      </c>
      <c r="JG23" s="15">
        <f>MIN($B$17*JG5,$D$17*($F$17-JG5))/JG5</f>
        <v>28.956212461089002</v>
      </c>
      <c r="JH23" s="15">
        <f>MIN($B$17*JH5,$D$17*($F$17-JH5))/JH5</f>
        <v>28.980795754354165</v>
      </c>
      <c r="JI23" s="15">
        <f>MIN($B$17*JI5,$D$17*($F$17-JI5))/JI5</f>
        <v>29.020539051627704</v>
      </c>
      <c r="JJ23" s="15">
        <f>MIN($B$17*JJ5,$D$17*($F$17-JJ5))/JJ5</f>
        <v>29.074386078032717</v>
      </c>
      <c r="JK23" s="15">
        <f>MIN($B$17*JK5,$D$17*($F$17-JK5))/JK5</f>
        <v>29.141231191178257</v>
      </c>
      <c r="JL23" s="15">
        <f>MIN($B$17*JL5,$D$17*($F$17-JL5))/JL5</f>
        <v>29.219960547493965</v>
      </c>
      <c r="JM23" s="15">
        <f>MIN($B$17*JM5,$D$17*($F$17-JM5))/JM5</f>
        <v>29.30948354068402</v>
      </c>
      <c r="JN23" s="15">
        <f>MIN($B$17*JN5,$D$17*($F$17-JN5))/JN5</f>
        <v>29.408755759742075</v>
      </c>
      <c r="JO23" s="15">
        <f>MIN($B$17*JO5,$D$17*($F$17-JO5))/JO5</f>
        <v>29.516794805183746</v>
      </c>
      <c r="JP23" s="15">
        <f>MIN($B$17*JP5,$D$17*($F$17-JP5))/JP5</f>
        <v>29.632690266281447</v>
      </c>
      <c r="JQ23" s="15">
        <f>MIN($B$17*JQ5,$D$17*($F$17-JQ5))/JQ5</f>
        <v>29.755609054922374</v>
      </c>
      <c r="JR23" s="15">
        <f>MIN($B$17*JR5,$D$17*($F$17-JR5))/JR5</f>
        <v>29.884797150051281</v>
      </c>
      <c r="JS23" s="15">
        <f>MIN($B$17*JS5,$D$17*($F$17-JS5))/JS5</f>
        <v>30.019578653848928</v>
      </c>
      <c r="JT23" s="15">
        <f>MIN($B$17*JT5,$D$17*($F$17-JT5))/JT5</f>
        <v>30.159352910959008</v>
      </c>
      <c r="JU23" s="15">
        <f>MIN($B$17*JU5,$D$17*($F$17-JU5))/JU5</f>
        <v>30.303590303201069</v>
      </c>
      <c r="JV23" s="15">
        <f>MIN($B$17*JV5,$D$17*($F$17-JV5))/JV5</f>
        <v>30.451827208294361</v>
      </c>
      <c r="JW23" s="15">
        <f>MIN($B$17*JW5,$D$17*($F$17-JW5))/JW5</f>
        <v>30.603660503645386</v>
      </c>
      <c r="JX23" s="15">
        <f>MIN($B$17*JX5,$D$17*($F$17-JX5))/JX5</f>
        <v>30.758741905155169</v>
      </c>
      <c r="JY23" s="15">
        <f>MIN($B$17*JY5,$D$17*($F$17-JY5))/JY5</f>
        <v>30.91677235531353</v>
      </c>
      <c r="JZ23" s="15">
        <f>MIN($B$17*JZ5,$D$17*($F$17-JZ5))/JZ5</f>
        <v>31.077496613121095</v>
      </c>
      <c r="KA23" s="15">
        <f>MIN($B$17*KA5,$D$17*($F$17-KA5))/KA5</f>
        <v>31.240698148954539</v>
      </c>
      <c r="KB23" s="15">
        <f>MIN($B$17*KB5,$D$17*($F$17-KB5))/KB5</f>
        <v>31.406194408665606</v>
      </c>
      <c r="KC23" s="15">
        <f>MIN($B$17*KC5,$D$17*($F$17-KC5))/KC5</f>
        <v>31.573832481339355</v>
      </c>
      <c r="KD23" s="15">
        <f>MIN($B$17*KD5,$D$17*($F$17-KD5))/KD5</f>
        <v>31.743485182714181</v>
      </c>
      <c r="KE23" s="15">
        <f>MIN($B$17*KE5,$D$17*($F$17-KE5))/KE5</f>
        <v>31.915047549923074</v>
      </c>
      <c r="KF23" s="15">
        <f>MIN($B$17*KF5,$D$17*($F$17-KF5))/KF5</f>
        <v>32.088433731756275</v>
      </c>
      <c r="KG23" s="15">
        <f>MIN($B$17*KG5,$D$17*($F$17-KG5))/KG5</f>
        <v>32.263574251042009</v>
      </c>
      <c r="KH23" s="15">
        <f>MIN($B$17*KH5,$D$17*($F$17-KH5))/KH5</f>
        <v>32.440413611125187</v>
      </c>
      <c r="KI23" s="15">
        <f>MIN($B$17*KI5,$D$17*($F$17-KI5))/KI5</f>
        <v>32.618908216074011</v>
      </c>
      <c r="KJ23" s="15">
        <f>MIN($B$17*KJ5,$D$17*($F$17-KJ5))/KJ5</f>
        <v>32.799024573567259</v>
      </c>
      <c r="KK23" s="15">
        <f>MIN($B$17*KK5,$D$17*($F$17-KK5))/KK5</f>
        <v>32.980737749940715</v>
      </c>
      <c r="KL23" s="15">
        <f>MIN($B$17*KL5,$D$17*($F$17-KL5))/KL5</f>
        <v>33.164030048218805</v>
      </c>
      <c r="KM23" s="15">
        <f>MIN($B$17*KM5,$D$17*($F$17-KM5))/KM5</f>
        <v>33.348889881837806</v>
      </c>
      <c r="KN23" s="15">
        <f>MIN($B$17*KN5,$D$17*($F$17-KN5))/KN5</f>
        <v>33.535310818955402</v>
      </c>
      <c r="KO23" s="53">
        <f>MIN($B$17*KO5,$D$17*($F$17-KO5))/KO5</f>
        <v>33.72329077457141</v>
      </c>
    </row>
    <row r="24" spans="1:301">
      <c r="B24" s="52">
        <f>MIN($B$17*B6,$D$17*($F$17-B6))/B6</f>
        <v>64.400000000000006</v>
      </c>
      <c r="C24" s="15">
        <f>MIN($B$17*C6,$D$17*($F$17-C6))/C6</f>
        <v>64.400000000000006</v>
      </c>
      <c r="D24" s="15">
        <f>MIN($B$17*D6,$D$17*($F$17-D6))/D6</f>
        <v>64.400000000000006</v>
      </c>
      <c r="E24" s="15">
        <f>MIN($B$17*E6,$D$17*($F$17-E6))/E6</f>
        <v>64.400000000000006</v>
      </c>
      <c r="F24" s="15">
        <f>MIN($B$17*F6,$D$17*($F$17-F6))/F6</f>
        <v>64.400000000000006</v>
      </c>
      <c r="G24" s="15">
        <f>MIN($B$17*G6,$D$17*($F$17-G6))/G6</f>
        <v>64.400000000000006</v>
      </c>
      <c r="H24" s="15">
        <f>MIN($B$17*H6,$D$17*($F$17-H6))/H6</f>
        <v>64.400000000000006</v>
      </c>
      <c r="I24" s="15">
        <f>MIN($B$17*I6,$D$17*($F$17-I6))/I6</f>
        <v>64.400000000000006</v>
      </c>
      <c r="J24" s="15">
        <f>MIN($B$17*J6,$D$17*($F$17-J6))/J6</f>
        <v>64.400000000000006</v>
      </c>
      <c r="K24" s="15">
        <f>MIN($B$17*K6,$D$17*($F$17-K6))/K6</f>
        <v>64.400000000000006</v>
      </c>
      <c r="L24" s="15">
        <f>MIN($B$17*L6,$D$17*($F$17-L6))/L6</f>
        <v>64.400000000000006</v>
      </c>
      <c r="M24" s="15">
        <f>MIN($B$17*M6,$D$17*($F$17-M6))/M6</f>
        <v>64.400000000000006</v>
      </c>
      <c r="N24" s="15">
        <f>MIN($B$17*N6,$D$17*($F$17-N6))/N6</f>
        <v>64.400000000000006</v>
      </c>
      <c r="O24" s="15">
        <f>MIN($B$17*O6,$D$17*($F$17-O6))/O6</f>
        <v>64.400000000000006</v>
      </c>
      <c r="P24" s="15">
        <f>MIN($B$17*P6,$D$17*($F$17-P6))/P6</f>
        <v>64.400000000000006</v>
      </c>
      <c r="Q24" s="15">
        <f>MIN($B$17*Q6,$D$17*($F$17-Q6))/Q6</f>
        <v>64.400000000000006</v>
      </c>
      <c r="R24" s="15">
        <f>MIN($B$17*R6,$D$17*($F$17-R6))/R6</f>
        <v>64.400000000000006</v>
      </c>
      <c r="S24" s="15">
        <f>MIN($B$17*S6,$D$17*($F$17-S6))/S6</f>
        <v>64.400000000000006</v>
      </c>
      <c r="T24" s="15">
        <f>MIN($B$17*T6,$D$17*($F$17-T6))/T6</f>
        <v>64.400000000000006</v>
      </c>
      <c r="U24" s="15">
        <f>MIN($B$17*U6,$D$17*($F$17-U6))/U6</f>
        <v>64.400000000000006</v>
      </c>
      <c r="V24" s="15">
        <f>MIN($B$17*V6,$D$17*($F$17-V6))/V6</f>
        <v>64.400000000000006</v>
      </c>
      <c r="W24" s="15">
        <f>MIN($B$17*W6,$D$17*($F$17-W6))/W6</f>
        <v>64.400000000000006</v>
      </c>
      <c r="X24" s="15">
        <f>MIN($B$17*X6,$D$17*($F$17-X6))/X6</f>
        <v>63.346786105334033</v>
      </c>
      <c r="Y24" s="15">
        <f>MIN($B$17*Y6,$D$17*($F$17-Y6))/Y6</f>
        <v>57.993950910089616</v>
      </c>
      <c r="Z24" s="15">
        <f>MIN($B$17*Z6,$D$17*($F$17-Z6))/Z6</f>
        <v>52.712963545110107</v>
      </c>
      <c r="AA24" s="15">
        <f>MIN($B$17*AA6,$D$17*($F$17-AA6))/AA6</f>
        <v>47.736637890697878</v>
      </c>
      <c r="AB24" s="15">
        <f>MIN($B$17*AB6,$D$17*($F$17-AB6))/AB6</f>
        <v>43.169919389783828</v>
      </c>
      <c r="AC24" s="15">
        <f>MIN($B$17*AC6,$D$17*($F$17-AC6))/AC6</f>
        <v>39.041364195400099</v>
      </c>
      <c r="AD24" s="15">
        <f>MIN($B$17*AD6,$D$17*($F$17-AD6))/AD6</f>
        <v>35.356447473305607</v>
      </c>
      <c r="AE24" s="15">
        <f>MIN($B$17*AE6,$D$17*($F$17-AE6))/AE6</f>
        <v>32.810600018475121</v>
      </c>
      <c r="AF24" s="15">
        <f>MIN($B$17*AF6,$D$17*($F$17-AF6))/AF6</f>
        <v>30.9987678190721</v>
      </c>
      <c r="AG24" s="15">
        <f>MIN($B$17*AG6,$D$17*($F$17-AG6))/AG6</f>
        <v>29.68354324950117</v>
      </c>
      <c r="AH24" s="15">
        <f>MIN($B$17*AH6,$D$17*($F$17-AH6))/AH6</f>
        <v>28.716584173440797</v>
      </c>
      <c r="AI24" s="15">
        <f>MIN($B$17*AI6,$D$17*($F$17-AI6))/AI6</f>
        <v>28.000530871284813</v>
      </c>
      <c r="AJ24" s="15">
        <f>MIN($B$17*AJ6,$D$17*($F$17-AJ6))/AJ6</f>
        <v>27.46898190530046</v>
      </c>
      <c r="AK24" s="15">
        <f>MIN($B$17*AK6,$D$17*($F$17-AK6))/AK6</f>
        <v>27.075255903337716</v>
      </c>
      <c r="AL24" s="15">
        <f>MIN($B$17*AL6,$D$17*($F$17-AL6))/AL6</f>
        <v>26.785736463791189</v>
      </c>
      <c r="AM24" s="15">
        <f>MIN($B$17*AM6,$D$17*($F$17-AM6))/AM6</f>
        <v>26.575749086343247</v>
      </c>
      <c r="AN24" s="15">
        <f>MIN($B$17*AN6,$D$17*($F$17-AN6))/AN6</f>
        <v>26.426906389704047</v>
      </c>
      <c r="AO24" s="15">
        <f>MIN($B$17*AO6,$D$17*($F$17-AO6))/AO6</f>
        <v>26.325341052025202</v>
      </c>
      <c r="AP24" s="15">
        <f>MIN($B$17*AP6,$D$17*($F$17-AP6))/AP6</f>
        <v>26.260495456737093</v>
      </c>
      <c r="AQ24" s="15">
        <f>MIN($B$17*AQ6,$D$17*($F$17-AQ6))/AQ6</f>
        <v>26.224271966747882</v>
      </c>
      <c r="AR24" s="15">
        <f>MIN($B$17*AR6,$D$17*($F$17-AR6))/AR6</f>
        <v>26.210423672203333</v>
      </c>
      <c r="AS24" s="15">
        <f>MIN($B$17*AS6,$D$17*($F$17-AS6))/AS6</f>
        <v>26.214109689615309</v>
      </c>
      <c r="AT24" s="15">
        <f>MIN($B$17*AT6,$D$17*($F$17-AT6))/AT6</f>
        <v>26.231565676340207</v>
      </c>
      <c r="AU24" s="15">
        <f>MIN($B$17*AU6,$D$17*($F$17-AU6))/AU6</f>
        <v>26.259856664009625</v>
      </c>
      <c r="AV24" s="15">
        <f>MIN($B$17*AV6,$D$17*($F$17-AV6))/AV6</f>
        <v>26.296689750395981</v>
      </c>
      <c r="AW24" s="15">
        <f>MIN($B$17*AW6,$D$17*($F$17-AW6))/AW6</f>
        <v>26.340270978892402</v>
      </c>
      <c r="AX24" s="15">
        <f>MIN($B$17*AX6,$D$17*($F$17-AX6))/AX6</f>
        <v>26.389195255979963</v>
      </c>
      <c r="AY24" s="15">
        <f>MIN($B$17*AY6,$D$17*($F$17-AY6))/AY6</f>
        <v>26.442361234356774</v>
      </c>
      <c r="AZ24" s="15">
        <f>MIN($B$17*AZ6,$D$17*($F$17-AZ6))/AZ6</f>
        <v>26.49890522740068</v>
      </c>
      <c r="BA24" s="15">
        <f>MIN($B$17*BA6,$D$17*($F$17-BA6))/BA6</f>
        <v>26.558149734571856</v>
      </c>
      <c r="BB24" s="15">
        <f>MIN($B$17*BB6,$D$17*($F$17-BB6))/BB6</f>
        <v>26.61956324814297</v>
      </c>
      <c r="BC24" s="15">
        <f>MIN($B$17*BC6,$D$17*($F$17-BC6))/BC6</f>
        <v>26.682379205072419</v>
      </c>
      <c r="BD24" s="15">
        <f>MIN($B$17*BD6,$D$17*($F$17-BD6))/BD6</f>
        <v>26.745816638090989</v>
      </c>
      <c r="BE24" s="15">
        <f>MIN($B$17*BE6,$D$17*($F$17-BE6))/BE6</f>
        <v>26.809190811879372</v>
      </c>
      <c r="BF24" s="15">
        <f>MIN($B$17*BF6,$D$17*($F$17-BF6))/BF6</f>
        <v>26.871958111853257</v>
      </c>
      <c r="BG24" s="15">
        <f>MIN($B$17*BG6,$D$17*($F$17-BG6))/BG6</f>
        <v>26.933723474847252</v>
      </c>
      <c r="BH24" s="15">
        <f>MIN($B$17*BH6,$D$17*($F$17-BH6))/BH6</f>
        <v>26.994228096436551</v>
      </c>
      <c r="BI24" s="15">
        <f>MIN($B$17*BI6,$D$17*($F$17-BI6))/BI6</f>
        <v>27.053328245071832</v>
      </c>
      <c r="BJ24" s="15">
        <f>MIN($B$17*BJ6,$D$17*($F$17-BJ6))/BJ6</f>
        <v>27.110971545784597</v>
      </c>
      <c r="BK24" s="15">
        <f>MIN($B$17*BK6,$D$17*($F$17-BK6))/BK6</f>
        <v>27.167174248210372</v>
      </c>
      <c r="BL24" s="15">
        <f>MIN($B$17*BL6,$D$17*($F$17-BL6))/BL6</f>
        <v>27.222001216216764</v>
      </c>
      <c r="BM24" s="15">
        <f>MIN($B$17*BM6,$D$17*($F$17-BM6))/BM6</f>
        <v>27.275549301334888</v>
      </c>
      <c r="BN24" s="15">
        <f>MIN($B$17*BN6,$D$17*($F$17-BN6))/BN6</f>
        <v>27.327934142548763</v>
      </c>
      <c r="BO24" s="15">
        <f>MIN($B$17*BO6,$D$17*($F$17-BO6))/BO6</f>
        <v>27.379280105533887</v>
      </c>
      <c r="BP24" s="15">
        <f>MIN($B$17*BP6,$D$17*($F$17-BP6))/BP6</f>
        <v>27.429712925143534</v>
      </c>
      <c r="BQ24" s="15">
        <f>MIN($B$17*BQ6,$D$17*($F$17-BQ6))/BQ6</f>
        <v>27.479354573300277</v>
      </c>
      <c r="BR24" s="15">
        <f>MIN($B$17*BR6,$D$17*($F$17-BR6))/BR6</f>
        <v>27.528319893374313</v>
      </c>
      <c r="BS24" s="15">
        <f>MIN($B$17*BS6,$D$17*($F$17-BS6))/BS6</f>
        <v>27.57671459170421</v>
      </c>
      <c r="BT24" s="15">
        <f>MIN($B$17*BT6,$D$17*($F$17-BT6))/BT6</f>
        <v>27.624634238724134</v>
      </c>
      <c r="BU24" s="15">
        <f>MIN($B$17*BU6,$D$17*($F$17-BU6))/BU6</f>
        <v>27.672163995380693</v>
      </c>
      <c r="BV24" s="15">
        <f>MIN($B$17*BV6,$D$17*($F$17-BV6))/BV6</f>
        <v>27.719378839248524</v>
      </c>
      <c r="BW24" s="15">
        <f>MIN($B$17*BW6,$D$17*($F$17-BW6))/BW6</f>
        <v>27.766344116186477</v>
      </c>
      <c r="BX24" s="15">
        <f>MIN($B$17*BX6,$D$17*($F$17-BX6))/BX6</f>
        <v>27.813116286604856</v>
      </c>
      <c r="BY24" s="15">
        <f>MIN($B$17*BY6,$D$17*($F$17-BY6))/BY6</f>
        <v>27.859743770611679</v>
      </c>
      <c r="BZ24" s="15">
        <f>MIN($B$17*BZ6,$D$17*($F$17-BZ6))/BZ6</f>
        <v>27.906267824216499</v>
      </c>
      <c r="CA24" s="15">
        <f>MIN($B$17*CA6,$D$17*($F$17-CA6))/CA6</f>
        <v>27.952723400385242</v>
      </c>
      <c r="CB24" s="15">
        <f>MIN($B$17*CB6,$D$17*($F$17-CB6))/CB6</f>
        <v>27.999139965103648</v>
      </c>
      <c r="CC24" s="15">
        <f>MIN($B$17*CC6,$D$17*($F$17-CC6))/CC6</f>
        <v>28.045542250712366</v>
      </c>
      <c r="CD24" s="15">
        <f>MIN($B$17*CD6,$D$17*($F$17-CD6))/CD6</f>
        <v>28.091950937507921</v>
      </c>
      <c r="CE24" s="15">
        <f>MIN($B$17*CE6,$D$17*($F$17-CE6))/CE6</f>
        <v>28.138383260715539</v>
      </c>
      <c r="CF24" s="15">
        <f>MIN($B$17*CF6,$D$17*($F$17-CF6))/CF6</f>
        <v>28.184853544059493</v>
      </c>
      <c r="CG24" s="15">
        <f>MIN($B$17*CG6,$D$17*($F$17-CG6))/CG6</f>
        <v>28.231373663789466</v>
      </c>
      <c r="CH24" s="15">
        <f>MIN($B$17*CH6,$D$17*($F$17-CH6))/CH6</f>
        <v>28.277953448569271</v>
      </c>
      <c r="CI24" s="15">
        <f>MIN($B$17*CI6,$D$17*($F$17-CI6))/CI6</f>
        <v>28.324601021408348</v>
      </c>
      <c r="CJ24" s="15">
        <f>MIN($B$17*CJ6,$D$17*($F$17-CJ6))/CJ6</f>
        <v>28.371323090054165</v>
      </c>
      <c r="CK24" s="15">
        <f>MIN($B$17*CK6,$D$17*($F$17-CK6))/CK6</f>
        <v>28.418125192145091</v>
      </c>
      <c r="CL24" s="15">
        <f>MIN($B$17*CL6,$D$17*($F$17-CL6))/CL6</f>
        <v>28.465011901078103</v>
      </c>
      <c r="CM24" s="15">
        <f>MIN($B$17*CM6,$D$17*($F$17-CM6))/CM6</f>
        <v>28.511986998070832</v>
      </c>
      <c r="CN24" s="15">
        <f>MIN($B$17*CN6,$D$17*($F$17-CN6))/CN6</f>
        <v>28.559053615358508</v>
      </c>
      <c r="CO24" s="15">
        <f>MIN($B$17*CO6,$D$17*($F$17-CO6))/CO6</f>
        <v>28.60621435491041</v>
      </c>
      <c r="CP24" s="15">
        <f>MIN($B$17*CP6,$D$17*($F$17-CP6))/CP6</f>
        <v>28.653471386506791</v>
      </c>
      <c r="CQ24" s="15">
        <f>MIN($B$17*CQ6,$D$17*($F$17-CQ6))/CQ6</f>
        <v>28.700826528505882</v>
      </c>
      <c r="CR24" s="15">
        <f>MIN($B$17*CR6,$D$17*($F$17-CR6))/CR6</f>
        <v>28.748281314160913</v>
      </c>
      <c r="CS24" s="15">
        <f>MIN($B$17*CS6,$D$17*($F$17-CS6))/CS6</f>
        <v>28.795837045925403</v>
      </c>
      <c r="CT24" s="15">
        <f>MIN($B$17*CT6,$D$17*($F$17-CT6))/CT6</f>
        <v>28.843494839811278</v>
      </c>
      <c r="CU24" s="15">
        <f>MIN($B$17*CU6,$D$17*($F$17-CU6))/CU6</f>
        <v>28.891255661537951</v>
      </c>
      <c r="CV24" s="15">
        <f>MIN($B$17*CV6,$D$17*($F$17-CV6))/CV6</f>
        <v>28.939120355928303</v>
      </c>
      <c r="CW24" s="15">
        <f>MIN($B$17*CW6,$D$17*($F$17-CW6))/CW6</f>
        <v>28.987089670765048</v>
      </c>
      <c r="CX24" s="15">
        <f>MIN($B$17*CX6,$D$17*($F$17-CX6))/CX6</f>
        <v>29.035164276115314</v>
      </c>
      <c r="CY24" s="15">
        <f>MIN($B$17*CY6,$D$17*($F$17-CY6))/CY6</f>
        <v>29.083344779956811</v>
      </c>
      <c r="CZ24" s="15">
        <f>MIN($B$17*CZ6,$D$17*($F$17-CZ6))/CZ6</f>
        <v>29.131631740792866</v>
      </c>
      <c r="DA24" s="15">
        <f>MIN($B$17*DA6,$D$17*($F$17-DA6))/DA6</f>
        <v>29.17950100039382</v>
      </c>
      <c r="DB24" s="15">
        <f>MIN($B$17*DB6,$D$17*($F$17-DB6))/DB6</f>
        <v>29.226273907220008</v>
      </c>
      <c r="DC24" s="15">
        <f>MIN($B$17*DC6,$D$17*($F$17-DC6))/DC6</f>
        <v>29.271313073581343</v>
      </c>
      <c r="DD24" s="15">
        <f>MIN($B$17*DD6,$D$17*($F$17-DD6))/DD6</f>
        <v>29.314112362117875</v>
      </c>
      <c r="DE24" s="15">
        <f>MIN($B$17*DE6,$D$17*($F$17-DE6))/DE6</f>
        <v>29.354325325954434</v>
      </c>
      <c r="DF24" s="15">
        <f>MIN($B$17*DF6,$D$17*($F$17-DF6))/DF6</f>
        <v>29.391760052191579</v>
      </c>
      <c r="DG24" s="15">
        <f>MIN($B$17*DG6,$D$17*($F$17-DG6))/DG6</f>
        <v>29.426357656469058</v>
      </c>
      <c r="DH24" s="15">
        <f>MIN($B$17*DH6,$D$17*($F$17-DH6))/DH6</f>
        <v>29.458164715805225</v>
      </c>
      <c r="DI24" s="15">
        <f>MIN($B$17*DI6,$D$17*($F$17-DI6))/DI6</f>
        <v>29.48730546182124</v>
      </c>
      <c r="DJ24" s="15">
        <f>MIN($B$17*DJ6,$D$17*($F$17-DJ6))/DJ6</f>
        <v>29.513956747113294</v>
      </c>
      <c r="DK24" s="15">
        <f>MIN($B$17*DK6,$D$17*($F$17-DK6))/DK6</f>
        <v>29.538327079251925</v>
      </c>
      <c r="DL24" s="15">
        <f>MIN($B$17*DL6,$D$17*($F$17-DL6))/DL6</f>
        <v>29.560640009936879</v>
      </c>
      <c r="DM24" s="15">
        <f>MIN($B$17*DM6,$D$17*($F$17-DM6))/DM6</f>
        <v>29.581121616187129</v>
      </c>
      <c r="DN24" s="15">
        <f>MIN($B$17*DN6,$D$17*($F$17-DN6))/DN6</f>
        <v>29.599991545577176</v>
      </c>
      <c r="DO24" s="15">
        <f>MIN($B$17*DO6,$D$17*($F$17-DO6))/DO6</f>
        <v>29.617457005433312</v>
      </c>
      <c r="DP24" s="15">
        <f>MIN($B$17*DP6,$D$17*($F$17-DP6))/DP6</f>
        <v>29.633709082747252</v>
      </c>
      <c r="DQ24" s="15">
        <f>MIN($B$17*DQ6,$D$17*($F$17-DQ6))/DQ6</f>
        <v>29.648920840112154</v>
      </c>
      <c r="DR24" s="15">
        <f>MIN($B$17*DR6,$D$17*($F$17-DR6))/DR6</f>
        <v>29.663246713906048</v>
      </c>
      <c r="DS24" s="15">
        <f>MIN($B$17*DS6,$D$17*($F$17-DS6))/DS6</f>
        <v>29.676822826801949</v>
      </c>
      <c r="DT24" s="15">
        <f>MIN($B$17*DT6,$D$17*($F$17-DT6))/DT6</f>
        <v>29.689767907787392</v>
      </c>
      <c r="DU24" s="15">
        <f>MIN($B$17*DU6,$D$17*($F$17-DU6))/DU6</f>
        <v>29.702184584466885</v>
      </c>
      <c r="DV24" s="15">
        <f>MIN($B$17*DV6,$D$17*($F$17-DV6))/DV6</f>
        <v>29.714160872753567</v>
      </c>
      <c r="DW24" s="15">
        <f>MIN($B$17*DW6,$D$17*($F$17-DW6))/DW6</f>
        <v>29.725771738139173</v>
      </c>
      <c r="DX24" s="15">
        <f>MIN($B$17*DX6,$D$17*($F$17-DX6))/DX6</f>
        <v>29.737080641507802</v>
      </c>
      <c r="DY24" s="15">
        <f>MIN($B$17*DY6,$D$17*($F$17-DY6))/DY6</f>
        <v>29.74814101229633</v>
      </c>
      <c r="DZ24" s="15">
        <f>MIN($B$17*DZ6,$D$17*($F$17-DZ6))/DZ6</f>
        <v>29.758997614183091</v>
      </c>
      <c r="EA24" s="15">
        <f>MIN($B$17*EA6,$D$17*($F$17-EA6))/EA6</f>
        <v>29.7696877848296</v>
      </c>
      <c r="EB24" s="15">
        <f>MIN($B$17*EB6,$D$17*($F$17-EB6))/EB6</f>
        <v>29.780242542779515</v>
      </c>
      <c r="EC24" s="15">
        <f>MIN($B$17*EC6,$D$17*($F$17-EC6))/EC6</f>
        <v>29.790687562525516</v>
      </c>
      <c r="ED24" s="15">
        <f>MIN($B$17*ED6,$D$17*($F$17-ED6))/ED6</f>
        <v>29.801044023889396</v>
      </c>
      <c r="EE24" s="15">
        <f>MIN($B$17*EE6,$D$17*($F$17-EE6))/EE6</f>
        <v>29.811329344950533</v>
      </c>
      <c r="EF24" s="15">
        <f>MIN($B$17*EF6,$D$17*($F$17-EF6))/EF6</f>
        <v>29.821557809376188</v>
      </c>
      <c r="EG24" s="15">
        <f>MIN($B$17*EG6,$D$17*($F$17-EG6))/EG6</f>
        <v>29.831741099595288</v>
      </c>
      <c r="EH24" s="15">
        <f>MIN($B$17*EH6,$D$17*($F$17-EH6))/EH6</f>
        <v>29.841888747151785</v>
      </c>
      <c r="EI24" s="15">
        <f>MIN($B$17*EI6,$D$17*($F$17-EI6))/EI6</f>
        <v>29.852008511022785</v>
      </c>
      <c r="EJ24" s="15">
        <f>MIN($B$17*EJ6,$D$17*($F$17-EJ6))/EJ6</f>
        <v>29.862106693872338</v>
      </c>
      <c r="EK24" s="15">
        <f>MIN($B$17*EK6,$D$17*($F$17-EK6))/EK6</f>
        <v>29.872188405262314</v>
      </c>
      <c r="EL24" s="15">
        <f>MIN($B$17*EL6,$D$17*($F$17-EL6))/EL6</f>
        <v>29.882257779847428</v>
      </c>
      <c r="EM24" s="15">
        <f>MIN($B$17*EM6,$D$17*($F$17-EM6))/EM6</f>
        <v>29.892318157600162</v>
      </c>
      <c r="EN24" s="15">
        <f>MIN($B$17*EN6,$D$17*($F$17-EN6))/EN6</f>
        <v>29.90237223218238</v>
      </c>
      <c r="EO24" s="15">
        <f>MIN($B$17*EO6,$D$17*($F$17-EO6))/EO6</f>
        <v>29.912422172723563</v>
      </c>
      <c r="EP24" s="15">
        <f>MIN($B$17*EP6,$D$17*($F$17-EP6))/EP6</f>
        <v>29.922469723493542</v>
      </c>
      <c r="EQ24" s="15">
        <f>MIN($B$17*EQ6,$D$17*($F$17-EQ6))/EQ6</f>
        <v>29.93251628527198</v>
      </c>
      <c r="ER24" s="15">
        <f>MIN($B$17*ER6,$D$17*($F$17-ER6))/ER6</f>
        <v>29.942562981616945</v>
      </c>
      <c r="ES24" s="15">
        <f>MIN($B$17*ES6,$D$17*($F$17-ES6))/ES6</f>
        <v>29.952610712714883</v>
      </c>
      <c r="ET24" s="15">
        <f>MIN($B$17*ET6,$D$17*($F$17-ET6))/ET6</f>
        <v>29.962660199048475</v>
      </c>
      <c r="EU24" s="15">
        <f>MIN($B$17*EU6,$D$17*($F$17-EU6))/EU6</f>
        <v>29.972712016738846</v>
      </c>
      <c r="EV24" s="15">
        <f>MIN($B$17*EV6,$D$17*($F$17-EV6))/EV6</f>
        <v>29.982766626097391</v>
      </c>
      <c r="EW24" s="15">
        <f>MIN($B$17*EW6,$D$17*($F$17-EW6))/EW6</f>
        <v>29.992824394652548</v>
      </c>
      <c r="EX24" s="15">
        <f>MIN($B$17*EX6,$D$17*($F$17-EX6))/EX6</f>
        <v>30.002885615690619</v>
      </c>
      <c r="EY24" s="15">
        <f>MIN($B$17*EY6,$D$17*($F$17-EY6))/EY6</f>
        <v>30.0141767587291</v>
      </c>
      <c r="EZ24" s="15">
        <f>MIN($B$17*EZ6,$D$17*($F$17-EZ6))/EZ6</f>
        <v>30.028276589185946</v>
      </c>
      <c r="FA24" s="15">
        <f>MIN($B$17*FA6,$D$17*($F$17-FA6))/FA6</f>
        <v>30.046659107040576</v>
      </c>
      <c r="FB24" s="15">
        <f>MIN($B$17*FB6,$D$17*($F$17-FB6))/FB6</f>
        <v>30.070488074005279</v>
      </c>
      <c r="FC24" s="15">
        <f>MIN($B$17*FC6,$D$17*($F$17-FC6))/FC6</f>
        <v>30.100556264100113</v>
      </c>
      <c r="FD24" s="15">
        <f>MIN($B$17*FD6,$D$17*($F$17-FD6))/FD6</f>
        <v>30.137302009384467</v>
      </c>
      <c r="FE24" s="15">
        <f>MIN($B$17*FE6,$D$17*($F$17-FE6))/FE6</f>
        <v>30.180861906529405</v>
      </c>
      <c r="FF24" s="15">
        <f>MIN($B$17*FF6,$D$17*($F$17-FF6))/FF6</f>
        <v>30.231135696986364</v>
      </c>
      <c r="FG24" s="15">
        <f>MIN($B$17*FG6,$D$17*($F$17-FG6))/FG6</f>
        <v>30.287850214142228</v>
      </c>
      <c r="FH24" s="15">
        <f>MIN($B$17*FH6,$D$17*($F$17-FH6))/FH6</f>
        <v>30.350615975376275</v>
      </c>
      <c r="FI24" s="15">
        <f>MIN($B$17*FI6,$D$17*($F$17-FI6))/FI6</f>
        <v>30.418973941961369</v>
      </c>
      <c r="FJ24" s="15">
        <f>MIN($B$17*FJ6,$D$17*($F$17-FJ6))/FJ6</f>
        <v>30.492432173430601</v>
      </c>
      <c r="FK24" s="15">
        <f>MIN($B$17*FK6,$D$17*($F$17-FK6))/FK6</f>
        <v>30.57049323162612</v>
      </c>
      <c r="FL24" s="15">
        <f>MIN($B$17*FL6,$D$17*($F$17-FL6))/FL6</f>
        <v>30.652673676932199</v>
      </c>
      <c r="FM24" s="15">
        <f>MIN($B$17*FM6,$D$17*($F$17-FM6))/FM6</f>
        <v>30.73851712082519</v>
      </c>
      <c r="FN24" s="15">
        <f>MIN($B$17*FN6,$D$17*($F$17-FN6))/FN6</f>
        <v>30.82760222569614</v>
      </c>
      <c r="FO24" s="15">
        <f>MIN($B$17*FO6,$D$17*($F$17-FO6))/FO6</f>
        <v>30.919546877832829</v>
      </c>
      <c r="FP24" s="15">
        <f>MIN($B$17*FP6,$D$17*($F$17-FP6))/FP6</f>
        <v>31.014009562281405</v>
      </c>
      <c r="FQ24" s="15">
        <f>MIN($B$17*FQ6,$D$17*($F$17-FQ6))/FQ6</f>
        <v>31.110688772016857</v>
      </c>
      <c r="FR24" s="15">
        <f>MIN($B$17*FR6,$D$17*($F$17-FR6))/FR6</f>
        <v>31.209321105106646</v>
      </c>
      <c r="FS24" s="15">
        <f>MIN($B$17*FS6,$D$17*($F$17-FS6))/FS6</f>
        <v>31.309678549385172</v>
      </c>
      <c r="FT24" s="15">
        <f>MIN($B$17*FT6,$D$17*($F$17-FT6))/FT6</f>
        <v>31.411565326123192</v>
      </c>
      <c r="FU24" s="15">
        <f>MIN($B$17*FU6,$D$17*($F$17-FU6))/FU6</f>
        <v>31.514814560905688</v>
      </c>
      <c r="FV24" s="15">
        <f>MIN($B$17*FV6,$D$17*($F$17-FV6))/FV6</f>
        <v>31.619284968658903</v>
      </c>
      <c r="FW24" s="15">
        <f>MIN($B$17*FW6,$D$17*($F$17-FW6))/FW6</f>
        <v>31.724857677229309</v>
      </c>
      <c r="FX24" s="15">
        <f>MIN($B$17*FX6,$D$17*($F$17-FX6))/FX6</f>
        <v>31.831433266849938</v>
      </c>
      <c r="FY24" s="15">
        <f>MIN($B$17*FY6,$D$17*($F$17-FY6))/FY6</f>
        <v>31.938929068228447</v>
      </c>
      <c r="FZ24" s="15">
        <f>MIN($B$17*FZ6,$D$17*($F$17-FZ6))/FZ6</f>
        <v>32.047276737226888</v>
      </c>
      <c r="GA24" s="15">
        <f>MIN($B$17*GA6,$D$17*($F$17-GA6))/GA6</f>
        <v>32.156420106951003</v>
      </c>
      <c r="GB24" s="15">
        <f>MIN($B$17*GB6,$D$17*($F$17-GB6))/GB6</f>
        <v>32.266313306697249</v>
      </c>
      <c r="GC24" s="15">
        <f>MIN($B$17*GC6,$D$17*($F$17-GC6))/GC6</f>
        <v>32.376919130140905</v>
      </c>
      <c r="GD24" s="15">
        <f>MIN($B$17*GD6,$D$17*($F$17-GD6))/GD6</f>
        <v>32.488207631222622</v>
      </c>
      <c r="GE24" s="15">
        <f>MIN($B$17*GE6,$D$17*($F$17-GE6))/GE6</f>
        <v>32.60015492449309</v>
      </c>
      <c r="GF24" s="15">
        <f>MIN($B$17*GF6,$D$17*($F$17-GF6))/GF6</f>
        <v>32.712742166513536</v>
      </c>
      <c r="GG24" s="15">
        <f>MIN($B$17*GG6,$D$17*($F$17-GG6))/GG6</f>
        <v>32.825954695759279</v>
      </c>
      <c r="GH24" s="15">
        <f>MIN($B$17*GH6,$D$17*($F$17-GH6))/GH6</f>
        <v>32.939781309949232</v>
      </c>
      <c r="GI24" s="15">
        <f>MIN($B$17*GI6,$D$17*($F$17-GI6))/GI6</f>
        <v>33.054213661547749</v>
      </c>
      <c r="GJ24" s="15">
        <f>MIN($B$17*GJ6,$D$17*($F$17-GJ6))/GJ6</f>
        <v>33.169245754158048</v>
      </c>
      <c r="GK24" s="15">
        <f>MIN($B$17*GK6,$D$17*($F$17-GK6))/GK6</f>
        <v>33.284873524516073</v>
      </c>
      <c r="GL24" s="15">
        <f>MIN($B$17*GL6,$D$17*($F$17-GL6))/GL6</f>
        <v>33.401094496709419</v>
      </c>
      <c r="GM24" s="15">
        <f>MIN($B$17*GM6,$D$17*($F$17-GM6))/GM6</f>
        <v>33.517907497036362</v>
      </c>
      <c r="GN24" s="15">
        <f>MIN($B$17*GN6,$D$17*($F$17-GN6))/GN6</f>
        <v>33.635312419552655</v>
      </c>
      <c r="GO24" s="15">
        <f>MIN($B$17*GO6,$D$17*($F$17-GO6))/GO6</f>
        <v>33.753310033818337</v>
      </c>
      <c r="GP24" s="15">
        <f>MIN($B$17*GP6,$D$17*($F$17-GP6))/GP6</f>
        <v>33.871901827650483</v>
      </c>
      <c r="GQ24" s="15">
        <f>MIN($B$17*GQ6,$D$17*($F$17-GQ6))/GQ6</f>
        <v>33.991089878818222</v>
      </c>
      <c r="GR24" s="15">
        <f>MIN($B$17*GR6,$D$17*($F$17-GR6))/GR6</f>
        <v>34.110876750594301</v>
      </c>
      <c r="GS24" s="15">
        <f>MIN($B$17*GS6,$D$17*($F$17-GS6))/GS6</f>
        <v>34.231265406916151</v>
      </c>
      <c r="GT24" s="15">
        <f>MIN($B$17*GT6,$D$17*($F$17-GT6))/GT6</f>
        <v>34.352259143624451</v>
      </c>
      <c r="GU24" s="15">
        <f>MIN($B$17*GU6,$D$17*($F$17-GU6))/GU6</f>
        <v>34.473861532851735</v>
      </c>
      <c r="GV24" s="15">
        <f>MIN($B$17*GV6,$D$17*($F$17-GV6))/GV6</f>
        <v>34.596076378143223</v>
      </c>
      <c r="GW24" s="15">
        <f>MIN($B$17*GW6,$D$17*($F$17-GW6))/GW6</f>
        <v>34.714906746988447</v>
      </c>
      <c r="GX24" s="15">
        <f>MIN($B$17*GX6,$D$17*($F$17-GX6))/GX6</f>
        <v>34.825133780006695</v>
      </c>
      <c r="GY24" s="15">
        <f>MIN($B$17*GY6,$D$17*($F$17-GY6))/GY6</f>
        <v>34.921812044572675</v>
      </c>
      <c r="GZ24" s="15">
        <f>MIN($B$17*GZ6,$D$17*($F$17-GZ6))/GZ6</f>
        <v>35.000981879213967</v>
      </c>
      <c r="HA24" s="15">
        <f>MIN($B$17*HA6,$D$17*($F$17-HA6))/HA6</f>
        <v>35.059917416375136</v>
      </c>
      <c r="HB24" s="15">
        <f>MIN($B$17*HB6,$D$17*($F$17-HB6))/HB6</f>
        <v>35.097111695094739</v>
      </c>
      <c r="HC24" s="15">
        <f>MIN($B$17*HC6,$D$17*($F$17-HC6))/HC6</f>
        <v>35.112125504964091</v>
      </c>
      <c r="HD24" s="15">
        <f>MIN($B$17*HD6,$D$17*($F$17-HD6))/HD6</f>
        <v>35.105378528983167</v>
      </c>
      <c r="HE24" s="15">
        <f>MIN($B$17*HE6,$D$17*($F$17-HE6))/HE6</f>
        <v>35.077930010030563</v>
      </c>
      <c r="HF24" s="15">
        <f>MIN($B$17*HF6,$D$17*($F$17-HF6))/HF6</f>
        <v>35.031275569590882</v>
      </c>
      <c r="HG24" s="15">
        <f>MIN($B$17*HG6,$D$17*($F$17-HG6))/HG6</f>
        <v>34.967173357270312</v>
      </c>
      <c r="HH24" s="15">
        <f>MIN($B$17*HH6,$D$17*($F$17-HH6))/HH6</f>
        <v>34.887504148765032</v>
      </c>
      <c r="HI24" s="15">
        <f>MIN($B$17*HI6,$D$17*($F$17-HI6))/HI6</f>
        <v>34.79416483469646</v>
      </c>
      <c r="HJ24" s="15">
        <f>MIN($B$17*HJ6,$D$17*($F$17-HJ6))/HJ6</f>
        <v>34.688991893163944</v>
      </c>
      <c r="HK24" s="15">
        <f>MIN($B$17*HK6,$D$17*($F$17-HK6))/HK6</f>
        <v>34.573710143199314</v>
      </c>
      <c r="HL24" s="15">
        <f>MIN($B$17*HL6,$D$17*($F$17-HL6))/HL6</f>
        <v>34.449901770060009</v>
      </c>
      <c r="HM24" s="15">
        <f>MIN($B$17*HM6,$D$17*($F$17-HM6))/HM6</f>
        <v>34.318990891143351</v>
      </c>
      <c r="HN24" s="15">
        <f>MIN($B$17*HN6,$D$17*($F$17-HN6))/HN6</f>
        <v>34.182239512244919</v>
      </c>
      <c r="HO24" s="15">
        <f>MIN($B$17*HO6,$D$17*($F$17-HO6))/HO6</f>
        <v>34.040751422496513</v>
      </c>
      <c r="HP24" s="15">
        <f>MIN($B$17*HP6,$D$17*($F$17-HP6))/HP6</f>
        <v>33.895481278183404</v>
      </c>
      <c r="HQ24" s="15">
        <f>MIN($B$17*HQ6,$D$17*($F$17-HQ6))/HQ6</f>
        <v>33.747246766782403</v>
      </c>
      <c r="HR24" s="15">
        <f>MIN($B$17*HR6,$D$17*($F$17-HR6))/HR6</f>
        <v>33.596742293053282</v>
      </c>
      <c r="HS24" s="15">
        <f>MIN($B$17*HS6,$D$17*($F$17-HS6))/HS6</f>
        <v>33.444553080510772</v>
      </c>
      <c r="HT24" s="15">
        <f>MIN($B$17*HT6,$D$17*($F$17-HT6))/HT6</f>
        <v>33.291168938381887</v>
      </c>
      <c r="HU24" s="15">
        <f>MIN($B$17*HU6,$D$17*($F$17-HU6))/HU6</f>
        <v>33.1369972169758</v>
      </c>
      <c r="HV24" s="15">
        <f>MIN($B$17*HV6,$D$17*($F$17-HV6))/HV6</f>
        <v>32.982374676578452</v>
      </c>
      <c r="HW24" s="15">
        <f>MIN($B$17*HW6,$D$17*($F$17-HW6))/HW6</f>
        <v>32.827578140015298</v>
      </c>
      <c r="HX24" s="15">
        <f>MIN($B$17*HX6,$D$17*($F$17-HX6))/HX6</f>
        <v>32.672833899279823</v>
      </c>
      <c r="HY24" s="15">
        <f>MIN($B$17*HY6,$D$17*($F$17-HY6))/HY6</f>
        <v>32.518325912776163</v>
      </c>
      <c r="HZ24" s="15">
        <f>MIN($B$17*HZ6,$D$17*($F$17-HZ6))/HZ6</f>
        <v>32.364202870589253</v>
      </c>
      <c r="IA24" s="15">
        <f>MIN($B$17*IA6,$D$17*($F$17-IA6))/IA6</f>
        <v>32.210584227818948</v>
      </c>
      <c r="IB24" s="15">
        <f>MIN($B$17*IB6,$D$17*($F$17-IB6))/IB6</f>
        <v>32.057565315870967</v>
      </c>
      <c r="IC24" s="15">
        <f>MIN($B$17*IC6,$D$17*($F$17-IC6))/IC6</f>
        <v>31.905221642838764</v>
      </c>
      <c r="ID24" s="15">
        <f>MIN($B$17*ID6,$D$17*($F$17-ID6))/ID6</f>
        <v>31.75361248981309</v>
      </c>
      <c r="IE24" s="15">
        <f>MIN($B$17*IE6,$D$17*($F$17-IE6))/IE6</f>
        <v>31.602783902349152</v>
      </c>
      <c r="IF24" s="15">
        <f>MIN($B$17*IF6,$D$17*($F$17-IF6))/IF6</f>
        <v>31.452771166976152</v>
      </c>
      <c r="IG24" s="15">
        <f>MIN($B$17*IG6,$D$17*($F$17-IG6))/IG6</f>
        <v>31.303600852629188</v>
      </c>
      <c r="IH24" s="15">
        <f>MIN($B$17*IH6,$D$17*($F$17-IH6))/IH6</f>
        <v>31.155292486928904</v>
      </c>
      <c r="II24" s="15">
        <f>MIN($B$17*II6,$D$17*($F$17-II6))/II6</f>
        <v>31.007859927775932</v>
      </c>
      <c r="IJ24" s="15">
        <f>MIN($B$17*IJ6,$D$17*($F$17-IJ6))/IJ6</f>
        <v>30.861312482019063</v>
      </c>
      <c r="IK24" s="15">
        <f>MIN($B$17*IK6,$D$17*($F$17-IK6))/IK6</f>
        <v>30.715655815124297</v>
      </c>
      <c r="IL24" s="15">
        <f>MIN($B$17*IL6,$D$17*($F$17-IL6))/IL6</f>
        <v>30.570892688852254</v>
      </c>
      <c r="IM24" s="15">
        <f>MIN($B$17*IM6,$D$17*($F$17-IM6))/IM6</f>
        <v>30.427023557923643</v>
      </c>
      <c r="IN24" s="15">
        <f>MIN($B$17*IN6,$D$17*($F$17-IN6))/IN6</f>
        <v>30.284047051462196</v>
      </c>
      <c r="IO24" s="15">
        <f>MIN($B$17*IO6,$D$17*($F$17-IO6))/IO6</f>
        <v>30.141960360578075</v>
      </c>
      <c r="IP24" s="15">
        <f>MIN($B$17*IP6,$D$17*($F$17-IP6))/IP6</f>
        <v>30.000759549709965</v>
      </c>
      <c r="IQ24" s="15">
        <f>MIN($B$17*IQ6,$D$17*($F$17-IQ6))/IQ6</f>
        <v>29.860439806198563</v>
      </c>
      <c r="IR24" s="15">
        <f>MIN($B$17*IR6,$D$17*($F$17-IR6))/IR6</f>
        <v>29.720995639937669</v>
      </c>
      <c r="IS24" s="15">
        <f>MIN($B$17*IS6,$D$17*($F$17-IS6))/IS6</f>
        <v>29.582421042767955</v>
      </c>
      <c r="IT24" s="15">
        <f>MIN($B$17*IT6,$D$17*($F$17-IT6))/IT6</f>
        <v>29.444709615475059</v>
      </c>
      <c r="IU24" s="15">
        <f>MIN($B$17*IU6,$D$17*($F$17-IU6))/IU6</f>
        <v>29.311813328439595</v>
      </c>
      <c r="IV24" s="15">
        <f>MIN($B$17*IV6,$D$17*($F$17-IV6))/IV6</f>
        <v>29.188711524643661</v>
      </c>
      <c r="IW24" s="15">
        <f>MIN($B$17*IW6,$D$17*($F$17-IW6))/IW6</f>
        <v>29.079929713095343</v>
      </c>
      <c r="IX24" s="15">
        <f>MIN($B$17*IX6,$D$17*($F$17-IX6))/IX6</f>
        <v>28.988917033438643</v>
      </c>
      <c r="IY24" s="15">
        <f>MIN($B$17*IY6,$D$17*($F$17-IY6))/IY6</f>
        <v>28.917901738436662</v>
      </c>
      <c r="IZ24" s="15">
        <f>MIN($B$17*IZ6,$D$17*($F$17-IZ6))/IZ6</f>
        <v>28.86798820473539</v>
      </c>
      <c r="JA24" s="15">
        <f>MIN($B$17*JA6,$D$17*($F$17-JA6))/JA6</f>
        <v>28.83935569844925</v>
      </c>
      <c r="JB24" s="15">
        <f>MIN($B$17*JB6,$D$17*($F$17-JB6))/JB6</f>
        <v>28.831481461331268</v>
      </c>
      <c r="JC24" s="15">
        <f>MIN($B$17*JC6,$D$17*($F$17-JC6))/JC6</f>
        <v>28.843349029385763</v>
      </c>
      <c r="JD24" s="15">
        <f>MIN($B$17*JD6,$D$17*($F$17-JD6))/JD6</f>
        <v>28.873625097220856</v>
      </c>
      <c r="JE24" s="15">
        <f>MIN($B$17*JE6,$D$17*($F$17-JE6))/JE6</f>
        <v>28.920800549742399</v>
      </c>
      <c r="JF24" s="15">
        <f>MIN($B$17*JF6,$D$17*($F$17-JF6))/JF6</f>
        <v>28.983297494118389</v>
      </c>
      <c r="JG24" s="15">
        <f>MIN($B$17*JG6,$D$17*($F$17-JG6))/JG6</f>
        <v>29.059546825474893</v>
      </c>
      <c r="JH24" s="15">
        <f>MIN($B$17*JH6,$D$17*($F$17-JH6))/JH6</f>
        <v>29.148041647503131</v>
      </c>
      <c r="JI24" s="15">
        <f>MIN($B$17*JI6,$D$17*($F$17-JI6))/JI6</f>
        <v>29.247371690680744</v>
      </c>
      <c r="JJ24" s="15">
        <f>MIN($B$17*JJ6,$D$17*($F$17-JJ6))/JJ6</f>
        <v>29.356243263638596</v>
      </c>
      <c r="JK24" s="15">
        <f>MIN($B$17*JK6,$D$17*($F$17-JK6))/JK6</f>
        <v>29.473488528019008</v>
      </c>
      <c r="JL24" s="15">
        <f>MIN($B$17*JL6,$D$17*($F$17-JL6))/JL6</f>
        <v>29.598067151089257</v>
      </c>
      <c r="JM24" s="15">
        <f>MIN($B$17*JM6,$D$17*($F$17-JM6))/JM6</f>
        <v>29.729062730024804</v>
      </c>
      <c r="JN24" s="15">
        <f>MIN($B$17*JN6,$D$17*($F$17-JN6))/JN6</f>
        <v>29.86567582054542</v>
      </c>
      <c r="JO24" s="15">
        <f>MIN($B$17*JO6,$D$17*($F$17-JO6))/JO6</f>
        <v>30.007214941924076</v>
      </c>
      <c r="JP24" s="15">
        <f>MIN($B$17*JP6,$D$17*($F$17-JP6))/JP6</f>
        <v>30.153086561608802</v>
      </c>
      <c r="JQ24" s="15">
        <f>MIN($B$17*JQ6,$D$17*($F$17-JQ6))/JQ6</f>
        <v>30.302784773291261</v>
      </c>
      <c r="JR24" s="15">
        <f>MIN($B$17*JR6,$D$17*($F$17-JR6))/JR6</f>
        <v>30.455881159083678</v>
      </c>
      <c r="JS24" s="15">
        <f>MIN($B$17*JS6,$D$17*($F$17-JS6))/JS6</f>
        <v>30.612015157269237</v>
      </c>
      <c r="JT24" s="15">
        <f>MIN($B$17*JT6,$D$17*($F$17-JT6))/JT6</f>
        <v>30.770885131097636</v>
      </c>
      <c r="JU24" s="15">
        <f>MIN($B$17*JU6,$D$17*($F$17-JU6))/JU6</f>
        <v>30.932240242166436</v>
      </c>
      <c r="JV24" s="15">
        <f>MIN($B$17*JV6,$D$17*($F$17-JV6))/JV6</f>
        <v>31.095873166486502</v>
      </c>
      <c r="JW24" s="15">
        <f>MIN($B$17*JW6,$D$17*($F$17-JW6))/JW6</f>
        <v>31.261613646203813</v>
      </c>
      <c r="JX24" s="15">
        <f>MIN($B$17*JX6,$D$17*($F$17-JX6))/JX6</f>
        <v>31.429322840178671</v>
      </c>
      <c r="JY24" s="15">
        <f>MIN($B$17*JY6,$D$17*($F$17-JY6))/JY6</f>
        <v>31.598888418270423</v>
      </c>
      <c r="JZ24" s="15">
        <f>MIN($B$17*JZ6,$D$17*($F$17-JZ6))/JZ6</f>
        <v>31.770220334148629</v>
      </c>
      <c r="KA24" s="15">
        <f>MIN($B$17*KA6,$D$17*($F$17-KA6))/KA6</f>
        <v>31.943247207356485</v>
      </c>
      <c r="KB24" s="15">
        <f>MIN($B$17*KB6,$D$17*($F$17-KB6))/KB6</f>
        <v>32.117913245354146</v>
      </c>
      <c r="KC24" s="15">
        <f>MIN($B$17*KC6,$D$17*($F$17-KC6))/KC6</f>
        <v>32.294175638985266</v>
      </c>
      <c r="KD24" s="15">
        <f>MIN($B$17*KD6,$D$17*($F$17-KD6))/KD6</f>
        <v>32.472002369212248</v>
      </c>
      <c r="KE24" s="15">
        <f>MIN($B$17*KE6,$D$17*($F$17-KE6))/KE6</f>
        <v>32.651370368305734</v>
      </c>
      <c r="KF24" s="15">
        <f>MIN($B$17*KF6,$D$17*($F$17-KF6))/KF6</f>
        <v>32.832263984419164</v>
      </c>
      <c r="KG24" s="15">
        <f>MIN($B$17*KG6,$D$17*($F$17-KG6))/KG6</f>
        <v>33.014673704262187</v>
      </c>
      <c r="KH24" s="15">
        <f>MIN($B$17*KH6,$D$17*($F$17-KH6))/KH6</f>
        <v>33.198595094163586</v>
      </c>
      <c r="KI24" s="15">
        <f>MIN($B$17*KI6,$D$17*($F$17-KI6))/KI6</f>
        <v>33.384027925032825</v>
      </c>
      <c r="KJ24" s="15">
        <f>MIN($B$17*KJ6,$D$17*($F$17-KJ6))/KJ6</f>
        <v>33.570975451505142</v>
      </c>
      <c r="KK24" s="15">
        <f>MIN($B$17*KK6,$D$17*($F$17-KK6))/KK6</f>
        <v>33.759443819849224</v>
      </c>
      <c r="KL24" s="15">
        <f>MIN($B$17*KL6,$D$17*($F$17-KL6))/KL6</f>
        <v>33.949441583025035</v>
      </c>
      <c r="KM24" s="15">
        <f>MIN($B$17*KM6,$D$17*($F$17-KM6))/KM6</f>
        <v>34.140979304617645</v>
      </c>
      <c r="KN24" s="15">
        <f>MIN($B$17*KN6,$D$17*($F$17-KN6))/KN6</f>
        <v>34.334069236271347</v>
      </c>
      <c r="KO24" s="53">
        <f>MIN($B$17*KO6,$D$17*($F$17-KO6))/KO6</f>
        <v>34.528725055744161</v>
      </c>
    </row>
    <row r="25" spans="1:301">
      <c r="B25" s="52">
        <f>MIN($B$17*B7,$D$17*($F$17-B7))/B7</f>
        <v>64.400000000000006</v>
      </c>
      <c r="C25" s="15">
        <f>MIN($B$17*C7,$D$17*($F$17-C7))/C7</f>
        <v>64.400000000000006</v>
      </c>
      <c r="D25" s="15">
        <f>MIN($B$17*D7,$D$17*($F$17-D7))/D7</f>
        <v>64.400000000000006</v>
      </c>
      <c r="E25" s="15">
        <f>MIN($B$17*E7,$D$17*($F$17-E7))/E7</f>
        <v>64.400000000000006</v>
      </c>
      <c r="F25" s="15">
        <f>MIN($B$17*F7,$D$17*($F$17-F7))/F7</f>
        <v>64.400000000000006</v>
      </c>
      <c r="G25" s="15">
        <f>MIN($B$17*G7,$D$17*($F$17-G7))/G7</f>
        <v>64.400000000000006</v>
      </c>
      <c r="H25" s="15">
        <f>MIN($B$17*H7,$D$17*($F$17-H7))/H7</f>
        <v>64.400000000000006</v>
      </c>
      <c r="I25" s="15">
        <f>MIN($B$17*I7,$D$17*($F$17-I7))/I7</f>
        <v>64.400000000000006</v>
      </c>
      <c r="J25" s="15">
        <f>MIN($B$17*J7,$D$17*($F$17-J7))/J7</f>
        <v>64.400000000000006</v>
      </c>
      <c r="K25" s="15">
        <f>MIN($B$17*K7,$D$17*($F$17-K7))/K7</f>
        <v>64.400000000000006</v>
      </c>
      <c r="L25" s="15">
        <f>MIN($B$17*L7,$D$17*($F$17-L7))/L7</f>
        <v>64.400000000000006</v>
      </c>
      <c r="M25" s="15">
        <f>MIN($B$17*M7,$D$17*($F$17-M7))/M7</f>
        <v>64.400000000000006</v>
      </c>
      <c r="N25" s="15">
        <f>MIN($B$17*N7,$D$17*($F$17-N7))/N7</f>
        <v>64.400000000000006</v>
      </c>
      <c r="O25" s="15">
        <f>MIN($B$17*O7,$D$17*($F$17-O7))/O7</f>
        <v>62.686660098916299</v>
      </c>
      <c r="P25" s="15">
        <f>MIN($B$17*P7,$D$17*($F$17-P7))/P7</f>
        <v>57.223823712089889</v>
      </c>
      <c r="Q25" s="15">
        <f>MIN($B$17*Q7,$D$17*($F$17-Q7))/Q7</f>
        <v>51.955227914423112</v>
      </c>
      <c r="R25" s="15">
        <f>MIN($B$17*R7,$D$17*($F$17-R7))/R7</f>
        <v>47.062130075537517</v>
      </c>
      <c r="S25" s="15">
        <f>MIN($B$17*S7,$D$17*($F$17-S7))/S7</f>
        <v>42.612887781308388</v>
      </c>
      <c r="T25" s="15">
        <f>MIN($B$17*T7,$D$17*($F$17-T7))/T7</f>
        <v>38.612894768283745</v>
      </c>
      <c r="U25" s="15">
        <f>MIN($B$17*U7,$D$17*($F$17-U7))/U7</f>
        <v>35.036025301705465</v>
      </c>
      <c r="V25" s="15">
        <f>MIN($B$17*V7,$D$17*($F$17-V7))/V7</f>
        <v>32.405377682929092</v>
      </c>
      <c r="W25" s="15">
        <f>MIN($B$17*W7,$D$17*($F$17-W7))/W7</f>
        <v>30.556149279407158</v>
      </c>
      <c r="X25" s="15">
        <f>MIN($B$17*X7,$D$17*($F$17-X7))/X7</f>
        <v>29.228490821468093</v>
      </c>
      <c r="Y25" s="15">
        <f>MIN($B$17*Y7,$D$17*($F$17-Y7))/Y7</f>
        <v>28.262463234557764</v>
      </c>
      <c r="Z25" s="15">
        <f>MIN($B$17*Z7,$D$17*($F$17-Z7))/Z7</f>
        <v>27.554357430276589</v>
      </c>
      <c r="AA25" s="15">
        <f>MIN($B$17*AA7,$D$17*($F$17-AA7))/AA7</f>
        <v>27.034156766756858</v>
      </c>
      <c r="AB25" s="15">
        <f>MIN($B$17*AB7,$D$17*($F$17-AB7))/AB7</f>
        <v>26.653076163995198</v>
      </c>
      <c r="AC25" s="15">
        <f>MIN($B$17*AC7,$D$17*($F$17-AC7))/AC7</f>
        <v>26.376271299089062</v>
      </c>
      <c r="AD25" s="15">
        <f>MIN($B$17*AD7,$D$17*($F$17-AD7))/AD7</f>
        <v>26.17836567005439</v>
      </c>
      <c r="AE25" s="15">
        <f>MIN($B$17*AE7,$D$17*($F$17-AE7))/AE7</f>
        <v>26.04059357804628</v>
      </c>
      <c r="AF25" s="15">
        <f>MIN($B$17*AF7,$D$17*($F$17-AF7))/AF7</f>
        <v>25.948911171325321</v>
      </c>
      <c r="AG25" s="15">
        <f>MIN($B$17*AG7,$D$17*($F$17-AG7))/AG7</f>
        <v>25.892710046967917</v>
      </c>
      <c r="AH25" s="15">
        <f>MIN($B$17*AH7,$D$17*($F$17-AH7))/AH7</f>
        <v>25.863918819414668</v>
      </c>
      <c r="AI25" s="15">
        <f>MIN($B$17*AI7,$D$17*($F$17-AI7))/AI7</f>
        <v>25.856362118121577</v>
      </c>
      <c r="AJ25" s="15">
        <f>MIN($B$17*AJ7,$D$17*($F$17-AJ7))/AJ7</f>
        <v>25.865295018019754</v>
      </c>
      <c r="AK25" s="15">
        <f>MIN($B$17*AK7,$D$17*($F$17-AK7))/AK7</f>
        <v>25.887059865032708</v>
      </c>
      <c r="AL25" s="15">
        <f>MIN($B$17*AL7,$D$17*($F$17-AL7))/AL7</f>
        <v>25.918830255422836</v>
      </c>
      <c r="AM25" s="15">
        <f>MIN($B$17*AM7,$D$17*($F$17-AM7))/AM7</f>
        <v>25.958418170576124</v>
      </c>
      <c r="AN25" s="15">
        <f>MIN($B$17*AN7,$D$17*($F$17-AN7))/AN7</f>
        <v>26.004127557893113</v>
      </c>
      <c r="AO25" s="15">
        <f>MIN($B$17*AO7,$D$17*($F$17-AO7))/AO7</f>
        <v>26.054642490987717</v>
      </c>
      <c r="AP25" s="15">
        <f>MIN($B$17*AP7,$D$17*($F$17-AP7))/AP7</f>
        <v>26.108941334099288</v>
      </c>
      <c r="AQ25" s="15">
        <f>MIN($B$17*AQ7,$D$17*($F$17-AQ7))/AQ7</f>
        <v>26.166230621175348</v>
      </c>
      <c r="AR25" s="15">
        <f>MIN($B$17*AR7,$D$17*($F$17-AR7))/AR7</f>
        <v>26.225893978046361</v>
      </c>
      <c r="AS25" s="15">
        <f>MIN($B$17*AS7,$D$17*($F$17-AS7))/AS7</f>
        <v>26.2874525814747</v>
      </c>
      <c r="AT25" s="15">
        <f>MIN($B$17*AT7,$D$17*($F$17-AT7))/AT7</f>
        <v>26.35053450102949</v>
      </c>
      <c r="AU25" s="15">
        <f>MIN($B$17*AU7,$D$17*($F$17-AU7))/AU7</f>
        <v>26.414850901017676</v>
      </c>
      <c r="AV25" s="15">
        <f>MIN($B$17*AV7,$D$17*($F$17-AV7))/AV7</f>
        <v>26.480177552463953</v>
      </c>
      <c r="AW25" s="15">
        <f>MIN($B$17*AW7,$D$17*($F$17-AW7))/AW7</f>
        <v>26.546340462369166</v>
      </c>
      <c r="AX25" s="15">
        <f>MIN($B$17*AX7,$D$17*($F$17-AX7))/AX7</f>
        <v>26.613204699384774</v>
      </c>
      <c r="AY25" s="15">
        <f>MIN($B$17*AY7,$D$17*($F$17-AY7))/AY7</f>
        <v>26.680665703201868</v>
      </c>
      <c r="AZ25" s="15">
        <f>MIN($B$17*AZ7,$D$17*($F$17-AZ7))/AZ7</f>
        <v>26.748642525037532</v>
      </c>
      <c r="BA25" s="15">
        <f>MIN($B$17*BA7,$D$17*($F$17-BA7))/BA7</f>
        <v>26.817072570146276</v>
      </c>
      <c r="BB25" s="15">
        <f>MIN($B$17*BB7,$D$17*($F$17-BB7))/BB7</f>
        <v>26.884426095816575</v>
      </c>
      <c r="BC25" s="15">
        <f>MIN($B$17*BC7,$D$17*($F$17-BC7))/BC7</f>
        <v>26.949873506443947</v>
      </c>
      <c r="BD25" s="15">
        <f>MIN($B$17*BD7,$D$17*($F$17-BD7))/BD7</f>
        <v>27.013040820655863</v>
      </c>
      <c r="BE25" s="15">
        <f>MIN($B$17*BE7,$D$17*($F$17-BE7))/BE7</f>
        <v>27.07384147346707</v>
      </c>
      <c r="BF25" s="15">
        <f>MIN($B$17*BF7,$D$17*($F$17-BF7))/BF7</f>
        <v>27.132361930580121</v>
      </c>
      <c r="BG25" s="15">
        <f>MIN($B$17*BG7,$D$17*($F$17-BG7))/BG7</f>
        <v>27.188785102887007</v>
      </c>
      <c r="BH25" s="15">
        <f>MIN($B$17*BH7,$D$17*($F$17-BH7))/BH7</f>
        <v>27.243340142536042</v>
      </c>
      <c r="BI25" s="15">
        <f>MIN($B$17*BI7,$D$17*($F$17-BI7))/BI7</f>
        <v>27.296270483031694</v>
      </c>
      <c r="BJ25" s="15">
        <f>MIN($B$17*BJ7,$D$17*($F$17-BJ7))/BJ7</f>
        <v>27.347814344573656</v>
      </c>
      <c r="BK25" s="15">
        <f>MIN($B$17*BK7,$D$17*($F$17-BK7))/BK7</f>
        <v>27.398193624658795</v>
      </c>
      <c r="BL25" s="15">
        <f>MIN($B$17*BL7,$D$17*($F$17-BL7))/BL7</f>
        <v>27.447608315811099</v>
      </c>
      <c r="BM25" s="15">
        <f>MIN($B$17*BM7,$D$17*($F$17-BM7))/BM7</f>
        <v>27.496234467836118</v>
      </c>
      <c r="BN25" s="15">
        <f>MIN($B$17*BN7,$D$17*($F$17-BN7))/BN7</f>
        <v>27.544224335948911</v>
      </c>
      <c r="BO25" s="15">
        <f>MIN($B$17*BO7,$D$17*($F$17-BO7))/BO7</f>
        <v>27.591707797710878</v>
      </c>
      <c r="BP25" s="15">
        <f>MIN($B$17*BP7,$D$17*($F$17-BP7))/BP7</f>
        <v>27.638794431630419</v>
      </c>
      <c r="BQ25" s="15">
        <f>MIN($B$17*BQ7,$D$17*($F$17-BQ7))/BQ7</f>
        <v>27.685575865644083</v>
      </c>
      <c r="BR25" s="15">
        <f>MIN($B$17*BR7,$D$17*($F$17-BR7))/BR7</f>
        <v>27.732128151581868</v>
      </c>
      <c r="BS25" s="15">
        <f>MIN($B$17*BS7,$D$17*($F$17-BS7))/BS7</f>
        <v>27.77851402180848</v>
      </c>
      <c r="BT25" s="15">
        <f>MIN($B$17*BT7,$D$17*($F$17-BT7))/BT7</f>
        <v>27.824784950745439</v>
      </c>
      <c r="BU25" s="15">
        <f>MIN($B$17*BU7,$D$17*($F$17-BU7))/BU7</f>
        <v>27.87098298713412</v>
      </c>
      <c r="BV25" s="15">
        <f>MIN($B$17*BV7,$D$17*($F$17-BV7))/BV7</f>
        <v>27.917142349990268</v>
      </c>
      <c r="BW25" s="15">
        <f>MIN($B$17*BW7,$D$17*($F$17-BW7))/BW7</f>
        <v>27.963290797392858</v>
      </c>
      <c r="BX25" s="15">
        <f>MIN($B$17*BX7,$D$17*($F$17-BX7))/BX7</f>
        <v>28.009450786176188</v>
      </c>
      <c r="BY25" s="15">
        <f>MIN($B$17*BY7,$D$17*($F$17-BY7))/BY7</f>
        <v>28.055640444781517</v>
      </c>
      <c r="BZ25" s="15">
        <f>MIN($B$17*BZ7,$D$17*($F$17-BZ7))/BZ7</f>
        <v>28.101874382715049</v>
      </c>
      <c r="CA25" s="15">
        <f>MIN($B$17*CA7,$D$17*($F$17-CA7))/CA7</f>
        <v>28.148164359436446</v>
      </c>
      <c r="CB25" s="15">
        <f>MIN($B$17*CB7,$D$17*($F$17-CB7))/CB7</f>
        <v>28.194519833858198</v>
      </c>
      <c r="CC25" s="15">
        <f>MIN($B$17*CC7,$D$17*($F$17-CC7))/CC7</f>
        <v>28.240948413489747</v>
      </c>
      <c r="CD25" s="15">
        <f>MIN($B$17*CD7,$D$17*($F$17-CD7))/CD7</f>
        <v>28.287456219941998</v>
      </c>
      <c r="CE25" s="15">
        <f>MIN($B$17*CE7,$D$17*($F$17-CE7))/CE7</f>
        <v>28.334048185219501</v>
      </c>
      <c r="CF25" s="15">
        <f>MIN($B$17*CF7,$D$17*($F$17-CF7))/CF7</f>
        <v>28.38072829108518</v>
      </c>
      <c r="CG25" s="15">
        <f>MIN($B$17*CG7,$D$17*($F$17-CG7))/CG7</f>
        <v>28.427499761845716</v>
      </c>
      <c r="CH25" s="15">
        <f>MIN($B$17*CH7,$D$17*($F$17-CH7))/CH7</f>
        <v>28.474365219196947</v>
      </c>
      <c r="CI25" s="15">
        <f>MIN($B$17*CI7,$D$17*($F$17-CI7))/CI7</f>
        <v>28.521326806288766</v>
      </c>
      <c r="CJ25" s="15">
        <f>MIN($B$17*CJ7,$D$17*($F$17-CJ7))/CJ7</f>
        <v>28.56838628690581</v>
      </c>
      <c r="CK25" s="15">
        <f>MIN($B$17*CK7,$D$17*($F$17-CK7))/CK7</f>
        <v>28.615545124593474</v>
      </c>
      <c r="CL25" s="15">
        <f>MIN($B$17*CL7,$D$17*($F$17-CL7))/CL7</f>
        <v>28.662804545666763</v>
      </c>
      <c r="CM25" s="15">
        <f>MIN($B$17*CM7,$D$17*($F$17-CM7))/CM7</f>
        <v>28.710165589299198</v>
      </c>
      <c r="CN25" s="15">
        <f>MIN($B$17*CN7,$D$17*($F$17-CN7))/CN7</f>
        <v>28.757629147278447</v>
      </c>
      <c r="CO25" s="15">
        <f>MIN($B$17*CO7,$D$17*($F$17-CO7))/CO7</f>
        <v>28.805195995514595</v>
      </c>
      <c r="CP25" s="15">
        <f>MIN($B$17*CP7,$D$17*($F$17-CP7))/CP7</f>
        <v>28.852866818978576</v>
      </c>
      <c r="CQ25" s="15">
        <f>MIN($B$17*CQ7,$D$17*($F$17-CQ7))/CQ7</f>
        <v>28.900642231416125</v>
      </c>
      <c r="CR25" s="15">
        <f>MIN($B$17*CR7,$D$17*($F$17-CR7))/CR7</f>
        <v>28.948522790913863</v>
      </c>
      <c r="CS25" s="15">
        <f>MIN($B$17*CS7,$D$17*($F$17-CS7))/CS7</f>
        <v>28.996509012177121</v>
      </c>
      <c r="CT25" s="15">
        <f>MIN($B$17*CT7,$D$17*($F$17-CT7))/CT7</f>
        <v>29.0446013762046</v>
      </c>
      <c r="CU25" s="15">
        <f>MIN($B$17*CU7,$D$17*($F$17-CU7))/CU7</f>
        <v>29.092800337904869</v>
      </c>
      <c r="CV25" s="15">
        <f>MIN($B$17*CV7,$D$17*($F$17-CV7))/CV7</f>
        <v>29.141106332087499</v>
      </c>
      <c r="CW25" s="15">
        <f>MIN($B$17*CW7,$D$17*($F$17-CW7))/CW7</f>
        <v>29.18951977817207</v>
      </c>
      <c r="CX25" s="15">
        <f>MIN($B$17*CX7,$D$17*($F$17-CX7))/CX7</f>
        <v>29.238041083886948</v>
      </c>
      <c r="CY25" s="15">
        <f>MIN($B$17*CY7,$D$17*($F$17-CY7))/CY7</f>
        <v>29.286670648172731</v>
      </c>
      <c r="CZ25" s="15">
        <f>MIN($B$17*CZ7,$D$17*($F$17-CZ7))/CZ7</f>
        <v>29.333191743038906</v>
      </c>
      <c r="DA25" s="15">
        <f>MIN($B$17*DA7,$D$17*($F$17-DA7))/DA7</f>
        <v>29.376427969237731</v>
      </c>
      <c r="DB25" s="15">
        <f>MIN($B$17*DB7,$D$17*($F$17-DB7))/DB7</f>
        <v>29.415876424022322</v>
      </c>
      <c r="DC25" s="15">
        <f>MIN($B$17*DC7,$D$17*($F$17-DC7))/DC7</f>
        <v>29.451456008898734</v>
      </c>
      <c r="DD25" s="15">
        <f>MIN($B$17*DD7,$D$17*($F$17-DD7))/DD7</f>
        <v>29.48333671872868</v>
      </c>
      <c r="DE25" s="15">
        <f>MIN($B$17*DE7,$D$17*($F$17-DE7))/DE7</f>
        <v>29.511825734990914</v>
      </c>
      <c r="DF25" s="15">
        <f>MIN($B$17*DF7,$D$17*($F$17-DF7))/DF7</f>
        <v>29.537293114017874</v>
      </c>
      <c r="DG25" s="15">
        <f>MIN($B$17*DG7,$D$17*($F$17-DG7))/DG7</f>
        <v>29.560124813317014</v>
      </c>
      <c r="DH25" s="15">
        <f>MIN($B$17*DH7,$D$17*($F$17-DH7))/DH7</f>
        <v>29.580694353361306</v>
      </c>
      <c r="DI25" s="15">
        <f>MIN($B$17*DI7,$D$17*($F$17-DI7))/DI7</f>
        <v>29.599346972513548</v>
      </c>
      <c r="DJ25" s="15">
        <f>MIN($B$17*DJ7,$D$17*($F$17-DJ7))/DJ7</f>
        <v>29.616391975759196</v>
      </c>
      <c r="DK25" s="15">
        <f>MIN($B$17*DK7,$D$17*($F$17-DK7))/DK7</f>
        <v>29.632100299676768</v>
      </c>
      <c r="DL25" s="15">
        <f>MIN($B$17*DL7,$D$17*($F$17-DL7))/DL7</f>
        <v>29.646705258414617</v>
      </c>
      <c r="DM25" s="15">
        <f>MIN($B$17*DM7,$D$17*($F$17-DM7))/DM7</f>
        <v>29.660405102176259</v>
      </c>
      <c r="DN25" s="15">
        <f>MIN($B$17*DN7,$D$17*($F$17-DN7))/DN7</f>
        <v>29.673366487133212</v>
      </c>
      <c r="DO25" s="15">
        <f>MIN($B$17*DO7,$D$17*($F$17-DO7))/DO7</f>
        <v>29.685728279826275</v>
      </c>
      <c r="DP25" s="15">
        <f>MIN($B$17*DP7,$D$17*($F$17-DP7))/DP7</f>
        <v>29.697605341005183</v>
      </c>
      <c r="DQ25" s="15">
        <f>MIN($B$17*DQ7,$D$17*($F$17-DQ7))/DQ7</f>
        <v>29.709092083370816</v>
      </c>
      <c r="DR25" s="15">
        <f>MIN($B$17*DR7,$D$17*($F$17-DR7))/DR7</f>
        <v>29.720265696444947</v>
      </c>
      <c r="DS25" s="15">
        <f>MIN($B$17*DS7,$D$17*($F$17-DS7))/DS7</f>
        <v>29.731188995341032</v>
      </c>
      <c r="DT25" s="15">
        <f>MIN($B$17*DT7,$D$17*($F$17-DT7))/DT7</f>
        <v>29.741912889630431</v>
      </c>
      <c r="DU25" s="15">
        <f>MIN($B$17*DU7,$D$17*($F$17-DU7))/DU7</f>
        <v>29.752478491633397</v>
      </c>
      <c r="DV25" s="15">
        <f>MIN($B$17*DV7,$D$17*($F$17-DV7))/DV7</f>
        <v>29.762918895811456</v>
      </c>
      <c r="DW25" s="15">
        <f>MIN($B$17*DW7,$D$17*($F$17-DW7))/DW7</f>
        <v>29.773260666311586</v>
      </c>
      <c r="DX25" s="15">
        <f>MIN($B$17*DX7,$D$17*($F$17-DX7))/DX7</f>
        <v>29.783525070729944</v>
      </c>
      <c r="DY25" s="15">
        <f>MIN($B$17*DY7,$D$17*($F$17-DY7))/DY7</f>
        <v>29.793729096592063</v>
      </c>
      <c r="DZ25" s="15">
        <f>MIN($B$17*DZ7,$D$17*($F$17-DZ7))/DZ7</f>
        <v>29.803886284062134</v>
      </c>
      <c r="EA25" s="15">
        <f>MIN($B$17*EA7,$D$17*($F$17-EA7))/EA7</f>
        <v>29.814007404759352</v>
      </c>
      <c r="EB25" s="15">
        <f>MIN($B$17*EB7,$D$17*($F$17-EB7))/EB7</f>
        <v>29.824101012753342</v>
      </c>
      <c r="EC25" s="15">
        <f>MIN($B$17*EC7,$D$17*($F$17-EC7))/EC7</f>
        <v>29.834173890122123</v>
      </c>
      <c r="ED25" s="15">
        <f>MIN($B$17*ED7,$D$17*($F$17-ED7))/ED7</f>
        <v>29.844231406044635</v>
      </c>
      <c r="EE25" s="15">
        <f>MIN($B$17*EE7,$D$17*($F$17-EE7))/EE7</f>
        <v>29.854277805343806</v>
      </c>
      <c r="EF25" s="15">
        <f>MIN($B$17*EF7,$D$17*($F$17-EF7))/EF7</f>
        <v>29.864316439718912</v>
      </c>
      <c r="EG25" s="15">
        <f>MIN($B$17*EG7,$D$17*($F$17-EG7))/EG7</f>
        <v>29.87434995260157</v>
      </c>
      <c r="EH25" s="15">
        <f>MIN($B$17*EH7,$D$17*($F$17-EH7))/EH7</f>
        <v>29.884380426611717</v>
      </c>
      <c r="EI25" s="15">
        <f>MIN($B$17*EI7,$D$17*($F$17-EI7))/EI7</f>
        <v>29.894409500944448</v>
      </c>
      <c r="EJ25" s="15">
        <f>MIN($B$17*EJ7,$D$17*($F$17-EJ7))/EJ7</f>
        <v>29.90443846464785</v>
      </c>
      <c r="EK25" s="15">
        <f>MIN($B$17*EK7,$D$17*($F$17-EK7))/EK7</f>
        <v>29.914468330618263</v>
      </c>
      <c r="EL25" s="15">
        <f>MIN($B$17*EL7,$D$17*($F$17-EL7))/EL7</f>
        <v>29.924499894207749</v>
      </c>
      <c r="EM25" s="15">
        <f>MIN($B$17*EM7,$D$17*($F$17-EM7))/EM7</f>
        <v>29.934533779576881</v>
      </c>
      <c r="EN25" s="15">
        <f>MIN($B$17*EN7,$D$17*($F$17-EN7))/EN7</f>
        <v>29.944570476306346</v>
      </c>
      <c r="EO25" s="15">
        <f>MIN($B$17*EO7,$D$17*($F$17-EO7))/EO7</f>
        <v>29.954610368278541</v>
      </c>
      <c r="EP25" s="15">
        <f>MIN($B$17*EP7,$D$17*($F$17-EP7))/EP7</f>
        <v>29.964653756434728</v>
      </c>
      <c r="EQ25" s="15">
        <f>MIN($B$17*EQ7,$D$17*($F$17-EQ7))/EQ7</f>
        <v>29.974700876687162</v>
      </c>
      <c r="ER25" s="15">
        <f>MIN($B$17*ER7,$D$17*($F$17-ER7))/ER7</f>
        <v>29.984751914003247</v>
      </c>
      <c r="ES25" s="15">
        <f>MIN($B$17*ES7,$D$17*($F$17-ES7))/ES7</f>
        <v>29.994807013469273</v>
      </c>
      <c r="ET25" s="15">
        <f>MIN($B$17*ET7,$D$17*($F$17-ET7))/ET7</f>
        <v>30.004866288973727</v>
      </c>
      <c r="EU25" s="15">
        <f>MIN($B$17*EU7,$D$17*($F$17-EU7))/EU7</f>
        <v>30.014929830016403</v>
      </c>
      <c r="EV25" s="15">
        <f>MIN($B$17*EV7,$D$17*($F$17-EV7))/EV7</f>
        <v>30.024997707043848</v>
      </c>
      <c r="EW25" s="15">
        <f>MIN($B$17*EW7,$D$17*($F$17-EW7))/EW7</f>
        <v>30.035069975626612</v>
      </c>
      <c r="EX25" s="15">
        <f>MIN($B$17*EX7,$D$17*($F$17-EX7))/EX7</f>
        <v>30.05029965931806</v>
      </c>
      <c r="EY25" s="15">
        <f>MIN($B$17*EY7,$D$17*($F$17-EY7))/EY7</f>
        <v>30.073397103961959</v>
      </c>
      <c r="EZ25" s="15">
        <f>MIN($B$17*EZ7,$D$17*($F$17-EZ7))/EZ7</f>
        <v>30.105508387702525</v>
      </c>
      <c r="FA25" s="15">
        <f>MIN($B$17*FA7,$D$17*($F$17-FA7))/FA7</f>
        <v>30.146812771907946</v>
      </c>
      <c r="FB25" s="15">
        <f>MIN($B$17*FB7,$D$17*($F$17-FB7))/FB7</f>
        <v>30.196922127208808</v>
      </c>
      <c r="FC25" s="15">
        <f>MIN($B$17*FC7,$D$17*($F$17-FC7))/FC7</f>
        <v>30.25514307316023</v>
      </c>
      <c r="FD25" s="15">
        <f>MIN($B$17*FD7,$D$17*($F$17-FD7))/FD7</f>
        <v>30.320645168393362</v>
      </c>
      <c r="FE25" s="15">
        <f>MIN($B$17*FE7,$D$17*($F$17-FE7))/FE7</f>
        <v>30.392565562583414</v>
      </c>
      <c r="FF25" s="15">
        <f>MIN($B$17*FF7,$D$17*($F$17-FF7))/FF7</f>
        <v>30.470071209892335</v>
      </c>
      <c r="FG25" s="15">
        <f>MIN($B$17*FG7,$D$17*($F$17-FG7))/FG7</f>
        <v>30.552393156160878</v>
      </c>
      <c r="FH25" s="15">
        <f>MIN($B$17*FH7,$D$17*($F$17-FH7))/FH7</f>
        <v>30.638842803896395</v>
      </c>
      <c r="FI25" s="15">
        <f>MIN($B$17*FI7,$D$17*($F$17-FI7))/FI7</f>
        <v>30.72881685884418</v>
      </c>
      <c r="FJ25" s="15">
        <f>MIN($B$17*FJ7,$D$17*($F$17-FJ7))/FJ7</f>
        <v>30.821795451287606</v>
      </c>
      <c r="FK25" s="15">
        <f>MIN($B$17*FK7,$D$17*($F$17-FK7))/FK7</f>
        <v>30.917336405353769</v>
      </c>
      <c r="FL25" s="15">
        <f>MIN($B$17*FL7,$D$17*($F$17-FL7))/FL7</f>
        <v>31.01506758996571</v>
      </c>
      <c r="FM25" s="15">
        <f>MIN($B$17*FM7,$D$17*($F$17-FM7))/FM7</f>
        <v>31.114678578431526</v>
      </c>
      <c r="FN25" s="15">
        <f>MIN($B$17*FN7,$D$17*($F$17-FN7))/FN7</f>
        <v>31.215912367366737</v>
      </c>
      <c r="FO25" s="15">
        <f>MIN($B$17*FO7,$D$17*($F$17-FO7))/FO7</f>
        <v>31.318557588282925</v>
      </c>
      <c r="FP25" s="15">
        <f>MIN($B$17*FP7,$D$17*($F$17-FP7))/FP7</f>
        <v>31.422441437046938</v>
      </c>
      <c r="FQ25" s="15">
        <f>MIN($B$17*FQ7,$D$17*($F$17-FQ7))/FQ7</f>
        <v>31.527423412962332</v>
      </c>
      <c r="FR25" s="15">
        <f>MIN($B$17*FR7,$D$17*($F$17-FR7))/FR7</f>
        <v>31.633389876429238</v>
      </c>
      <c r="FS25" s="15">
        <f>MIN($B$17*FS7,$D$17*($F$17-FS7))/FS7</f>
        <v>31.740249385344349</v>
      </c>
      <c r="FT25" s="15">
        <f>MIN($B$17*FT7,$D$17*($F$17-FT7))/FT7</f>
        <v>31.847928744090783</v>
      </c>
      <c r="FU25" s="15">
        <f>MIN($B$17*FU7,$D$17*($F$17-FU7))/FU7</f>
        <v>31.956369687216434</v>
      </c>
      <c r="FV25" s="15">
        <f>MIN($B$17*FV7,$D$17*($F$17-FV7))/FV7</f>
        <v>32.065526117299889</v>
      </c>
      <c r="FW25" s="15">
        <f>MIN($B$17*FW7,$D$17*($F$17-FW7))/FW7</f>
        <v>32.175361819398397</v>
      </c>
      <c r="FX25" s="15">
        <f>MIN($B$17*FX7,$D$17*($F$17-FX7))/FX7</f>
        <v>32.285848580426041</v>
      </c>
      <c r="FY25" s="15">
        <f>MIN($B$17*FY7,$D$17*($F$17-FY7))/FY7</f>
        <v>32.39696464922983</v>
      </c>
      <c r="FZ25" s="15">
        <f>MIN($B$17*FZ7,$D$17*($F$17-FZ7))/FZ7</f>
        <v>32.508693481003931</v>
      </c>
      <c r="GA25" s="15">
        <f>MIN($B$17*GA7,$D$17*($F$17-GA7))/GA7</f>
        <v>32.621022717388747</v>
      </c>
      <c r="GB25" s="15">
        <f>MIN($B$17*GB7,$D$17*($F$17-GB7))/GB7</f>
        <v>32.733943360790121</v>
      </c>
      <c r="GC25" s="15">
        <f>MIN($B$17*GC7,$D$17*($F$17-GC7))/GC7</f>
        <v>32.847449107942815</v>
      </c>
      <c r="GD25" s="15">
        <f>MIN($B$17*GD7,$D$17*($F$17-GD7))/GD7</f>
        <v>32.961535813468046</v>
      </c>
      <c r="GE25" s="15">
        <f>MIN($B$17*GE7,$D$17*($F$17-GE7))/GE7</f>
        <v>33.076201059136629</v>
      </c>
      <c r="GF25" s="15">
        <f>MIN($B$17*GF7,$D$17*($F$17-GF7))/GF7</f>
        <v>33.191443808792414</v>
      </c>
      <c r="GG25" s="15">
        <f>MIN($B$17*GG7,$D$17*($F$17-GG7))/GG7</f>
        <v>33.307264132479219</v>
      </c>
      <c r="GH25" s="15">
        <f>MIN($B$17*GH7,$D$17*($F$17-GH7))/GH7</f>
        <v>33.423662986322171</v>
      </c>
      <c r="GI25" s="15">
        <f>MIN($B$17*GI7,$D$17*($F$17-GI7))/GI7</f>
        <v>33.540642037216394</v>
      </c>
      <c r="GJ25" s="15">
        <f>MIN($B$17*GJ7,$D$17*($F$17-GJ7))/GJ7</f>
        <v>33.658203523444307</v>
      </c>
      <c r="GK25" s="15">
        <f>MIN($B$17*GK7,$D$17*($F$17-GK7))/GK7</f>
        <v>33.776350144042922</v>
      </c>
      <c r="GL25" s="15">
        <f>MIN($B$17*GL7,$D$17*($F$17-GL7))/GL7</f>
        <v>33.89508497113394</v>
      </c>
      <c r="GM25" s="15">
        <f>MIN($B$17*GM7,$D$17*($F$17-GM7))/GM7</f>
        <v>34.014411380562727</v>
      </c>
      <c r="GN25" s="15">
        <f>MIN($B$17*GN7,$D$17*($F$17-GN7))/GN7</f>
        <v>34.134332997112757</v>
      </c>
      <c r="GO25" s="15">
        <f>MIN($B$17*GO7,$D$17*($F$17-GO7))/GO7</f>
        <v>34.254853651306234</v>
      </c>
      <c r="GP25" s="15">
        <f>MIN($B$17*GP7,$D$17*($F$17-GP7))/GP7</f>
        <v>34.375977345402994</v>
      </c>
      <c r="GQ25" s="15">
        <f>MIN($B$17*GQ7,$D$17*($F$17-GQ7))/GQ7</f>
        <v>34.497708226692538</v>
      </c>
      <c r="GR25" s="15">
        <f>MIN($B$17*GR7,$D$17*($F$17-GR7))/GR7</f>
        <v>34.620050566562441</v>
      </c>
      <c r="GS25" s="15">
        <f>MIN($B$17*GS7,$D$17*($F$17-GS7))/GS7</f>
        <v>34.743008744137185</v>
      </c>
      <c r="GT25" s="15">
        <f>MIN($B$17*GT7,$D$17*($F$17-GT7))/GT7</f>
        <v>34.866587233529934</v>
      </c>
      <c r="GU25" s="15">
        <f>MIN($B$17*GU7,$D$17*($F$17-GU7))/GU7</f>
        <v>34.990790593947693</v>
      </c>
      <c r="GV25" s="15">
        <f>MIN($B$17*GV7,$D$17*($F$17-GV7))/GV7</f>
        <v>35.098568013758857</v>
      </c>
      <c r="GW25" s="15">
        <f>MIN($B$17*GW7,$D$17*($F$17-GW7))/GW7</f>
        <v>35.18074572115848</v>
      </c>
      <c r="GX25" s="15">
        <f>MIN($B$17*GX7,$D$17*($F$17-GX7))/GX7</f>
        <v>35.233344223505327</v>
      </c>
      <c r="GY25" s="15">
        <f>MIN($B$17*GY7,$D$17*($F$17-GY7))/GY7</f>
        <v>35.255709477558725</v>
      </c>
      <c r="GZ25" s="15">
        <f>MIN($B$17*GZ7,$D$17*($F$17-GZ7))/GZ7</f>
        <v>35.249212177069381</v>
      </c>
      <c r="HA25" s="15">
        <f>MIN($B$17*HA7,$D$17*($F$17-HA7))/HA7</f>
        <v>35.216354048526348</v>
      </c>
      <c r="HB25" s="15">
        <f>MIN($B$17*HB7,$D$17*($F$17-HB7))/HB7</f>
        <v>35.160167950355081</v>
      </c>
      <c r="HC25" s="15">
        <f>MIN($B$17*HC7,$D$17*($F$17-HC7))/HC7</f>
        <v>35.083828862665854</v>
      </c>
      <c r="HD25" s="15">
        <f>MIN($B$17*HD7,$D$17*($F$17-HD7))/HD7</f>
        <v>34.990414039404797</v>
      </c>
      <c r="HE25" s="15">
        <f>MIN($B$17*HE7,$D$17*($F$17-HE7))/HE7</f>
        <v>34.88276641665302</v>
      </c>
      <c r="HF25" s="15">
        <f>MIN($B$17*HF7,$D$17*($F$17-HF7))/HF7</f>
        <v>34.763427531435411</v>
      </c>
      <c r="HG25" s="15">
        <f>MIN($B$17*HG7,$D$17*($F$17-HG7))/HG7</f>
        <v>34.634615579007686</v>
      </c>
      <c r="HH25" s="15">
        <f>MIN($B$17*HH7,$D$17*($F$17-HH7))/HH7</f>
        <v>34.498231380582517</v>
      </c>
      <c r="HI25" s="15">
        <f>MIN($B$17*HI7,$D$17*($F$17-HI7))/HI7</f>
        <v>34.355880380999629</v>
      </c>
      <c r="HJ25" s="15">
        <f>MIN($B$17*HJ7,$D$17*($F$17-HJ7))/HJ7</f>
        <v>34.208902716247664</v>
      </c>
      <c r="HK25" s="15">
        <f>MIN($B$17*HK7,$D$17*($F$17-HK7))/HK7</f>
        <v>34.058406202281702</v>
      </c>
      <c r="HL25" s="15">
        <f>MIN($B$17*HL7,$D$17*($F$17-HL7))/HL7</f>
        <v>33.905299067043892</v>
      </c>
      <c r="HM25" s="15">
        <f>MIN($B$17*HM7,$D$17*($F$17-HM7))/HM7</f>
        <v>33.750320594990527</v>
      </c>
      <c r="HN25" s="15">
        <f>MIN($B$17*HN7,$D$17*($F$17-HN7))/HN7</f>
        <v>33.594068749548143</v>
      </c>
      <c r="HO25" s="15">
        <f>MIN($B$17*HO7,$D$17*($F$17-HO7))/HO7</f>
        <v>33.437024415246981</v>
      </c>
      <c r="HP25" s="15">
        <f>MIN($B$17*HP7,$D$17*($F$17-HP7))/HP7</f>
        <v>33.279572255880048</v>
      </c>
      <c r="HQ25" s="15">
        <f>MIN($B$17*HQ7,$D$17*($F$17-HQ7))/HQ7</f>
        <v>33.122018389412375</v>
      </c>
      <c r="HR25" s="15">
        <f>MIN($B$17*HR7,$D$17*($F$17-HR7))/HR7</f>
        <v>32.964605185568288</v>
      </c>
      <c r="HS25" s="15">
        <f>MIN($B$17*HS7,$D$17*($F$17-HS7))/HS7</f>
        <v>32.80752353379642</v>
      </c>
      <c r="HT25" s="15">
        <f>MIN($B$17*HT7,$D$17*($F$17-HT7))/HT7</f>
        <v>32.650922932183043</v>
      </c>
      <c r="HU25" s="15">
        <f>MIN($B$17*HU7,$D$17*($F$17-HU7))/HU7</f>
        <v>32.494919728337983</v>
      </c>
      <c r="HV25" s="15">
        <f>MIN($B$17*HV7,$D$17*($F$17-HV7))/HV7</f>
        <v>32.33960381213042</v>
      </c>
      <c r="HW25" s="15">
        <f>MIN($B$17*HW7,$D$17*($F$17-HW7))/HW7</f>
        <v>32.185044024287521</v>
      </c>
      <c r="HX25" s="15">
        <f>MIN($B$17*HX7,$D$17*($F$17-HX7))/HX7</f>
        <v>32.031292508501323</v>
      </c>
      <c r="HY25" s="15">
        <f>MIN($B$17*HY7,$D$17*($F$17-HY7))/HY7</f>
        <v>31.878388200244082</v>
      </c>
      <c r="HZ25" s="15">
        <f>MIN($B$17*HZ7,$D$17*($F$17-HZ7))/HZ7</f>
        <v>31.726359614230823</v>
      </c>
      <c r="IA25" s="15">
        <f>MIN($B$17*IA7,$D$17*($F$17-IA7))/IA7</f>
        <v>31.575227064912401</v>
      </c>
      <c r="IB25" s="15">
        <f>MIN($B$17*IB7,$D$17*($F$17-IB7))/IB7</f>
        <v>31.425004430601753</v>
      </c>
      <c r="IC25" s="15">
        <f>MIN($B$17*IC7,$D$17*($F$17-IC7))/IC7</f>
        <v>31.275700551640838</v>
      </c>
      <c r="ID25" s="15">
        <f>MIN($B$17*ID7,$D$17*($F$17-ID7))/ID7</f>
        <v>31.127320336079453</v>
      </c>
      <c r="IE25" s="15">
        <f>MIN($B$17*IE7,$D$17*($F$17-IE7))/IE7</f>
        <v>30.97986563227623</v>
      </c>
      <c r="IF25" s="15">
        <f>MIN($B$17*IF7,$D$17*($F$17-IF7))/IF7</f>
        <v>30.833335916255283</v>
      </c>
      <c r="IG25" s="15">
        <f>MIN($B$17*IG7,$D$17*($F$17-IG7))/IG7</f>
        <v>30.687728832185456</v>
      </c>
      <c r="IH25" s="15">
        <f>MIN($B$17*IH7,$D$17*($F$17-IH7))/IH7</f>
        <v>30.543040616653894</v>
      </c>
      <c r="II25" s="15">
        <f>MIN($B$17*II7,$D$17*($F$17-II7))/II7</f>
        <v>30.399266431181029</v>
      </c>
      <c r="IJ25" s="15">
        <f>MIN($B$17*IJ7,$D$17*($F$17-IJ7))/IJ7</f>
        <v>30.256400622411501</v>
      </c>
      <c r="IK25" s="15">
        <f>MIN($B$17*IK7,$D$17*($F$17-IK7))/IK7</f>
        <v>30.114436925393282</v>
      </c>
      <c r="IL25" s="15">
        <f>MIN($B$17*IL7,$D$17*($F$17-IL7))/IL7</f>
        <v>29.973368622141898</v>
      </c>
      <c r="IM25" s="15">
        <f>MIN($B$17*IM7,$D$17*($F$17-IM7))/IM7</f>
        <v>29.833188665122631</v>
      </c>
      <c r="IN25" s="15">
        <f>MIN($B$17*IN7,$D$17*($F$17-IN7))/IN7</f>
        <v>29.693889773244894</v>
      </c>
      <c r="IO25" s="15">
        <f>MIN($B$17*IO7,$D$17*($F$17-IO7))/IO7</f>
        <v>29.555464506346421</v>
      </c>
      <c r="IP25" s="15">
        <f>MIN($B$17*IP7,$D$17*($F$17-IP7))/IP7</f>
        <v>29.417905322864598</v>
      </c>
      <c r="IQ25" s="15">
        <f>MIN($B$17*IQ7,$D$17*($F$17-IQ7))/IQ7</f>
        <v>29.281204624381811</v>
      </c>
      <c r="IR25" s="15">
        <f>MIN($B$17*IR7,$D$17*($F$17-IR7))/IR7</f>
        <v>29.145354789934075</v>
      </c>
      <c r="IS25" s="15">
        <f>MIN($B$17*IS7,$D$17*($F$17-IS7))/IS7</f>
        <v>29.010348202344943</v>
      </c>
      <c r="IT25" s="15">
        <f>MIN($B$17*IT7,$D$17*($F$17-IT7))/IT7</f>
        <v>28.892464477986199</v>
      </c>
      <c r="IU25" s="15">
        <f>MIN($B$17*IU7,$D$17*($F$17-IU7))/IU7</f>
        <v>28.799919902660211</v>
      </c>
      <c r="IV25" s="15">
        <f>MIN($B$17*IV7,$D$17*($F$17-IV7))/IV7</f>
        <v>28.735904050968074</v>
      </c>
      <c r="IW25" s="15">
        <f>MIN($B$17*IW7,$D$17*($F$17-IW7))/IW7</f>
        <v>28.700601691729226</v>
      </c>
      <c r="IX25" s="15">
        <f>MIN($B$17*IX7,$D$17*($F$17-IX7))/IX7</f>
        <v>28.69250476249643</v>
      </c>
      <c r="IY25" s="15">
        <f>MIN($B$17*IY7,$D$17*($F$17-IY7))/IY7</f>
        <v>28.709244461922449</v>
      </c>
      <c r="IZ25" s="15">
        <f>MIN($B$17*IZ7,$D$17*($F$17-IZ7))/IZ7</f>
        <v>28.748105931120545</v>
      </c>
      <c r="JA25" s="15">
        <f>MIN($B$17*JA7,$D$17*($F$17-JA7))/JA7</f>
        <v>28.806336202603749</v>
      </c>
      <c r="JB25" s="15">
        <f>MIN($B$17*JB7,$D$17*($F$17-JB7))/JB7</f>
        <v>28.88131927661324</v>
      </c>
      <c r="JC25" s="15">
        <f>MIN($B$17*JC7,$D$17*($F$17-JC7))/JC7</f>
        <v>28.970667014331752</v>
      </c>
      <c r="JD25" s="15">
        <f>MIN($B$17*JD7,$D$17*($F$17-JD7))/JD7</f>
        <v>29.072257689429886</v>
      </c>
      <c r="JE25" s="15">
        <f>MIN($B$17*JE7,$D$17*($F$17-JE7))/JE7</f>
        <v>29.184242886731315</v>
      </c>
      <c r="JF25" s="15">
        <f>MIN($B$17*JF7,$D$17*($F$17-JF7))/JF7</f>
        <v>29.305036094602286</v>
      </c>
      <c r="JG25" s="15">
        <f>MIN($B$17*JG7,$D$17*($F$17-JG7))/JG7</f>
        <v>29.433291516306245</v>
      </c>
      <c r="JH25" s="15">
        <f>MIN($B$17*JH7,$D$17*($F$17-JH7))/JH7</f>
        <v>29.567878464297092</v>
      </c>
      <c r="JI25" s="15">
        <f>MIN($B$17*JI7,$D$17*($F$17-JI7))/JI7</f>
        <v>29.707854632835019</v>
      </c>
      <c r="JJ25" s="15">
        <f>MIN($B$17*JJ7,$D$17*($F$17-JJ7))/JJ7</f>
        <v>29.852440196068283</v>
      </c>
      <c r="JK25" s="15">
        <f>MIN($B$17*JK7,$D$17*($F$17-JK7))/JK7</f>
        <v>30.000993806467573</v>
      </c>
      <c r="JL25" s="15">
        <f>MIN($B$17*JL7,$D$17*($F$17-JL7))/JL7</f>
        <v>30.152991011329814</v>
      </c>
      <c r="JM25" s="15">
        <f>MIN($B$17*JM7,$D$17*($F$17-JM7))/JM7</f>
        <v>30.308005256528354</v>
      </c>
      <c r="JN25" s="15">
        <f>MIN($B$17*JN7,$D$17*($F$17-JN7))/JN7</f>
        <v>30.465691435965493</v>
      </c>
      <c r="JO25" s="15">
        <f>MIN($B$17*JO7,$D$17*($F$17-JO7))/JO7</f>
        <v>30.625771824950224</v>
      </c>
      <c r="JP25" s="15">
        <f>MIN($B$17*JP7,$D$17*($F$17-JP7))/JP7</f>
        <v>30.788024174235812</v>
      </c>
      <c r="JQ25" s="15">
        <f>MIN($B$17*JQ7,$D$17*($F$17-JQ7))/JQ7</f>
        <v>30.952271717393096</v>
      </c>
      <c r="JR25" s="15">
        <f>MIN($B$17*JR7,$D$17*($F$17-JR7))/JR7</f>
        <v>31.118374843278978</v>
      </c>
      <c r="JS25" s="15">
        <f>MIN($B$17*JS7,$D$17*($F$17-JS7))/JS7</f>
        <v>31.286224198062762</v>
      </c>
      <c r="JT25" s="15">
        <f>MIN($B$17*JT7,$D$17*($F$17-JT7))/JT7</f>
        <v>31.45573500131438</v>
      </c>
      <c r="JU25" s="15">
        <f>MIN($B$17*JU7,$D$17*($F$17-JU7))/JU7</f>
        <v>31.626842383967862</v>
      </c>
      <c r="JV25" s="15">
        <f>MIN($B$17*JV7,$D$17*($F$17-JV7))/JV7</f>
        <v>31.799497579978901</v>
      </c>
      <c r="JW25" s="15">
        <f>MIN($B$17*JW7,$D$17*($F$17-JW7))/JW7</f>
        <v>31.973664826644804</v>
      </c>
      <c r="JX25" s="15">
        <f>MIN($B$17*JX7,$D$17*($F$17-JX7))/JX7</f>
        <v>32.149318849971735</v>
      </c>
      <c r="JY25" s="15">
        <f>MIN($B$17*JY7,$D$17*($F$17-JY7))/JY7</f>
        <v>32.326442830731565</v>
      </c>
      <c r="JZ25" s="15">
        <f>MIN($B$17*JZ7,$D$17*($F$17-JZ7))/JZ7</f>
        <v>32.505026763808182</v>
      </c>
      <c r="KA25" s="15">
        <f>MIN($B$17*KA7,$D$17*($F$17-KA7))/KA7</f>
        <v>32.685066138128335</v>
      </c>
      <c r="KB25" s="15">
        <f>MIN($B$17*KB7,$D$17*($F$17-KB7))/KB7</f>
        <v>32.866560877047043</v>
      </c>
      <c r="KC25" s="15">
        <f>MIN($B$17*KC7,$D$17*($F$17-KC7))/KC7</f>
        <v>33.049514489707768</v>
      </c>
      <c r="KD25" s="15">
        <f>MIN($B$17*KD7,$D$17*($F$17-KD7))/KD7</f>
        <v>33.233933392841628</v>
      </c>
      <c r="KE25" s="15">
        <f>MIN($B$17*KE7,$D$17*($F$17-KE7))/KE7</f>
        <v>33.419826369926177</v>
      </c>
      <c r="KF25" s="15">
        <f>MIN($B$17*KF7,$D$17*($F$17-KF7))/KF7</f>
        <v>33.607204140803688</v>
      </c>
      <c r="KG25" s="15">
        <f>MIN($B$17*KG7,$D$17*($F$17-KG7))/KG7</f>
        <v>33.796079019951719</v>
      </c>
      <c r="KH25" s="15">
        <f>MIN($B$17*KH7,$D$17*($F$17-KH7))/KH7</f>
        <v>33.98646464577709</v>
      </c>
      <c r="KI25" s="15">
        <f>MIN($B$17*KI7,$D$17*($F$17-KI7))/KI7</f>
        <v>34.178375766718723</v>
      </c>
      <c r="KJ25" s="15">
        <f>MIN($B$17*KJ7,$D$17*($F$17-KJ7))/KJ7</f>
        <v>34.371828072723879</v>
      </c>
      <c r="KK25" s="15">
        <f>MIN($B$17*KK7,$D$17*($F$17-KK7))/KK7</f>
        <v>34.566838062918407</v>
      </c>
      <c r="KL25" s="15">
        <f>MIN($B$17*KL7,$D$17*($F$17-KL7))/KL7</f>
        <v>34.763422942116051</v>
      </c>
      <c r="KM25" s="15">
        <f>MIN($B$17*KM7,$D$17*($F$17-KM7))/KM7</f>
        <v>34.961600540285147</v>
      </c>
      <c r="KN25" s="15">
        <f>MIN($B$17*KN7,$D$17*($F$17-KN7))/KN7</f>
        <v>35.161389250276351</v>
      </c>
      <c r="KO25" s="53">
        <f>MIN($B$17*KO7,$D$17*($F$17-KO7))/KO7</f>
        <v>35.362807980068041</v>
      </c>
    </row>
    <row r="26" spans="1:301">
      <c r="B26" s="54">
        <f>MIN($B$17*B8,$D$17*($F$17-B8))/B8</f>
        <v>64.400000000000006</v>
      </c>
      <c r="C26" s="44">
        <f>MIN($B$17*C8,$D$17*($F$17-C8))/C8</f>
        <v>64.400000000000006</v>
      </c>
      <c r="D26" s="44">
        <f>MIN($B$17*D8,$D$17*($F$17-D8))/D8</f>
        <v>64.400000000000006</v>
      </c>
      <c r="E26" s="44">
        <f>MIN($B$17*E8,$D$17*($F$17-E8))/E8</f>
        <v>63.582148608595865</v>
      </c>
      <c r="F26" s="44">
        <f>MIN($B$17*F8,$D$17*($F$17-F8))/F8</f>
        <v>61.039639878674528</v>
      </c>
      <c r="G26" s="44">
        <f>MIN($B$17*G8,$D$17*($F$17-G8))/G8</f>
        <v>58.915929525082802</v>
      </c>
      <c r="H26" s="44">
        <f>MIN($B$17*H8,$D$17*($F$17-H8))/H8</f>
        <v>49.763577651456245</v>
      </c>
      <c r="I26" s="44">
        <f>MIN($B$17*I8,$D$17*($F$17-I8))/I8</f>
        <v>44.949557786046753</v>
      </c>
      <c r="J26" s="44">
        <f>MIN($B$17*J8,$D$17*($F$17-J8))/J8</f>
        <v>40.272560826678699</v>
      </c>
      <c r="K26" s="44">
        <f>MIN($B$17*K8,$D$17*($F$17-K8))/K8</f>
        <v>36.361692427736905</v>
      </c>
      <c r="L26" s="44">
        <f>MIN($B$17*L8,$D$17*($F$17-L8))/L8</f>
        <v>32.959841826478154</v>
      </c>
      <c r="M26" s="44">
        <f>MIN($B$17*M8,$D$17*($F$17-M8))/M8</f>
        <v>30.680120440557197</v>
      </c>
      <c r="N26" s="44">
        <f>MIN($B$17*N8,$D$17*($F$17-N8))/N8</f>
        <v>29.104462314246245</v>
      </c>
      <c r="O26" s="44">
        <f>MIN($B$17*O8,$D$17*($F$17-O8))/O8</f>
        <v>27.993945281226718</v>
      </c>
      <c r="P26" s="44">
        <f>MIN($B$17*P8,$D$17*($F$17-P8))/P8</f>
        <v>27.202321969947835</v>
      </c>
      <c r="Q26" s="44">
        <f>MIN($B$17*Q8,$D$17*($F$17-Q8))/Q8</f>
        <v>26.63533908503269</v>
      </c>
      <c r="R26" s="44">
        <f>MIN($B$17*R8,$D$17*($F$17-R8))/R8</f>
        <v>26.229819046690448</v>
      </c>
      <c r="S26" s="44">
        <f>MIN($B$17*S8,$D$17*($F$17-S8))/S8</f>
        <v>25.942116555487889</v>
      </c>
      <c r="T26" s="44">
        <f>MIN($B$17*T8,$D$17*($F$17-T8))/T8</f>
        <v>25.741369991296519</v>
      </c>
      <c r="U26" s="44">
        <f>MIN($B$17*U8,$D$17*($F$17-U8))/U8</f>
        <v>25.605361702544279</v>
      </c>
      <c r="V26" s="44">
        <f>MIN($B$17*V8,$D$17*($F$17-V8))/V8</f>
        <v>25.517873948145461</v>
      </c>
      <c r="W26" s="44">
        <f>MIN($B$17*W8,$D$17*($F$17-W8))/W8</f>
        <v>25.466941733730771</v>
      </c>
      <c r="X26" s="44">
        <f>MIN($B$17*X8,$D$17*($F$17-X8))/X8</f>
        <v>25.443664975282882</v>
      </c>
      <c r="Y26" s="44">
        <f>MIN($B$17*Y8,$D$17*($F$17-Y8))/Y8</f>
        <v>25.441381624763995</v>
      </c>
      <c r="Z26" s="44">
        <f>MIN($B$17*Z8,$D$17*($F$17-Z8))/Z8</f>
        <v>25.455080791692531</v>
      </c>
      <c r="AA26" s="44">
        <f>MIN($B$17*AA8,$D$17*($F$17-AA8))/AA8</f>
        <v>25.480979588604782</v>
      </c>
      <c r="AB26" s="44">
        <f>MIN($B$17*AB8,$D$17*($F$17-AB8))/AB8</f>
        <v>25.516214139192275</v>
      </c>
      <c r="AC26" s="44">
        <f>MIN($B$17*AC8,$D$17*($F$17-AC8))/AC8</f>
        <v>25.558611665220518</v>
      </c>
      <c r="AD26" s="44">
        <f>MIN($B$17*AD8,$D$17*($F$17-AD8))/AD8</f>
        <v>25.606521035877577</v>
      </c>
      <c r="AE26" s="44">
        <f>MIN($B$17*AE8,$D$17*($F$17-AE8))/AE8</f>
        <v>25.65868599608352</v>
      </c>
      <c r="AF26" s="44">
        <f>MIN($B$17*AF8,$D$17*($F$17-AF8))/AF8</f>
        <v>25.714149862911913</v>
      </c>
      <c r="AG26" s="44">
        <f>MIN($B$17*AG8,$D$17*($F$17-AG8))/AG8</f>
        <v>25.772183608639654</v>
      </c>
      <c r="AH26" s="44">
        <f>MIN($B$17*AH8,$D$17*($F$17-AH8))/AH8</f>
        <v>25.832231433395659</v>
      </c>
      <c r="AI26" s="44">
        <f>MIN($B$17*AI8,$D$17*($F$17-AI8))/AI8</f>
        <v>25.893869481578584</v>
      </c>
      <c r="AJ26" s="44">
        <f>MIN($B$17*AJ8,$D$17*($F$17-AJ8))/AJ8</f>
        <v>25.956774473848157</v>
      </c>
      <c r="AK26" s="44">
        <f>MIN($B$17*AK8,$D$17*($F$17-AK8))/AK8</f>
        <v>26.020699841540353</v>
      </c>
      <c r="AL26" s="44">
        <f>MIN($B$17*AL8,$D$17*($F$17-AL8))/AL8</f>
        <v>26.085457550648446</v>
      </c>
      <c r="AM26" s="44">
        <f>MIN($B$17*AM8,$D$17*($F$17-AM8))/AM8</f>
        <v>26.150904248181014</v>
      </c>
      <c r="AN26" s="44">
        <f>MIN($B$17*AN8,$D$17*($F$17-AN8))/AN8</f>
        <v>26.216930696698494</v>
      </c>
      <c r="AO26" s="44">
        <f>MIN($B$17*AO8,$D$17*($F$17-AO8))/AO8</f>
        <v>26.283453712886715</v>
      </c>
      <c r="AP26" s="44">
        <f>MIN($B$17*AP8,$D$17*($F$17-AP8))/AP8</f>
        <v>26.350410014548235</v>
      </c>
      <c r="AQ26" s="44">
        <f>MIN($B$17*AQ8,$D$17*($F$17-AQ8))/AQ8</f>
        <v>26.417751522960774</v>
      </c>
      <c r="AR26" s="44">
        <f>MIN($B$17*AR8,$D$17*($F$17-AR8))/AR8</f>
        <v>26.485441775626693</v>
      </c>
      <c r="AS26" s="44">
        <f>MIN($B$17*AS8,$D$17*($F$17-AS8))/AS8</f>
        <v>26.553453186515508</v>
      </c>
      <c r="AT26" s="44">
        <f>MIN($B$17*AT8,$D$17*($F$17-AT8))/AT8</f>
        <v>26.621764953324561</v>
      </c>
      <c r="AU26" s="44">
        <f>MIN($B$17*AU8,$D$17*($F$17-AU8))/AU8</f>
        <v>26.690361458810678</v>
      </c>
      <c r="AV26" s="44">
        <f>MIN($B$17*AV8,$D$17*($F$17-AV8))/AV8</f>
        <v>26.75923104946223</v>
      </c>
      <c r="AW26" s="44">
        <f>MIN($B$17*AW8,$D$17*($F$17-AW8))/AW8</f>
        <v>26.828365102396564</v>
      </c>
      <c r="AX26" s="44">
        <f>MIN($B$17*AX8,$D$17*($F$17-AX8))/AX8</f>
        <v>26.897757312435168</v>
      </c>
      <c r="AY26" s="44">
        <f>MIN($B$17*AY8,$D$17*($F$17-AY8))/AY8</f>
        <v>26.967403147387323</v>
      </c>
      <c r="AZ26" s="44">
        <f>MIN($B$17*AZ8,$D$17*($F$17-AZ8))/AZ8</f>
        <v>27.037299431846879</v>
      </c>
      <c r="BA26" s="44">
        <f>MIN($B$17*BA8,$D$17*($F$17-BA8))/BA8</f>
        <v>27.101161989428043</v>
      </c>
      <c r="BB26" s="44">
        <f>MIN($B$17*BB8,$D$17*($F$17-BB8))/BB8</f>
        <v>27.160432326990342</v>
      </c>
      <c r="BC26" s="44">
        <f>MIN($B$17*BC8,$D$17*($F$17-BC8))/BC8</f>
        <v>27.216214619806895</v>
      </c>
      <c r="BD26" s="44">
        <f>MIN($B$17*BD8,$D$17*($F$17-BD8))/BD8</f>
        <v>27.269353968464259</v>
      </c>
      <c r="BE26" s="44">
        <f>MIN($B$17*BE8,$D$17*($F$17-BE8))/BE8</f>
        <v>27.320496795582031</v>
      </c>
      <c r="BF26" s="44">
        <f>MIN($B$17*BF8,$D$17*($F$17-BF8))/BF8</f>
        <v>27.370137333886341</v>
      </c>
      <c r="BG26" s="44">
        <f>MIN($B$17*BG8,$D$17*($F$17-BG8))/BG8</f>
        <v>27.418653336348111</v>
      </c>
      <c r="BH26" s="44">
        <f>MIN($B$17*BH8,$D$17*($F$17-BH8))/BH8</f>
        <v>27.466333465214003</v>
      </c>
      <c r="BI26" s="44">
        <f>MIN($B$17*BI8,$D$17*($F$17-BI8))/BI8</f>
        <v>27.513398274529507</v>
      </c>
      <c r="BJ26" s="44">
        <f>MIN($B$17*BJ8,$D$17*($F$17-BJ8))/BJ8</f>
        <v>27.560016270530209</v>
      </c>
      <c r="BK26" s="44">
        <f>MIN($B$17*BK8,$D$17*($F$17-BK8))/BK8</f>
        <v>27.606316196323075</v>
      </c>
      <c r="BL26" s="44">
        <f>MIN($B$17*BL8,$D$17*($F$17-BL8))/BL8</f>
        <v>27.652396423728621</v>
      </c>
      <c r="BM26" s="44">
        <f>MIN($B$17*BM8,$D$17*($F$17-BM8))/BM8</f>
        <v>27.698332130724701</v>
      </c>
      <c r="BN26" s="44">
        <f>MIN($B$17*BN8,$D$17*($F$17-BN8))/BN8</f>
        <v>27.744180784989059</v>
      </c>
      <c r="BO26" s="44">
        <f>MIN($B$17*BO8,$D$17*($F$17-BO8))/BO8</f>
        <v>27.789986332372049</v>
      </c>
      <c r="BP26" s="44">
        <f>MIN($B$17*BP8,$D$17*($F$17-BP8))/BP8</f>
        <v>27.835782395619042</v>
      </c>
      <c r="BQ26" s="44">
        <f>MIN($B$17*BQ8,$D$17*($F$17-BQ8))/BQ8</f>
        <v>27.881594716909923</v>
      </c>
      <c r="BR26" s="44">
        <f>MIN($B$17*BR8,$D$17*($F$17-BR8))/BR8</f>
        <v>27.927443022796986</v>
      </c>
      <c r="BS26" s="44">
        <f>MIN($B$17*BS8,$D$17*($F$17-BS8))/BS8</f>
        <v>27.97334244802521</v>
      </c>
      <c r="BT26" s="44">
        <f>MIN($B$17*BT8,$D$17*($F$17-BT8))/BT8</f>
        <v>28.019304622513367</v>
      </c>
      <c r="BU26" s="44">
        <f>MIN($B$17*BU8,$D$17*($F$17-BU8))/BU8</f>
        <v>28.065338501148968</v>
      </c>
      <c r="BV26" s="44">
        <f>MIN($B$17*BV8,$D$17*($F$17-BV8))/BV8</f>
        <v>28.11145099722933</v>
      </c>
      <c r="BW26" s="44">
        <f>MIN($B$17*BW8,$D$17*($F$17-BW8))/BW8</f>
        <v>28.157647466001038</v>
      </c>
      <c r="BX26" s="44">
        <f>MIN($B$17*BX8,$D$17*($F$17-BX8))/BX8</f>
        <v>28.203932073765461</v>
      </c>
      <c r="BY26" s="44">
        <f>MIN($B$17*BY8,$D$17*($F$17-BY8))/BY8</f>
        <v>28.250308079629086</v>
      </c>
      <c r="BZ26" s="44">
        <f>MIN($B$17*BZ8,$D$17*($F$17-BZ8))/BZ8</f>
        <v>28.296778050571223</v>
      </c>
      <c r="CA26" s="44">
        <f>MIN($B$17*CA8,$D$17*($F$17-CA8))/CA8</f>
        <v>28.343344025610527</v>
      </c>
      <c r="CB26" s="44">
        <f>MIN($B$17*CB8,$D$17*($F$17-CB8))/CB8</f>
        <v>28.390007641117187</v>
      </c>
      <c r="CC26" s="44">
        <f>MIN($B$17*CC8,$D$17*($F$17-CC8))/CC8</f>
        <v>28.436770226467001</v>
      </c>
      <c r="CD26" s="44">
        <f>MIN($B$17*CD8,$D$17*($F$17-CD8))/CD8</f>
        <v>28.483632877056895</v>
      </c>
      <c r="CE26" s="44">
        <f>MIN($B$17*CE8,$D$17*($F$17-CE8))/CE8</f>
        <v>28.530596510040262</v>
      </c>
      <c r="CF26" s="44">
        <f>MIN($B$17*CF8,$D$17*($F$17-CF8))/CF8</f>
        <v>28.577661906872208</v>
      </c>
      <c r="CG26" s="44">
        <f>MIN($B$17*CG8,$D$17*($F$17-CG8))/CG8</f>
        <v>28.624829745786698</v>
      </c>
      <c r="CH26" s="44">
        <f>MIN($B$17*CH8,$D$17*($F$17-CH8))/CH8</f>
        <v>28.672100626588616</v>
      </c>
      <c r="CI26" s="44">
        <f>MIN($B$17*CI8,$D$17*($F$17-CI8))/CI8</f>
        <v>28.719475089579898</v>
      </c>
      <c r="CJ26" s="44">
        <f>MIN($B$17*CJ8,$D$17*($F$17-CJ8))/CJ8</f>
        <v>28.766953630008036</v>
      </c>
      <c r="CK26" s="44">
        <f>MIN($B$17*CK8,$D$17*($F$17-CK8))/CK8</f>
        <v>28.814536709096849</v>
      </c>
      <c r="CL26" s="44">
        <f>MIN($B$17*CL8,$D$17*($F$17-CL8))/CL8</f>
        <v>28.862224762468479</v>
      </c>
      <c r="CM26" s="44">
        <f>MIN($B$17*CM8,$D$17*($F$17-CM8))/CM8</f>
        <v>28.910018206574101</v>
      </c>
      <c r="CN26" s="44">
        <f>MIN($B$17*CN8,$D$17*($F$17-CN8))/CN8</f>
        <v>28.95791744360465</v>
      </c>
      <c r="CO26" s="44">
        <f>MIN($B$17*CO8,$D$17*($F$17-CO8))/CO8</f>
        <v>29.005922865241359</v>
      </c>
      <c r="CP26" s="44">
        <f>MIN($B$17*CP8,$D$17*($F$17-CP8))/CP8</f>
        <v>29.054034855520726</v>
      </c>
      <c r="CQ26" s="44">
        <f>MIN($B$17*CQ8,$D$17*($F$17-CQ8))/CQ8</f>
        <v>29.102253793023511</v>
      </c>
      <c r="CR26" s="44">
        <f>MIN($B$17*CR8,$D$17*($F$17-CR8))/CR8</f>
        <v>29.150580052547756</v>
      </c>
      <c r="CS26" s="44">
        <f>MIN($B$17*CS8,$D$17*($F$17-CS8))/CS8</f>
        <v>29.199014006388019</v>
      </c>
      <c r="CT26" s="44">
        <f>MIN($B$17*CT8,$D$17*($F$17-CT8))/CT8</f>
        <v>29.247556025313969</v>
      </c>
      <c r="CU26" s="44">
        <f>MIN($B$17*CU8,$D$17*($F$17-CU8))/CU8</f>
        <v>29.296206479319562</v>
      </c>
      <c r="CV26" s="44">
        <f>MIN($B$17*CV8,$D$17*($F$17-CV8))/CV8</f>
        <v>29.344965738197054</v>
      </c>
      <c r="CW26" s="44">
        <f>MIN($B$17*CW8,$D$17*($F$17-CW8))/CW8</f>
        <v>29.393834171977414</v>
      </c>
      <c r="CX26" s="44">
        <f>MIN($B$17*CX8,$D$17*($F$17-CX8))/CX8</f>
        <v>29.442812151268654</v>
      </c>
      <c r="CY26" s="44">
        <f>MIN($B$17*CY8,$D$17*($F$17-CY8))/CY8</f>
        <v>29.482532128521424</v>
      </c>
      <c r="CZ26" s="44">
        <f>MIN($B$17*CZ8,$D$17*($F$17-CZ8))/CZ8</f>
        <v>29.515178786062524</v>
      </c>
      <c r="DA26" s="44">
        <f>MIN($B$17*DA8,$D$17*($F$17-DA8))/DA8</f>
        <v>29.542425102671412</v>
      </c>
      <c r="DB26" s="44">
        <f>MIN($B$17*DB8,$D$17*($F$17-DB8))/DB8</f>
        <v>29.565550699664996</v>
      </c>
      <c r="DC26" s="44">
        <f>MIN($B$17*DC8,$D$17*($F$17-DC8))/DC8</f>
        <v>29.585533452615145</v>
      </c>
      <c r="DD26" s="44">
        <f>MIN($B$17*DD8,$D$17*($F$17-DD8))/DD8</f>
        <v>29.603120136483291</v>
      </c>
      <c r="DE26" s="44">
        <f>MIN($B$17*DE8,$D$17*($F$17-DE8))/DE8</f>
        <v>29.61888074570863</v>
      </c>
      <c r="DF26" s="44">
        <f>MIN($B$17*DF8,$D$17*($F$17-DF8))/DF8</f>
        <v>29.633250170897984</v>
      </c>
      <c r="DG26" s="44">
        <f>MIN($B$17*DG8,$D$17*($F$17-DG8))/DG8</f>
        <v>29.646560122355474</v>
      </c>
      <c r="DH26" s="44">
        <f>MIN($B$17*DH8,$D$17*($F$17-DH8))/DH8</f>
        <v>29.659063552396713</v>
      </c>
      <c r="DI26" s="44">
        <f>MIN($B$17*DI8,$D$17*($F$17-DI8))/DI8</f>
        <v>29.670953321367872</v>
      </c>
      <c r="DJ26" s="44">
        <f>MIN($B$17*DJ8,$D$17*($F$17-DJ8))/DJ8</f>
        <v>29.682376453867978</v>
      </c>
      <c r="DK26" s="44">
        <f>MIN($B$17*DK8,$D$17*($F$17-DK8))/DK8</f>
        <v>29.693445021031533</v>
      </c>
      <c r="DL26" s="44">
        <f>MIN($B$17*DL8,$D$17*($F$17-DL8))/DL8</f>
        <v>29.704244443913137</v>
      </c>
      <c r="DM26" s="44">
        <f>MIN($B$17*DM8,$D$17*($F$17-DM8))/DM8</f>
        <v>29.714839827123374</v>
      </c>
      <c r="DN26" s="44">
        <f>MIN($B$17*DN8,$D$17*($F$17-DN8))/DN8</f>
        <v>29.725280788823063</v>
      </c>
      <c r="DO26" s="44">
        <f>MIN($B$17*DO8,$D$17*($F$17-DO8))/DO8</f>
        <v>29.735605143374968</v>
      </c>
      <c r="DP26" s="44">
        <f>MIN($B$17*DP8,$D$17*($F$17-DP8))/DP8</f>
        <v>29.745841708807777</v>
      </c>
      <c r="DQ26" s="44">
        <f>MIN($B$17*DQ8,$D$17*($F$17-DQ8))/DQ8</f>
        <v>29.756012446855003</v>
      </c>
      <c r="DR26" s="44">
        <f>MIN($B$17*DR8,$D$17*($F$17-DR8))/DR8</f>
        <v>29.766134094105709</v>
      </c>
      <c r="DS26" s="44">
        <f>MIN($B$17*DS8,$D$17*($F$17-DS8))/DS8</f>
        <v>29.776219405201005</v>
      </c>
      <c r="DT26" s="44">
        <f>MIN($B$17*DT8,$D$17*($F$17-DT8))/DT8</f>
        <v>29.786278100303466</v>
      </c>
      <c r="DU26" s="44">
        <f>MIN($B$17*DU8,$D$17*($F$17-DU8))/DU8</f>
        <v>29.79631758716015</v>
      </c>
      <c r="DV26" s="44">
        <f>MIN($B$17*DV8,$D$17*($F$17-DV8))/DV8</f>
        <v>29.80634351136932</v>
      </c>
      <c r="DW26" s="44">
        <f>MIN($B$17*DW8,$D$17*($F$17-DW8))/DW8</f>
        <v>29.816360175716699</v>
      </c>
      <c r="DX26" s="44">
        <f>MIN($B$17*DX8,$D$17*($F$17-DX8))/DX8</f>
        <v>29.826370859729895</v>
      </c>
      <c r="DY26" s="44">
        <f>MIN($B$17*DY8,$D$17*($F$17-DY8))/DY8</f>
        <v>29.836378063191297</v>
      </c>
      <c r="DZ26" s="44">
        <f>MIN($B$17*DZ8,$D$17*($F$17-DZ8))/DZ8</f>
        <v>29.846383691702716</v>
      </c>
      <c r="EA26" s="44">
        <f>MIN($B$17*EA8,$D$17*($F$17-EA8))/EA8</f>
        <v>29.856389198090657</v>
      </c>
      <c r="EB26" s="44">
        <f>MIN($B$17*EB8,$D$17*($F$17-EB8))/EB8</f>
        <v>29.866395690160328</v>
      </c>
      <c r="EC26" s="44">
        <f>MIN($B$17*EC8,$D$17*($F$17-EC8))/EC8</f>
        <v>29.876404012806312</v>
      </c>
      <c r="ED26" s="44">
        <f>MIN($B$17*ED8,$D$17*($F$17-ED8))/ED8</f>
        <v>29.886414810582462</v>
      </c>
      <c r="EE26" s="44">
        <f>MIN($B$17*EE8,$D$17*($F$17-EE8))/EE8</f>
        <v>29.89642857538098</v>
      </c>
      <c r="EF26" s="44">
        <f>MIN($B$17*EF8,$D$17*($F$17-EF8))/EF8</f>
        <v>29.906445682764719</v>
      </c>
      <c r="EG26" s="44">
        <f>MIN($B$17*EG8,$D$17*($F$17-EG8))/EG8</f>
        <v>29.916466419652828</v>
      </c>
      <c r="EH26" s="44">
        <f>MIN($B$17*EH8,$D$17*($F$17-EH8))/EH8</f>
        <v>29.926491005417546</v>
      </c>
      <c r="EI26" s="44">
        <f>MIN($B$17*EI8,$D$17*($F$17-EI8))/EI8</f>
        <v>29.936519607960268</v>
      </c>
      <c r="EJ26" s="44">
        <f>MIN($B$17*EJ8,$D$17*($F$17-EJ8))/EJ8</f>
        <v>29.946552355961717</v>
      </c>
      <c r="EK26" s="44">
        <f>MIN($B$17*EK8,$D$17*($F$17-EK8))/EK8</f>
        <v>29.956589348216632</v>
      </c>
      <c r="EL26" s="44">
        <f>MIN($B$17*EL8,$D$17*($F$17-EL8))/EL8</f>
        <v>29.966630660746997</v>
      </c>
      <c r="EM26" s="44">
        <f>MIN($B$17*EM8,$D$17*($F$17-EM8))/EM8</f>
        <v>29.976676352222373</v>
      </c>
      <c r="EN26" s="44">
        <f>MIN($B$17*EN8,$D$17*($F$17-EN8))/EN8</f>
        <v>29.986726468090229</v>
      </c>
      <c r="EO26" s="44">
        <f>MIN($B$17*EO8,$D$17*($F$17-EO8))/EO8</f>
        <v>29.996781043723324</v>
      </c>
      <c r="EP26" s="44">
        <f>MIN($B$17*EP8,$D$17*($F$17-EP8))/EP8</f>
        <v>30.006840106818085</v>
      </c>
      <c r="EQ26" s="44">
        <f>MIN($B$17*EQ8,$D$17*($F$17-EQ8))/EQ8</f>
        <v>30.016903679222096</v>
      </c>
      <c r="ER26" s="44">
        <f>MIN($B$17*ER8,$D$17*($F$17-ER8))/ER8</f>
        <v>30.026971778326789</v>
      </c>
      <c r="ES26" s="44">
        <f>MIN($B$17*ES8,$D$17*($F$17-ES8))/ES8</f>
        <v>30.037044418128591</v>
      </c>
      <c r="ET26" s="44">
        <f>MIN($B$17*ET8,$D$17*($F$17-ET8))/ET8</f>
        <v>30.04712161003761</v>
      </c>
      <c r="EU26" s="44">
        <f>MIN($B$17*EU8,$D$17*($F$17-EU8))/EU8</f>
        <v>30.057203363493787</v>
      </c>
      <c r="EV26" s="44">
        <f>MIN($B$17*EV8,$D$17*($F$17-EV8))/EV8</f>
        <v>30.067289686436482</v>
      </c>
      <c r="EW26" s="44">
        <f>MIN($B$17*EW8,$D$17*($F$17-EW8))/EW8</f>
        <v>30.099040973789887</v>
      </c>
      <c r="EX26" s="44">
        <f>MIN($B$17*EX8,$D$17*($F$17-EX8))/EX8</f>
        <v>30.147373580518934</v>
      </c>
      <c r="EY26" s="44">
        <f>MIN($B$17*EY8,$D$17*($F$17-EY8))/EY8</f>
        <v>30.208442078542959</v>
      </c>
      <c r="EZ26" s="44">
        <f>MIN($B$17*EZ8,$D$17*($F$17-EZ8))/EZ8</f>
        <v>30.27933020254611</v>
      </c>
      <c r="FA26" s="44">
        <f>MIN($B$17*FA8,$D$17*($F$17-FA8))/FA8</f>
        <v>30.357822071291693</v>
      </c>
      <c r="FB26" s="44">
        <f>MIN($B$17*FB8,$D$17*($F$17-FB8))/FB8</f>
        <v>30.44223157169203</v>
      </c>
      <c r="FC26" s="44">
        <f>MIN($B$17*FC8,$D$17*($F$17-FC8))/FC8</f>
        <v>30.531274377223987</v>
      </c>
      <c r="FD26" s="44">
        <f>MIN($B$17*FD8,$D$17*($F$17-FD8))/FD8</f>
        <v>30.623971511456535</v>
      </c>
      <c r="FE26" s="44">
        <f>MIN($B$17*FE8,$D$17*($F$17-FE8))/FE8</f>
        <v>30.719576425801463</v>
      </c>
      <c r="FF26" s="44">
        <f>MIN($B$17*FF8,$D$17*($F$17-FF8))/FF8</f>
        <v>30.817519708090696</v>
      </c>
      <c r="FG26" s="44">
        <f>MIN($B$17*FG8,$D$17*($F$17-FG8))/FG8</f>
        <v>30.91736707141148</v>
      </c>
      <c r="FH26" s="44">
        <f>MIN($B$17*FH8,$D$17*($F$17-FH8))/FH8</f>
        <v>31.018787381972096</v>
      </c>
      <c r="FI26" s="44">
        <f>MIN($B$17*FI8,$D$17*($F$17-FI8))/FI8</f>
        <v>31.121528296893764</v>
      </c>
      <c r="FJ26" s="44">
        <f>MIN($B$17*FJ8,$D$17*($F$17-FJ8))/FJ8</f>
        <v>31.225397682957624</v>
      </c>
      <c r="FK26" s="44">
        <f>MIN($B$17*FK8,$D$17*($F$17-FK8))/FK8</f>
        <v>31.33024943417519</v>
      </c>
      <c r="FL26" s="44">
        <f>MIN($B$17*FL8,$D$17*($F$17-FL8))/FL8</f>
        <v>31.435972640758877</v>
      </c>
      <c r="FM26" s="44">
        <f>MIN($B$17*FM8,$D$17*($F$17-FM8))/FM8</f>
        <v>31.542483313977481</v>
      </c>
      <c r="FN26" s="44">
        <f>MIN($B$17*FN8,$D$17*($F$17-FN8))/FN8</f>
        <v>31.649718061680041</v>
      </c>
      <c r="FO26" s="44">
        <f>MIN($B$17*FO8,$D$17*($F$17-FO8))/FO8</f>
        <v>31.757629253444946</v>
      </c>
      <c r="FP26" s="44">
        <f>MIN($B$17*FP8,$D$17*($F$17-FP8))/FP8</f>
        <v>31.86618132378689</v>
      </c>
      <c r="FQ26" s="44">
        <f>MIN($B$17*FQ8,$D$17*($F$17-FQ8))/FQ8</f>
        <v>31.975347945126195</v>
      </c>
      <c r="FR26" s="44">
        <f>MIN($B$17*FR8,$D$17*($F$17-FR8))/FR8</f>
        <v>32.085109865651887</v>
      </c>
      <c r="FS26" s="44">
        <f>MIN($B$17*FS8,$D$17*($F$17-FS8))/FS8</f>
        <v>32.195453255570015</v>
      </c>
      <c r="FT26" s="44">
        <f>MIN($B$17*FT8,$D$17*($F$17-FT8))/FT8</f>
        <v>32.306368442131301</v>
      </c>
      <c r="FU26" s="44">
        <f>MIN($B$17*FU8,$D$17*($F$17-FU8))/FU8</f>
        <v>32.417848942008376</v>
      </c>
      <c r="FV26" s="44">
        <f>MIN($B$17*FV8,$D$17*($F$17-FV8))/FV8</f>
        <v>32.529890721117248</v>
      </c>
      <c r="FW26" s="44">
        <f>MIN($B$17*FW8,$D$17*($F$17-FW8))/FW8</f>
        <v>32.64249162842539</v>
      </c>
      <c r="FX26" s="44">
        <f>MIN($B$17*FX8,$D$17*($F$17-FX8))/FX8</f>
        <v>32.755650962862106</v>
      </c>
      <c r="FY26" s="44">
        <f>MIN($B$17*FY8,$D$17*($F$17-FY8))/FY8</f>
        <v>32.869369142059234</v>
      </c>
      <c r="FZ26" s="44">
        <f>MIN($B$17*FZ8,$D$17*($F$17-FZ8))/FZ8</f>
        <v>32.983647449001047</v>
      </c>
      <c r="GA26" s="44">
        <f>MIN($B$17*GA8,$D$17*($F$17-GA8))/GA8</f>
        <v>33.098487838284044</v>
      </c>
      <c r="GB26" s="44">
        <f>MIN($B$17*GB8,$D$17*($F$17-GB8))/GB8</f>
        <v>33.213892787986886</v>
      </c>
      <c r="GC26" s="44">
        <f>MIN($B$17*GC8,$D$17*($F$17-GC8))/GC8</f>
        <v>33.329865186440301</v>
      </c>
      <c r="GD26" s="44">
        <f>MIN($B$17*GD8,$D$17*($F$17-GD8))/GD8</f>
        <v>33.446408245702315</v>
      </c>
      <c r="GE26" s="44">
        <f>MIN($B$17*GE8,$D$17*($F$17-GE8))/GE8</f>
        <v>33.563525435469295</v>
      </c>
      <c r="GF26" s="44">
        <f>MIN($B$17*GF8,$D$17*($F$17-GF8))/GF8</f>
        <v>33.681220432626027</v>
      </c>
      <c r="GG26" s="44">
        <f>MIN($B$17*GG8,$D$17*($F$17-GG8))/GG8</f>
        <v>33.799497082764226</v>
      </c>
      <c r="GH26" s="44">
        <f>MIN($B$17*GH8,$D$17*($F$17-GH8))/GH8</f>
        <v>33.91835937086141</v>
      </c>
      <c r="GI26" s="44">
        <f>MIN($B$17*GI8,$D$17*($F$17-GI8))/GI8</f>
        <v>34.03781139897098</v>
      </c>
      <c r="GJ26" s="44">
        <f>MIN($B$17*GJ8,$D$17*($F$17-GJ8))/GJ8</f>
        <v>34.157857369279768</v>
      </c>
      <c r="GK26" s="44">
        <f>MIN($B$17*GK8,$D$17*($F$17-GK8))/GK8</f>
        <v>34.278501571274461</v>
      </c>
      <c r="GL26" s="44">
        <f>MIN($B$17*GL8,$D$17*($F$17-GL8))/GL8</f>
        <v>34.399748372054603</v>
      </c>
      <c r="GM26" s="44">
        <f>MIN($B$17*GM8,$D$17*($F$17-GM8))/GM8</f>
        <v>34.521602209055544</v>
      </c>
      <c r="GN26" s="44">
        <f>MIN($B$17*GN8,$D$17*($F$17-GN8))/GN8</f>
        <v>34.644067584617297</v>
      </c>
      <c r="GO26" s="44">
        <f>MIN($B$17*GO8,$D$17*($F$17-GO8))/GO8</f>
        <v>34.767149061968745</v>
      </c>
      <c r="GP26" s="44">
        <f>MIN($B$17*GP8,$D$17*($F$17-GP8))/GP8</f>
        <v>34.890851262296565</v>
      </c>
      <c r="GQ26" s="44">
        <f>MIN($B$17*GQ8,$D$17*($F$17-GQ8))/GQ8</f>
        <v>35.015178862646671</v>
      </c>
      <c r="GR26" s="44">
        <f>MIN($B$17*GR8,$D$17*($F$17-GR8))/GR8</f>
        <v>35.140136594465119</v>
      </c>
      <c r="GS26" s="44">
        <f>MIN($B$17*GS8,$D$17*($F$17-GS8))/GS8</f>
        <v>35.265729242630357</v>
      </c>
      <c r="GT26" s="44">
        <f>MIN($B$17*GT8,$D$17*($F$17-GT8))/GT8</f>
        <v>35.391961644864054</v>
      </c>
      <c r="GU26" s="44">
        <f>MIN($B$17*GU8,$D$17*($F$17-GU8))/GU8</f>
        <v>35.446185767011173</v>
      </c>
      <c r="GV26" s="44">
        <f>MIN($B$17*GV8,$D$17*($F$17-GV8))/GV8</f>
        <v>35.445212493206931</v>
      </c>
      <c r="GW26" s="44">
        <f>MIN($B$17*GW8,$D$17*($F$17-GW8))/GW8</f>
        <v>35.402191025385264</v>
      </c>
      <c r="GX26" s="44">
        <f>MIN($B$17*GX8,$D$17*($F$17-GX8))/GX8</f>
        <v>35.327320054309624</v>
      </c>
      <c r="GY26" s="44">
        <f>MIN($B$17*GY8,$D$17*($F$17-GY8))/GY8</f>
        <v>35.228459494788723</v>
      </c>
      <c r="GZ26" s="44">
        <f>MIN($B$17*GZ8,$D$17*($F$17-GZ8))/GZ8</f>
        <v>35.11163746139156</v>
      </c>
      <c r="HA26" s="44">
        <f>MIN($B$17*HA8,$D$17*($F$17-HA8))/HA8</f>
        <v>34.9814599718868</v>
      </c>
      <c r="HB26" s="44">
        <f>MIN($B$17*HB8,$D$17*($F$17-HB8))/HB8</f>
        <v>34.841436246155425</v>
      </c>
      <c r="HC26" s="44">
        <f>MIN($B$17*HC8,$D$17*($F$17-HC8))/HC8</f>
        <v>34.694233738575946</v>
      </c>
      <c r="HD26" s="44">
        <f>MIN($B$17*HD8,$D$17*($F$17-HD8))/HD8</f>
        <v>34.541876246068327</v>
      </c>
      <c r="HE26" s="44">
        <f>MIN($B$17*HE8,$D$17*($F$17-HE8))/HE8</f>
        <v>34.385896756180358</v>
      </c>
      <c r="HF26" s="44">
        <f>MIN($B$17*HF8,$D$17*($F$17-HF8))/HF8</f>
        <v>34.22745478297459</v>
      </c>
      <c r="HG26" s="44">
        <f>MIN($B$17*HG8,$D$17*($F$17-HG8))/HG8</f>
        <v>34.067426103942289</v>
      </c>
      <c r="HH26" s="44">
        <f>MIN($B$17*HH8,$D$17*($F$17-HH8))/HH8</f>
        <v>33.906471197041718</v>
      </c>
      <c r="HI26" s="44">
        <f>MIN($B$17*HI8,$D$17*($F$17-HI8))/HI8</f>
        <v>33.745087323683919</v>
      </c>
      <c r="HJ26" s="44">
        <f>MIN($B$17*HJ8,$D$17*($F$17-HJ8))/HJ8</f>
        <v>33.583648102976646</v>
      </c>
      <c r="HK26" s="44">
        <f>MIN($B$17*HK8,$D$17*($F$17-HK8))/HK8</f>
        <v>33.422433545632643</v>
      </c>
      <c r="HL26" s="44">
        <f>MIN($B$17*HL8,$D$17*($F$17-HL8))/HL8</f>
        <v>33.261652827031092</v>
      </c>
      <c r="HM26" s="44">
        <f>MIN($B$17*HM8,$D$17*($F$17-HM8))/HM8</f>
        <v>33.101461543108137</v>
      </c>
      <c r="HN26" s="44">
        <f>MIN($B$17*HN8,$D$17*($F$17-HN8))/HN8</f>
        <v>32.941974779038716</v>
      </c>
      <c r="HO26" s="44">
        <f>MIN($B$17*HO8,$D$17*($F$17-HO8))/HO8</f>
        <v>32.783277002932145</v>
      </c>
      <c r="HP26" s="44">
        <f>MIN($B$17*HP8,$D$17*($F$17-HP8))/HP8</f>
        <v>32.62542955369166</v>
      </c>
      <c r="HQ26" s="44">
        <f>MIN($B$17*HQ8,$D$17*($F$17-HQ8))/HQ8</f>
        <v>32.468476306779635</v>
      </c>
      <c r="HR26" s="44">
        <f>MIN($B$17*HR8,$D$17*($F$17-HR8))/HR8</f>
        <v>32.312447960513666</v>
      </c>
      <c r="HS26" s="44">
        <f>MIN($B$17*HS8,$D$17*($F$17-HS8))/HS8</f>
        <v>32.157365278288978</v>
      </c>
      <c r="HT26" s="44">
        <f>MIN($B$17*HT8,$D$17*($F$17-HT8))/HT8</f>
        <v>32.003241540740326</v>
      </c>
      <c r="HU26" s="44">
        <f>MIN($B$17*HU8,$D$17*($F$17-HU8))/HU8</f>
        <v>31.85008440014974</v>
      </c>
      <c r="HV26" s="44">
        <f>MIN($B$17*HV8,$D$17*($F$17-HV8))/HV8</f>
        <v>31.697897282647769</v>
      </c>
      <c r="HW26" s="44">
        <f>MIN($B$17*HW8,$D$17*($F$17-HW8))/HW8</f>
        <v>31.54668044834494</v>
      </c>
      <c r="HX26" s="44">
        <f>MIN($B$17*HX8,$D$17*($F$17-HX8))/HX8</f>
        <v>31.396431792720907</v>
      </c>
      <c r="HY26" s="44">
        <f>MIN($B$17*HY8,$D$17*($F$17-HY8))/HY8</f>
        <v>31.247147452309274</v>
      </c>
      <c r="HZ26" s="44">
        <f>MIN($B$17*HZ8,$D$17*($F$17-HZ8))/HZ8</f>
        <v>31.098822262362713</v>
      </c>
      <c r="IA26" s="44">
        <f>MIN($B$17*IA8,$D$17*($F$17-IA8))/IA8</f>
        <v>30.951450102567485</v>
      </c>
      <c r="IB26" s="44">
        <f>MIN($B$17*IB8,$D$17*($F$17-IB8))/IB8</f>
        <v>30.805024158089306</v>
      </c>
      <c r="IC26" s="44">
        <f>MIN($B$17*IC8,$D$17*($F$17-IC8))/IC8</f>
        <v>30.659537116585614</v>
      </c>
      <c r="ID26" s="44">
        <f>MIN($B$17*ID8,$D$17*($F$17-ID8))/ID8</f>
        <v>30.514981316791783</v>
      </c>
      <c r="IE26" s="44">
        <f>MIN($B$17*IE8,$D$17*($F$17-IE8))/IE8</f>
        <v>30.371348860485945</v>
      </c>
      <c r="IF26" s="44">
        <f>MIN($B$17*IF8,$D$17*($F$17-IF8))/IF8</f>
        <v>30.228631696761049</v>
      </c>
      <c r="IG26" s="44">
        <f>MIN($B$17*IG8,$D$17*($F$17-IG8))/IG8</f>
        <v>30.086821685357318</v>
      </c>
      <c r="IH26" s="44">
        <f>MIN($B$17*IH8,$D$17*($F$17-IH8))/IH8</f>
        <v>29.945910644162939</v>
      </c>
      <c r="II26" s="44">
        <f>MIN($B$17*II8,$D$17*($F$17-II8))/II8</f>
        <v>29.805890384746363</v>
      </c>
      <c r="IJ26" s="44">
        <f>MIN($B$17*IJ8,$D$17*($F$17-IJ8))/IJ8</f>
        <v>29.666752738842341</v>
      </c>
      <c r="IK26" s="44">
        <f>MIN($B$17*IK8,$D$17*($F$17-IK8))/IK8</f>
        <v>29.52848957800196</v>
      </c>
      <c r="IL26" s="44">
        <f>MIN($B$17*IL8,$D$17*($F$17-IL8))/IL8</f>
        <v>29.391092828078399</v>
      </c>
      <c r="IM26" s="44">
        <f>MIN($B$17*IM8,$D$17*($F$17-IM8))/IM8</f>
        <v>29.254554479812835</v>
      </c>
      <c r="IN26" s="44">
        <f>MIN($B$17*IN8,$D$17*($F$17-IN8))/IN8</f>
        <v>29.118866596476867</v>
      </c>
      <c r="IO26" s="44">
        <f>MIN($B$17*IO8,$D$17*($F$17-IO8))/IO8</f>
        <v>28.984021319294833</v>
      </c>
      <c r="IP26" s="44">
        <f>MIN($B$17*IP8,$D$17*($F$17-IP8))/IP8</f>
        <v>28.850010871193014</v>
      </c>
      <c r="IQ26" s="44">
        <f>MIN($B$17*IQ8,$D$17*($F$17-IQ8))/IQ8</f>
        <v>28.716827559289513</v>
      </c>
      <c r="IR26" s="44">
        <f>MIN($B$17*IR8,$D$17*($F$17-IR8))/IR8</f>
        <v>28.584463776437595</v>
      </c>
      <c r="IS26" s="44">
        <f>MIN($B$17*IS8,$D$17*($F$17-IS8))/IS8</f>
        <v>28.519996481547469</v>
      </c>
      <c r="IT26" s="44">
        <f>MIN($B$17*IT8,$D$17*($F$17-IT8))/IT8</f>
        <v>28.506806300808414</v>
      </c>
      <c r="IU26" s="44">
        <f>MIN($B$17*IU8,$D$17*($F$17-IU8))/IU8</f>
        <v>28.532590852706431</v>
      </c>
      <c r="IV26" s="44">
        <f>MIN($B$17*IV8,$D$17*($F$17-IV8))/IV8</f>
        <v>28.588169552703608</v>
      </c>
      <c r="IW26" s="44">
        <f>MIN($B$17*IW8,$D$17*($F$17-IW8))/IW8</f>
        <v>28.666648993581809</v>
      </c>
      <c r="IX26" s="44">
        <f>MIN($B$17*IX8,$D$17*($F$17-IX8))/IX8</f>
        <v>28.762828769755505</v>
      </c>
      <c r="IY26" s="44">
        <f>MIN($B$17*IY8,$D$17*($F$17-IY8))/IY8</f>
        <v>28.872771779499118</v>
      </c>
      <c r="IZ26" s="44">
        <f>MIN($B$17*IZ8,$D$17*($F$17-IZ8))/IZ8</f>
        <v>28.993489516600402</v>
      </c>
      <c r="JA26" s="44">
        <f>MIN($B$17*JA8,$D$17*($F$17-JA8))/JA8</f>
        <v>29.122709239608739</v>
      </c>
      <c r="JB26" s="44">
        <f>MIN($B$17*JB8,$D$17*($F$17-JB8))/JB8</f>
        <v>29.258700333906749</v>
      </c>
      <c r="JC26" s="44">
        <f>MIN($B$17*JC8,$D$17*($F$17-JC8))/JC8</f>
        <v>29.400144001604474</v>
      </c>
      <c r="JD26" s="44">
        <f>MIN($B$17*JD8,$D$17*($F$17-JD8))/JD8</f>
        <v>29.54603498613044</v>
      </c>
      <c r="JE26" s="44">
        <f>MIN($B$17*JE8,$D$17*($F$17-JE8))/JE8</f>
        <v>29.695607172461443</v>
      </c>
      <c r="JF26" s="44">
        <f>MIN($B$17*JF8,$D$17*($F$17-JF8))/JF8</f>
        <v>29.848277095312625</v>
      </c>
      <c r="JG26" s="44">
        <f>MIN($B$17*JG8,$D$17*($F$17-JG8))/JG8</f>
        <v>30.003600946437736</v>
      </c>
      <c r="JH26" s="44">
        <f>MIN($B$17*JH8,$D$17*($F$17-JH8))/JH8</f>
        <v>30.161241797424093</v>
      </c>
      <c r="JI26" s="44">
        <f>MIN($B$17*JI8,$D$17*($F$17-JI8))/JI8</f>
        <v>30.32094457662712</v>
      </c>
      <c r="JJ26" s="44">
        <f>MIN($B$17*JJ8,$D$17*($F$17-JJ8))/JJ8</f>
        <v>30.48251694583718</v>
      </c>
      <c r="JK26" s="44">
        <f>MIN($B$17*JK8,$D$17*($F$17-JK8))/JK8</f>
        <v>30.645814673963354</v>
      </c>
      <c r="JL26" s="44">
        <f>MIN($B$17*JL8,$D$17*($F$17-JL8))/JL8</f>
        <v>30.810730443375125</v>
      </c>
      <c r="JM26" s="44">
        <f>MIN($B$17*JM8,$D$17*($F$17-JM8))/JM8</f>
        <v>30.977185279322438</v>
      </c>
      <c r="JN26" s="44">
        <f>MIN($B$17*JN8,$D$17*($F$17-JN8))/JN8</f>
        <v>31.145121985487407</v>
      </c>
      <c r="JO26" s="44">
        <f>MIN($B$17*JO8,$D$17*($F$17-JO8))/JO8</f>
        <v>31.314500114833073</v>
      </c>
      <c r="JP26" s="44">
        <f>MIN($B$17*JP8,$D$17*($F$17-JP8))/JP8</f>
        <v>31.485292116018449</v>
      </c>
      <c r="JQ26" s="44">
        <f>MIN($B$17*JQ8,$D$17*($F$17-JQ8))/JQ8</f>
        <v>31.657480380295592</v>
      </c>
      <c r="JR26" s="44">
        <f>MIN($B$17*JR8,$D$17*($F$17-JR8))/JR8</f>
        <v>31.831054978392185</v>
      </c>
      <c r="JS26" s="44">
        <f>MIN($B$17*JS8,$D$17*($F$17-JS8))/JS8</f>
        <v>32.006011926221362</v>
      </c>
      <c r="JT26" s="44">
        <f>MIN($B$17*JT8,$D$17*($F$17-JT8))/JT8</f>
        <v>32.182351855985075</v>
      </c>
      <c r="JU26" s="44">
        <f>MIN($B$17*JU8,$D$17*($F$17-JU8))/JU8</f>
        <v>32.360078998100796</v>
      </c>
      <c r="JV26" s="44">
        <f>MIN($B$17*JV8,$D$17*($F$17-JV8))/JV8</f>
        <v>32.539200401478404</v>
      </c>
      <c r="JW26" s="44">
        <f>MIN($B$17*JW8,$D$17*($F$17-JW8))/JW8</f>
        <v>32.719725336596383</v>
      </c>
      <c r="JX26" s="44">
        <f>MIN($B$17*JX8,$D$17*($F$17-JX8))/JX8</f>
        <v>32.901664838792101</v>
      </c>
      <c r="JY26" s="44">
        <f>MIN($B$17*JY8,$D$17*($F$17-JY8))/JY8</f>
        <v>33.085031359115305</v>
      </c>
      <c r="JZ26" s="44">
        <f>MIN($B$17*JZ8,$D$17*($F$17-JZ8))/JZ8</f>
        <v>33.269838497709735</v>
      </c>
      <c r="KA26" s="44">
        <f>MIN($B$17*KA8,$D$17*($F$17-KA8))/KA8</f>
        <v>33.456100800524801</v>
      </c>
      <c r="KB26" s="44">
        <f>MIN($B$17*KB8,$D$17*($F$17-KB8))/KB8</f>
        <v>33.643833604634729</v>
      </c>
      <c r="KC26" s="44">
        <f>MIN($B$17*KC8,$D$17*($F$17-KC8))/KC8</f>
        <v>33.833052920875133</v>
      </c>
      <c r="KD26" s="44">
        <f>MIN($B$17*KD8,$D$17*($F$17-KD8))/KD8</f>
        <v>34.023775345137494</v>
      </c>
      <c r="KE26" s="44">
        <f>MIN($B$17*KE8,$D$17*($F$17-KE8))/KE8</f>
        <v>34.216017991681007</v>
      </c>
      <c r="KF26" s="44">
        <f>MIN($B$17*KF8,$D$17*($F$17-KF8))/KF8</f>
        <v>34.409798443368707</v>
      </c>
      <c r="KG26" s="44">
        <f>MIN($B$17*KG8,$D$17*($F$17-KG8))/KG8</f>
        <v>34.605134714921924</v>
      </c>
      <c r="KH26" s="44">
        <f>MIN($B$17*KH8,$D$17*($F$17-KH8))/KH8</f>
        <v>34.802045226197876</v>
      </c>
      <c r="KI26" s="44">
        <f>MIN($B$17*KI8,$D$17*($F$17-KI8))/KI8</f>
        <v>35.000548783193565</v>
      </c>
      <c r="KJ26" s="44">
        <f>MIN($B$17*KJ8,$D$17*($F$17-KJ8))/KJ8</f>
        <v>35.200664565014925</v>
      </c>
      <c r="KK26" s="44">
        <f>MIN($B$17*KK8,$D$17*($F$17-KK8))/KK8</f>
        <v>35.402412115461274</v>
      </c>
      <c r="KL26" s="44">
        <f>MIN($B$17*KL8,$D$17*($F$17-KL8))/KL8</f>
        <v>35.605811338190662</v>
      </c>
      <c r="KM26" s="44">
        <f>MIN($B$17*KM8,$D$17*($F$17-KM8))/KM8</f>
        <v>35.810882494673244</v>
      </c>
      <c r="KN26" s="44">
        <f>MIN($B$17*KN8,$D$17*($F$17-KN8))/KN8</f>
        <v>36.017646204325843</v>
      </c>
      <c r="KO26" s="55">
        <f>MIN($B$17*KO8,$D$17*($F$17-KO8))/KO8</f>
        <v>36.226123446363282</v>
      </c>
    </row>
    <row r="27" spans="1:301">
      <c r="A27" s="48" t="s">
        <v>69</v>
      </c>
      <c r="B27">
        <f>((52.9-54.1)/50)+54.1</f>
        <v>54.076000000000001</v>
      </c>
      <c r="C27">
        <f>((52.9-54.1)/50)+B27</f>
        <v>54.052</v>
      </c>
      <c r="D27">
        <f t="shared" ref="D27:AY27" si="33">((52.9-54.1)/50)+C27</f>
        <v>54.027999999999999</v>
      </c>
      <c r="E27">
        <f t="shared" si="33"/>
        <v>54.003999999999998</v>
      </c>
      <c r="F27">
        <f t="shared" si="33"/>
        <v>53.98</v>
      </c>
      <c r="G27">
        <f t="shared" si="33"/>
        <v>53.955999999999996</v>
      </c>
      <c r="H27">
        <f t="shared" si="33"/>
        <v>53.931999999999995</v>
      </c>
      <c r="I27">
        <f t="shared" si="33"/>
        <v>53.907999999999994</v>
      </c>
      <c r="J27">
        <f t="shared" si="33"/>
        <v>53.883999999999993</v>
      </c>
      <c r="K27">
        <f t="shared" si="33"/>
        <v>53.859999999999992</v>
      </c>
      <c r="L27">
        <f t="shared" si="33"/>
        <v>53.835999999999991</v>
      </c>
      <c r="M27">
        <f t="shared" si="33"/>
        <v>53.811999999999991</v>
      </c>
      <c r="N27">
        <f t="shared" si="33"/>
        <v>53.78799999999999</v>
      </c>
      <c r="O27">
        <f t="shared" si="33"/>
        <v>53.763999999999989</v>
      </c>
      <c r="P27">
        <f t="shared" si="33"/>
        <v>53.739999999999988</v>
      </c>
      <c r="Q27">
        <f t="shared" si="33"/>
        <v>53.715999999999987</v>
      </c>
      <c r="R27">
        <f t="shared" si="33"/>
        <v>53.691999999999986</v>
      </c>
      <c r="S27">
        <f t="shared" si="33"/>
        <v>53.667999999999985</v>
      </c>
      <c r="T27">
        <f t="shared" si="33"/>
        <v>53.643999999999984</v>
      </c>
      <c r="U27">
        <f t="shared" si="33"/>
        <v>53.619999999999983</v>
      </c>
      <c r="V27">
        <f t="shared" si="33"/>
        <v>53.595999999999982</v>
      </c>
      <c r="W27">
        <f t="shared" si="33"/>
        <v>53.571999999999981</v>
      </c>
      <c r="X27">
        <f t="shared" si="33"/>
        <v>53.547999999999981</v>
      </c>
      <c r="Y27">
        <f t="shared" si="33"/>
        <v>53.52399999999998</v>
      </c>
      <c r="Z27">
        <f t="shared" si="33"/>
        <v>53.499999999999979</v>
      </c>
      <c r="AA27">
        <f t="shared" si="33"/>
        <v>53.475999999999978</v>
      </c>
      <c r="AB27">
        <f t="shared" si="33"/>
        <v>53.451999999999977</v>
      </c>
      <c r="AC27">
        <f t="shared" si="33"/>
        <v>53.427999999999976</v>
      </c>
      <c r="AD27">
        <f t="shared" si="33"/>
        <v>53.403999999999975</v>
      </c>
      <c r="AE27">
        <f t="shared" si="33"/>
        <v>53.379999999999974</v>
      </c>
      <c r="AF27">
        <f t="shared" si="33"/>
        <v>53.355999999999973</v>
      </c>
      <c r="AG27">
        <f t="shared" si="33"/>
        <v>53.331999999999972</v>
      </c>
      <c r="AH27">
        <f t="shared" si="33"/>
        <v>53.307999999999971</v>
      </c>
      <c r="AI27">
        <f t="shared" si="33"/>
        <v>53.28399999999997</v>
      </c>
      <c r="AJ27">
        <f t="shared" si="33"/>
        <v>53.25999999999997</v>
      </c>
      <c r="AK27">
        <f t="shared" si="33"/>
        <v>53.235999999999969</v>
      </c>
      <c r="AL27">
        <f t="shared" si="33"/>
        <v>53.211999999999968</v>
      </c>
      <c r="AM27">
        <f t="shared" si="33"/>
        <v>53.187999999999967</v>
      </c>
      <c r="AN27">
        <f t="shared" si="33"/>
        <v>53.163999999999966</v>
      </c>
      <c r="AO27">
        <f t="shared" si="33"/>
        <v>53.139999999999965</v>
      </c>
      <c r="AP27">
        <f t="shared" si="33"/>
        <v>53.115999999999964</v>
      </c>
      <c r="AQ27">
        <f t="shared" si="33"/>
        <v>53.091999999999963</v>
      </c>
      <c r="AR27">
        <f t="shared" si="33"/>
        <v>53.067999999999962</v>
      </c>
      <c r="AS27">
        <f t="shared" si="33"/>
        <v>53.043999999999961</v>
      </c>
      <c r="AT27">
        <f t="shared" si="33"/>
        <v>53.01999999999996</v>
      </c>
      <c r="AU27">
        <f t="shared" si="33"/>
        <v>52.99599999999996</v>
      </c>
      <c r="AV27">
        <f t="shared" si="33"/>
        <v>52.971999999999959</v>
      </c>
      <c r="AW27">
        <f t="shared" si="33"/>
        <v>52.947999999999958</v>
      </c>
      <c r="AX27">
        <f t="shared" si="33"/>
        <v>52.923999999999957</v>
      </c>
      <c r="AY27">
        <f t="shared" si="33"/>
        <v>52.899999999999956</v>
      </c>
      <c r="AZ27">
        <f>((49.1-52.9)/50)+AY27</f>
        <v>52.823999999999955</v>
      </c>
      <c r="BA27">
        <f t="shared" ref="BA27:CW27" si="34">((49.1-52.9)/50)+AZ27</f>
        <v>52.747999999999955</v>
      </c>
      <c r="BB27">
        <f t="shared" si="34"/>
        <v>52.671999999999954</v>
      </c>
      <c r="BC27">
        <f t="shared" si="34"/>
        <v>52.595999999999954</v>
      </c>
      <c r="BD27">
        <f t="shared" si="34"/>
        <v>52.519999999999953</v>
      </c>
      <c r="BE27">
        <f t="shared" si="34"/>
        <v>52.443999999999953</v>
      </c>
      <c r="BF27">
        <f t="shared" si="34"/>
        <v>52.367999999999952</v>
      </c>
      <c r="BG27">
        <f t="shared" si="34"/>
        <v>52.291999999999952</v>
      </c>
      <c r="BH27">
        <f t="shared" si="34"/>
        <v>52.215999999999951</v>
      </c>
      <c r="BI27">
        <f t="shared" si="34"/>
        <v>52.139999999999951</v>
      </c>
      <c r="BJ27">
        <f t="shared" si="34"/>
        <v>52.06399999999995</v>
      </c>
      <c r="BK27">
        <f t="shared" si="34"/>
        <v>51.98799999999995</v>
      </c>
      <c r="BL27">
        <f t="shared" si="34"/>
        <v>51.911999999999949</v>
      </c>
      <c r="BM27">
        <f t="shared" si="34"/>
        <v>51.835999999999949</v>
      </c>
      <c r="BN27">
        <f t="shared" si="34"/>
        <v>51.759999999999948</v>
      </c>
      <c r="BO27">
        <f t="shared" si="34"/>
        <v>51.683999999999948</v>
      </c>
      <c r="BP27">
        <f t="shared" si="34"/>
        <v>51.607999999999947</v>
      </c>
      <c r="BQ27">
        <f t="shared" si="34"/>
        <v>51.531999999999947</v>
      </c>
      <c r="BR27">
        <f t="shared" si="34"/>
        <v>51.455999999999946</v>
      </c>
      <c r="BS27">
        <f t="shared" si="34"/>
        <v>51.379999999999946</v>
      </c>
      <c r="BT27">
        <f t="shared" si="34"/>
        <v>51.303999999999945</v>
      </c>
      <c r="BU27">
        <f t="shared" si="34"/>
        <v>51.227999999999945</v>
      </c>
      <c r="BV27">
        <f t="shared" si="34"/>
        <v>51.151999999999944</v>
      </c>
      <c r="BW27">
        <f t="shared" si="34"/>
        <v>51.075999999999944</v>
      </c>
      <c r="BX27">
        <f t="shared" si="34"/>
        <v>50.999999999999943</v>
      </c>
      <c r="BY27">
        <f t="shared" si="34"/>
        <v>50.923999999999943</v>
      </c>
      <c r="BZ27">
        <f t="shared" si="34"/>
        <v>50.847999999999942</v>
      </c>
      <c r="CA27">
        <f t="shared" si="34"/>
        <v>50.771999999999942</v>
      </c>
      <c r="CB27">
        <f t="shared" si="34"/>
        <v>50.695999999999941</v>
      </c>
      <c r="CC27">
        <f t="shared" si="34"/>
        <v>50.619999999999941</v>
      </c>
      <c r="CD27">
        <f t="shared" si="34"/>
        <v>50.54399999999994</v>
      </c>
      <c r="CE27">
        <f t="shared" si="34"/>
        <v>50.46799999999994</v>
      </c>
      <c r="CF27">
        <f t="shared" si="34"/>
        <v>50.391999999999939</v>
      </c>
      <c r="CG27">
        <f t="shared" si="34"/>
        <v>50.315999999999939</v>
      </c>
      <c r="CH27">
        <f t="shared" si="34"/>
        <v>50.239999999999938</v>
      </c>
      <c r="CI27">
        <f t="shared" si="34"/>
        <v>50.163999999999938</v>
      </c>
      <c r="CJ27">
        <f t="shared" si="34"/>
        <v>50.087999999999937</v>
      </c>
      <c r="CK27">
        <f t="shared" si="34"/>
        <v>50.011999999999937</v>
      </c>
      <c r="CL27">
        <f t="shared" si="34"/>
        <v>49.935999999999936</v>
      </c>
      <c r="CM27">
        <f t="shared" si="34"/>
        <v>49.859999999999935</v>
      </c>
      <c r="CN27">
        <f t="shared" si="34"/>
        <v>49.783999999999935</v>
      </c>
      <c r="CO27">
        <f t="shared" si="34"/>
        <v>49.707999999999934</v>
      </c>
      <c r="CP27">
        <f t="shared" si="34"/>
        <v>49.631999999999934</v>
      </c>
      <c r="CQ27">
        <f t="shared" si="34"/>
        <v>49.555999999999933</v>
      </c>
      <c r="CR27">
        <f t="shared" si="34"/>
        <v>49.479999999999933</v>
      </c>
      <c r="CS27">
        <f t="shared" si="34"/>
        <v>49.403999999999932</v>
      </c>
      <c r="CT27">
        <f t="shared" si="34"/>
        <v>49.327999999999932</v>
      </c>
      <c r="CU27">
        <f t="shared" si="34"/>
        <v>49.251999999999931</v>
      </c>
      <c r="CV27">
        <f t="shared" si="34"/>
        <v>49.175999999999931</v>
      </c>
      <c r="CW27">
        <f t="shared" si="34"/>
        <v>49.09999999999993</v>
      </c>
      <c r="CX27">
        <f>((46.4-49.1)/50)+CW27</f>
        <v>49.045999999999928</v>
      </c>
      <c r="CY27">
        <f t="shared" ref="CY27:ET27" si="35">((46.4-49.1)/50)+CX27</f>
        <v>48.991999999999926</v>
      </c>
      <c r="CZ27">
        <f t="shared" si="35"/>
        <v>48.937999999999924</v>
      </c>
      <c r="DA27">
        <f t="shared" si="35"/>
        <v>48.883999999999922</v>
      </c>
      <c r="DB27">
        <f t="shared" si="35"/>
        <v>48.82999999999992</v>
      </c>
      <c r="DC27">
        <f t="shared" si="35"/>
        <v>48.775999999999918</v>
      </c>
      <c r="DD27">
        <f t="shared" si="35"/>
        <v>48.721999999999916</v>
      </c>
      <c r="DE27">
        <f t="shared" si="35"/>
        <v>48.667999999999914</v>
      </c>
      <c r="DF27">
        <f t="shared" si="35"/>
        <v>48.613999999999912</v>
      </c>
      <c r="DG27">
        <f t="shared" si="35"/>
        <v>48.55999999999991</v>
      </c>
      <c r="DH27">
        <f t="shared" si="35"/>
        <v>48.505999999999908</v>
      </c>
      <c r="DI27">
        <f t="shared" si="35"/>
        <v>48.451999999999906</v>
      </c>
      <c r="DJ27">
        <f t="shared" si="35"/>
        <v>48.397999999999904</v>
      </c>
      <c r="DK27">
        <f t="shared" si="35"/>
        <v>48.343999999999902</v>
      </c>
      <c r="DL27">
        <f t="shared" si="35"/>
        <v>48.2899999999999</v>
      </c>
      <c r="DM27">
        <f t="shared" si="35"/>
        <v>48.235999999999898</v>
      </c>
      <c r="DN27">
        <f t="shared" si="35"/>
        <v>48.181999999999896</v>
      </c>
      <c r="DO27">
        <f t="shared" si="35"/>
        <v>48.127999999999894</v>
      </c>
      <c r="DP27">
        <f t="shared" si="35"/>
        <v>48.073999999999891</v>
      </c>
      <c r="DQ27">
        <f t="shared" si="35"/>
        <v>48.019999999999889</v>
      </c>
      <c r="DR27">
        <f t="shared" si="35"/>
        <v>47.965999999999887</v>
      </c>
      <c r="DS27">
        <f t="shared" si="35"/>
        <v>47.911999999999885</v>
      </c>
      <c r="DT27">
        <f t="shared" si="35"/>
        <v>47.857999999999883</v>
      </c>
      <c r="DU27">
        <f t="shared" si="35"/>
        <v>47.803999999999881</v>
      </c>
      <c r="DV27">
        <f t="shared" si="35"/>
        <v>47.749999999999879</v>
      </c>
      <c r="DW27">
        <f t="shared" si="35"/>
        <v>47.695999999999877</v>
      </c>
      <c r="DX27">
        <f t="shared" si="35"/>
        <v>47.641999999999875</v>
      </c>
      <c r="DY27">
        <f t="shared" si="35"/>
        <v>47.587999999999873</v>
      </c>
      <c r="DZ27">
        <f t="shared" si="35"/>
        <v>47.533999999999871</v>
      </c>
      <c r="EA27">
        <f t="shared" si="35"/>
        <v>47.479999999999869</v>
      </c>
      <c r="EB27">
        <f t="shared" si="35"/>
        <v>47.425999999999867</v>
      </c>
      <c r="EC27">
        <f t="shared" si="35"/>
        <v>47.371999999999865</v>
      </c>
      <c r="ED27">
        <f t="shared" si="35"/>
        <v>47.317999999999863</v>
      </c>
      <c r="EE27">
        <f t="shared" si="35"/>
        <v>47.263999999999861</v>
      </c>
      <c r="EF27">
        <f t="shared" si="35"/>
        <v>47.209999999999859</v>
      </c>
      <c r="EG27">
        <f t="shared" si="35"/>
        <v>47.155999999999857</v>
      </c>
      <c r="EH27">
        <f t="shared" si="35"/>
        <v>47.101999999999855</v>
      </c>
      <c r="EI27">
        <f t="shared" si="35"/>
        <v>47.047999999999853</v>
      </c>
      <c r="EJ27">
        <f t="shared" si="35"/>
        <v>46.993999999999851</v>
      </c>
      <c r="EK27">
        <f t="shared" si="35"/>
        <v>46.939999999999849</v>
      </c>
      <c r="EL27">
        <f t="shared" si="35"/>
        <v>46.885999999999846</v>
      </c>
      <c r="EM27">
        <f t="shared" si="35"/>
        <v>46.831999999999844</v>
      </c>
      <c r="EN27">
        <f t="shared" si="35"/>
        <v>46.777999999999842</v>
      </c>
      <c r="EO27">
        <f t="shared" si="35"/>
        <v>46.72399999999984</v>
      </c>
      <c r="EP27">
        <f t="shared" si="35"/>
        <v>46.669999999999838</v>
      </c>
      <c r="EQ27">
        <f t="shared" si="35"/>
        <v>46.615999999999836</v>
      </c>
      <c r="ER27">
        <f t="shared" si="35"/>
        <v>46.561999999999834</v>
      </c>
      <c r="ES27">
        <f t="shared" si="35"/>
        <v>46.507999999999832</v>
      </c>
      <c r="ET27">
        <f t="shared" si="35"/>
        <v>46.45399999999983</v>
      </c>
      <c r="EU27">
        <f>((46.4-49.1)/50)+ET27</f>
        <v>46.399999999999828</v>
      </c>
      <c r="EV27">
        <f>((47.9-46.4)/50)+EU27</f>
        <v>46.429999999999829</v>
      </c>
      <c r="EW27">
        <f t="shared" ref="EW27:GS27" si="36">((47.9-46.4)/50)+EV27</f>
        <v>46.45999999999983</v>
      </c>
      <c r="EX27">
        <f t="shared" si="36"/>
        <v>46.489999999999831</v>
      </c>
      <c r="EY27">
        <f t="shared" si="36"/>
        <v>46.519999999999833</v>
      </c>
      <c r="EZ27">
        <f t="shared" si="36"/>
        <v>46.549999999999834</v>
      </c>
      <c r="FA27">
        <f t="shared" si="36"/>
        <v>46.579999999999835</v>
      </c>
      <c r="FB27">
        <f t="shared" si="36"/>
        <v>46.609999999999836</v>
      </c>
      <c r="FC27">
        <f t="shared" si="36"/>
        <v>46.639999999999837</v>
      </c>
      <c r="FD27">
        <f t="shared" si="36"/>
        <v>46.669999999999838</v>
      </c>
      <c r="FE27">
        <f t="shared" si="36"/>
        <v>46.699999999999839</v>
      </c>
      <c r="FF27">
        <f t="shared" si="36"/>
        <v>46.729999999999841</v>
      </c>
      <c r="FG27">
        <f t="shared" si="36"/>
        <v>46.759999999999842</v>
      </c>
      <c r="FH27">
        <f t="shared" si="36"/>
        <v>46.789999999999843</v>
      </c>
      <c r="FI27">
        <f t="shared" si="36"/>
        <v>46.819999999999844</v>
      </c>
      <c r="FJ27">
        <f t="shared" si="36"/>
        <v>46.849999999999845</v>
      </c>
      <c r="FK27">
        <f t="shared" si="36"/>
        <v>46.879999999999846</v>
      </c>
      <c r="FL27">
        <f t="shared" si="36"/>
        <v>46.909999999999847</v>
      </c>
      <c r="FM27">
        <f t="shared" si="36"/>
        <v>46.939999999999849</v>
      </c>
      <c r="FN27">
        <f t="shared" si="36"/>
        <v>46.96999999999985</v>
      </c>
      <c r="FO27">
        <f t="shared" si="36"/>
        <v>46.999999999999851</v>
      </c>
      <c r="FP27">
        <f t="shared" si="36"/>
        <v>47.029999999999852</v>
      </c>
      <c r="FQ27">
        <f t="shared" si="36"/>
        <v>47.059999999999853</v>
      </c>
      <c r="FR27">
        <f t="shared" si="36"/>
        <v>47.089999999999854</v>
      </c>
      <c r="FS27">
        <f t="shared" si="36"/>
        <v>47.119999999999855</v>
      </c>
      <c r="FT27">
        <f t="shared" si="36"/>
        <v>47.149999999999856</v>
      </c>
      <c r="FU27">
        <f t="shared" si="36"/>
        <v>47.179999999999858</v>
      </c>
      <c r="FV27">
        <f t="shared" si="36"/>
        <v>47.209999999999859</v>
      </c>
      <c r="FW27">
        <f t="shared" si="36"/>
        <v>47.23999999999986</v>
      </c>
      <c r="FX27">
        <f t="shared" si="36"/>
        <v>47.269999999999861</v>
      </c>
      <c r="FY27">
        <f t="shared" si="36"/>
        <v>47.299999999999862</v>
      </c>
      <c r="FZ27">
        <f t="shared" si="36"/>
        <v>47.329999999999863</v>
      </c>
      <c r="GA27">
        <f t="shared" si="36"/>
        <v>47.359999999999864</v>
      </c>
      <c r="GB27">
        <f t="shared" si="36"/>
        <v>47.389999999999866</v>
      </c>
      <c r="GC27">
        <f t="shared" si="36"/>
        <v>47.419999999999867</v>
      </c>
      <c r="GD27">
        <f t="shared" si="36"/>
        <v>47.449999999999868</v>
      </c>
      <c r="GE27">
        <f t="shared" si="36"/>
        <v>47.479999999999869</v>
      </c>
      <c r="GF27">
        <f t="shared" si="36"/>
        <v>47.50999999999987</v>
      </c>
      <c r="GG27">
        <f t="shared" si="36"/>
        <v>47.539999999999871</v>
      </c>
      <c r="GH27">
        <f t="shared" si="36"/>
        <v>47.569999999999872</v>
      </c>
      <c r="GI27">
        <f t="shared" si="36"/>
        <v>47.599999999999874</v>
      </c>
      <c r="GJ27">
        <f t="shared" si="36"/>
        <v>47.629999999999875</v>
      </c>
      <c r="GK27">
        <f t="shared" si="36"/>
        <v>47.659999999999876</v>
      </c>
      <c r="GL27">
        <f t="shared" si="36"/>
        <v>47.689999999999877</v>
      </c>
      <c r="GM27">
        <f t="shared" si="36"/>
        <v>47.719999999999878</v>
      </c>
      <c r="GN27">
        <f t="shared" si="36"/>
        <v>47.749999999999879</v>
      </c>
      <c r="GO27">
        <f t="shared" si="36"/>
        <v>47.77999999999988</v>
      </c>
      <c r="GP27">
        <f t="shared" si="36"/>
        <v>47.809999999999881</v>
      </c>
      <c r="GQ27">
        <f t="shared" si="36"/>
        <v>47.839999999999883</v>
      </c>
      <c r="GR27">
        <f t="shared" si="36"/>
        <v>47.869999999999884</v>
      </c>
      <c r="GS27">
        <f t="shared" si="36"/>
        <v>47.899999999999885</v>
      </c>
      <c r="GT27">
        <f>((45.6-47.9)/50)+GS27</f>
        <v>47.853999999999886</v>
      </c>
      <c r="GU27">
        <f t="shared" ref="GU27:IQ27" si="37">((45.6-47.9)/50)+GT27</f>
        <v>47.807999999999886</v>
      </c>
      <c r="GV27">
        <f t="shared" si="37"/>
        <v>47.761999999999887</v>
      </c>
      <c r="GW27">
        <f t="shared" si="37"/>
        <v>47.715999999999887</v>
      </c>
      <c r="GX27">
        <f t="shared" si="37"/>
        <v>47.669999999999888</v>
      </c>
      <c r="GY27">
        <f t="shared" si="37"/>
        <v>47.623999999999889</v>
      </c>
      <c r="GZ27">
        <f t="shared" si="37"/>
        <v>47.577999999999889</v>
      </c>
      <c r="HA27">
        <f t="shared" si="37"/>
        <v>47.53199999999989</v>
      </c>
      <c r="HB27">
        <f t="shared" si="37"/>
        <v>47.485999999999891</v>
      </c>
      <c r="HC27">
        <f t="shared" si="37"/>
        <v>47.439999999999891</v>
      </c>
      <c r="HD27">
        <f t="shared" si="37"/>
        <v>47.393999999999892</v>
      </c>
      <c r="HE27">
        <f t="shared" si="37"/>
        <v>47.347999999999892</v>
      </c>
      <c r="HF27">
        <f t="shared" si="37"/>
        <v>47.301999999999893</v>
      </c>
      <c r="HG27">
        <f t="shared" si="37"/>
        <v>47.255999999999894</v>
      </c>
      <c r="HH27">
        <f t="shared" si="37"/>
        <v>47.209999999999894</v>
      </c>
      <c r="HI27">
        <f t="shared" si="37"/>
        <v>47.163999999999895</v>
      </c>
      <c r="HJ27">
        <f t="shared" si="37"/>
        <v>47.117999999999896</v>
      </c>
      <c r="HK27">
        <f t="shared" si="37"/>
        <v>47.071999999999896</v>
      </c>
      <c r="HL27">
        <f t="shared" si="37"/>
        <v>47.025999999999897</v>
      </c>
      <c r="HM27">
        <f t="shared" si="37"/>
        <v>46.979999999999897</v>
      </c>
      <c r="HN27">
        <f t="shared" si="37"/>
        <v>46.933999999999898</v>
      </c>
      <c r="HO27">
        <f t="shared" si="37"/>
        <v>46.887999999999899</v>
      </c>
      <c r="HP27">
        <f t="shared" si="37"/>
        <v>46.841999999999899</v>
      </c>
      <c r="HQ27">
        <f t="shared" si="37"/>
        <v>46.7959999999999</v>
      </c>
      <c r="HR27">
        <f t="shared" si="37"/>
        <v>46.749999999999901</v>
      </c>
      <c r="HS27">
        <f t="shared" si="37"/>
        <v>46.703999999999901</v>
      </c>
      <c r="HT27">
        <f t="shared" si="37"/>
        <v>46.657999999999902</v>
      </c>
      <c r="HU27">
        <f t="shared" si="37"/>
        <v>46.611999999999902</v>
      </c>
      <c r="HV27">
        <f t="shared" si="37"/>
        <v>46.565999999999903</v>
      </c>
      <c r="HW27">
        <f t="shared" si="37"/>
        <v>46.519999999999904</v>
      </c>
      <c r="HX27">
        <f t="shared" si="37"/>
        <v>46.473999999999904</v>
      </c>
      <c r="HY27">
        <f t="shared" si="37"/>
        <v>46.427999999999905</v>
      </c>
      <c r="HZ27">
        <f t="shared" si="37"/>
        <v>46.381999999999906</v>
      </c>
      <c r="IA27">
        <f t="shared" si="37"/>
        <v>46.335999999999906</v>
      </c>
      <c r="IB27">
        <f t="shared" si="37"/>
        <v>46.289999999999907</v>
      </c>
      <c r="IC27">
        <f t="shared" si="37"/>
        <v>46.243999999999907</v>
      </c>
      <c r="ID27">
        <f t="shared" si="37"/>
        <v>46.197999999999908</v>
      </c>
      <c r="IE27">
        <f t="shared" si="37"/>
        <v>46.151999999999909</v>
      </c>
      <c r="IF27">
        <f t="shared" si="37"/>
        <v>46.105999999999909</v>
      </c>
      <c r="IG27">
        <f t="shared" si="37"/>
        <v>46.05999999999991</v>
      </c>
      <c r="IH27">
        <f t="shared" si="37"/>
        <v>46.013999999999911</v>
      </c>
      <c r="II27">
        <f t="shared" si="37"/>
        <v>45.967999999999911</v>
      </c>
      <c r="IJ27">
        <f t="shared" si="37"/>
        <v>45.921999999999912</v>
      </c>
      <c r="IK27">
        <f t="shared" si="37"/>
        <v>45.875999999999912</v>
      </c>
      <c r="IL27">
        <f t="shared" si="37"/>
        <v>45.829999999999913</v>
      </c>
      <c r="IM27">
        <f t="shared" si="37"/>
        <v>45.783999999999914</v>
      </c>
      <c r="IN27">
        <f t="shared" si="37"/>
        <v>45.737999999999914</v>
      </c>
      <c r="IO27">
        <f t="shared" si="37"/>
        <v>45.691999999999915</v>
      </c>
      <c r="IP27">
        <f t="shared" si="37"/>
        <v>45.645999999999916</v>
      </c>
      <c r="IQ27">
        <f t="shared" si="37"/>
        <v>45.599999999999916</v>
      </c>
      <c r="IR27">
        <f>((43.3-45.6)/50)+IQ27</f>
        <v>45.553999999999917</v>
      </c>
      <c r="IS27">
        <f t="shared" ref="IS27:KO27" si="38">((43.3-45.6)/50)+IR27</f>
        <v>45.507999999999917</v>
      </c>
      <c r="IT27">
        <f t="shared" si="38"/>
        <v>45.461999999999918</v>
      </c>
      <c r="IU27">
        <f t="shared" si="38"/>
        <v>45.415999999999919</v>
      </c>
      <c r="IV27">
        <f t="shared" si="38"/>
        <v>45.369999999999919</v>
      </c>
      <c r="IW27">
        <f t="shared" si="38"/>
        <v>45.32399999999992</v>
      </c>
      <c r="IX27">
        <f t="shared" si="38"/>
        <v>45.277999999999921</v>
      </c>
      <c r="IY27">
        <f t="shared" si="38"/>
        <v>45.231999999999921</v>
      </c>
      <c r="IZ27">
        <f t="shared" si="38"/>
        <v>45.185999999999922</v>
      </c>
      <c r="JA27">
        <f t="shared" si="38"/>
        <v>45.139999999999922</v>
      </c>
      <c r="JB27">
        <f t="shared" si="38"/>
        <v>45.093999999999923</v>
      </c>
      <c r="JC27">
        <f t="shared" si="38"/>
        <v>45.047999999999924</v>
      </c>
      <c r="JD27">
        <f t="shared" si="38"/>
        <v>45.001999999999924</v>
      </c>
      <c r="JE27">
        <f t="shared" si="38"/>
        <v>44.955999999999925</v>
      </c>
      <c r="JF27">
        <f t="shared" si="38"/>
        <v>44.909999999999926</v>
      </c>
      <c r="JG27">
        <f t="shared" si="38"/>
        <v>44.863999999999926</v>
      </c>
      <c r="JH27">
        <f t="shared" si="38"/>
        <v>44.817999999999927</v>
      </c>
      <c r="JI27">
        <f t="shared" si="38"/>
        <v>44.771999999999927</v>
      </c>
      <c r="JJ27">
        <f t="shared" si="38"/>
        <v>44.725999999999928</v>
      </c>
      <c r="JK27">
        <f t="shared" si="38"/>
        <v>44.679999999999929</v>
      </c>
      <c r="JL27">
        <f t="shared" si="38"/>
        <v>44.633999999999929</v>
      </c>
      <c r="JM27">
        <f t="shared" si="38"/>
        <v>44.58799999999993</v>
      </c>
      <c r="JN27">
        <f t="shared" si="38"/>
        <v>44.541999999999931</v>
      </c>
      <c r="JO27">
        <f t="shared" si="38"/>
        <v>44.495999999999931</v>
      </c>
      <c r="JP27">
        <f t="shared" si="38"/>
        <v>44.449999999999932</v>
      </c>
      <c r="JQ27">
        <f t="shared" si="38"/>
        <v>44.403999999999932</v>
      </c>
      <c r="JR27">
        <f t="shared" si="38"/>
        <v>44.357999999999933</v>
      </c>
      <c r="JS27">
        <f t="shared" si="38"/>
        <v>44.311999999999934</v>
      </c>
      <c r="JT27">
        <f t="shared" si="38"/>
        <v>44.265999999999934</v>
      </c>
      <c r="JU27">
        <f t="shared" si="38"/>
        <v>44.219999999999935</v>
      </c>
      <c r="JV27">
        <f t="shared" si="38"/>
        <v>44.173999999999936</v>
      </c>
      <c r="JW27">
        <f t="shared" si="38"/>
        <v>44.127999999999936</v>
      </c>
      <c r="JX27">
        <f t="shared" si="38"/>
        <v>44.081999999999937</v>
      </c>
      <c r="JY27">
        <f t="shared" si="38"/>
        <v>44.035999999999937</v>
      </c>
      <c r="JZ27">
        <f t="shared" si="38"/>
        <v>43.989999999999938</v>
      </c>
      <c r="KA27">
        <f t="shared" si="38"/>
        <v>43.943999999999939</v>
      </c>
      <c r="KB27">
        <f t="shared" si="38"/>
        <v>43.897999999999939</v>
      </c>
      <c r="KC27">
        <f t="shared" si="38"/>
        <v>43.85199999999994</v>
      </c>
      <c r="KD27">
        <f t="shared" si="38"/>
        <v>43.805999999999941</v>
      </c>
      <c r="KE27">
        <f t="shared" si="38"/>
        <v>43.759999999999941</v>
      </c>
      <c r="KF27">
        <f t="shared" si="38"/>
        <v>43.713999999999942</v>
      </c>
      <c r="KG27">
        <f t="shared" si="38"/>
        <v>43.667999999999942</v>
      </c>
      <c r="KH27">
        <f t="shared" si="38"/>
        <v>43.621999999999943</v>
      </c>
      <c r="KI27">
        <f t="shared" si="38"/>
        <v>43.575999999999944</v>
      </c>
      <c r="KJ27">
        <f t="shared" si="38"/>
        <v>43.529999999999944</v>
      </c>
      <c r="KK27">
        <f t="shared" si="38"/>
        <v>43.483999999999945</v>
      </c>
      <c r="KL27">
        <f t="shared" si="38"/>
        <v>43.437999999999946</v>
      </c>
      <c r="KM27">
        <f t="shared" si="38"/>
        <v>43.391999999999946</v>
      </c>
      <c r="KN27">
        <f t="shared" si="38"/>
        <v>43.345999999999947</v>
      </c>
      <c r="KO27">
        <f t="shared" si="38"/>
        <v>43.299999999999947</v>
      </c>
    </row>
    <row r="28" spans="1:301">
      <c r="A28" s="48" t="s">
        <v>73</v>
      </c>
      <c r="B28">
        <f>ABS(B27-AVERAGE(B20:B22))/B27</f>
        <v>0.19091648790591029</v>
      </c>
      <c r="C28">
        <f t="shared" ref="C28:BN28" si="39">ABS(C27-AVERAGE(C20:C22))/C27</f>
        <v>0.19144527492044708</v>
      </c>
      <c r="D28">
        <f t="shared" si="39"/>
        <v>0.19197453172429124</v>
      </c>
      <c r="E28">
        <f t="shared" si="39"/>
        <v>0.19250425894378209</v>
      </c>
      <c r="F28">
        <f t="shared" si="39"/>
        <v>0.19303445720637291</v>
      </c>
      <c r="G28">
        <f t="shared" si="39"/>
        <v>0.19356512714063331</v>
      </c>
      <c r="H28">
        <f t="shared" si="39"/>
        <v>0.1940962693762518</v>
      </c>
      <c r="I28">
        <f t="shared" si="39"/>
        <v>0.19462788454403823</v>
      </c>
      <c r="J28">
        <f t="shared" si="39"/>
        <v>0.19515997327592632</v>
      </c>
      <c r="K28">
        <f t="shared" si="39"/>
        <v>0.19569253620497615</v>
      </c>
      <c r="L28">
        <f t="shared" si="39"/>
        <v>0.19622557396537663</v>
      </c>
      <c r="M28">
        <f t="shared" si="39"/>
        <v>0.19675908719244808</v>
      </c>
      <c r="N28">
        <f t="shared" si="39"/>
        <v>0.1972930765226448</v>
      </c>
      <c r="O28">
        <f t="shared" si="39"/>
        <v>0.19782754259355739</v>
      </c>
      <c r="P28">
        <f t="shared" si="39"/>
        <v>0.19836248604391551</v>
      </c>
      <c r="Q28">
        <f t="shared" si="39"/>
        <v>0.19889790751359038</v>
      </c>
      <c r="R28">
        <f t="shared" si="39"/>
        <v>0.19943380764359722</v>
      </c>
      <c r="S28">
        <f t="shared" si="39"/>
        <v>0.19997018707609793</v>
      </c>
      <c r="T28">
        <f t="shared" si="39"/>
        <v>0.20050704645440356</v>
      </c>
      <c r="U28">
        <f t="shared" si="39"/>
        <v>0.20104438642297698</v>
      </c>
      <c r="V28">
        <f t="shared" si="39"/>
        <v>0.20158220762743539</v>
      </c>
      <c r="W28">
        <f t="shared" si="39"/>
        <v>0.20212051071455289</v>
      </c>
      <c r="X28">
        <f t="shared" si="39"/>
        <v>0.20265929633226318</v>
      </c>
      <c r="Y28">
        <f t="shared" si="39"/>
        <v>0.20319856512966203</v>
      </c>
      <c r="Z28">
        <f t="shared" si="39"/>
        <v>0.20373831775700993</v>
      </c>
      <c r="AA28">
        <f t="shared" si="39"/>
        <v>0.20427855486573476</v>
      </c>
      <c r="AB28">
        <f t="shared" si="39"/>
        <v>0.20481927710843437</v>
      </c>
      <c r="AC28">
        <f t="shared" si="39"/>
        <v>0.20536048513887914</v>
      </c>
      <c r="AD28">
        <f t="shared" si="39"/>
        <v>0.20590217961201476</v>
      </c>
      <c r="AE28">
        <f t="shared" si="39"/>
        <v>0.20644436118396473</v>
      </c>
      <c r="AF28">
        <f t="shared" si="39"/>
        <v>0.2069870305120331</v>
      </c>
      <c r="AG28">
        <f t="shared" si="39"/>
        <v>0.20753018825470709</v>
      </c>
      <c r="AH28">
        <f t="shared" si="39"/>
        <v>0.2080738350716598</v>
      </c>
      <c r="AI28">
        <f t="shared" si="39"/>
        <v>0.20861797162375276</v>
      </c>
      <c r="AJ28">
        <f t="shared" si="39"/>
        <v>0.20916259857303873</v>
      </c>
      <c r="AK28">
        <f t="shared" si="39"/>
        <v>0.20970771658276435</v>
      </c>
      <c r="AL28">
        <f t="shared" si="39"/>
        <v>0.21025332631737287</v>
      </c>
      <c r="AM28">
        <f t="shared" si="39"/>
        <v>0.21079942844250668</v>
      </c>
      <c r="AN28">
        <f t="shared" si="39"/>
        <v>0.21134602362501029</v>
      </c>
      <c r="AO28">
        <f t="shared" si="39"/>
        <v>0.19345241270616428</v>
      </c>
      <c r="AP28">
        <f t="shared" si="39"/>
        <v>0.16024078740978198</v>
      </c>
      <c r="AQ28">
        <f t="shared" si="39"/>
        <v>0.12752061580584376</v>
      </c>
      <c r="AR28">
        <f t="shared" si="39"/>
        <v>9.6744099348456458E-2</v>
      </c>
      <c r="AS28">
        <f t="shared" si="39"/>
        <v>6.8567402740238884E-2</v>
      </c>
      <c r="AT28">
        <f t="shared" si="39"/>
        <v>4.3975469582256801E-2</v>
      </c>
      <c r="AU28">
        <f t="shared" si="39"/>
        <v>2.6921437133625492E-2</v>
      </c>
      <c r="AV28">
        <f t="shared" si="39"/>
        <v>1.4252909363564449E-2</v>
      </c>
      <c r="AW28">
        <f t="shared" si="39"/>
        <v>2.7350887738956026E-2</v>
      </c>
      <c r="AX28">
        <f t="shared" si="39"/>
        <v>6.7803382000606371E-2</v>
      </c>
      <c r="AY28">
        <f t="shared" si="39"/>
        <v>0.10550350282154826</v>
      </c>
      <c r="AZ28">
        <f t="shared" si="39"/>
        <v>0.1388602634653224</v>
      </c>
      <c r="BA28">
        <f t="shared" si="39"/>
        <v>0.16859962149051347</v>
      </c>
      <c r="BB28">
        <f t="shared" si="39"/>
        <v>0.18977747689299015</v>
      </c>
      <c r="BC28">
        <f t="shared" si="39"/>
        <v>0.20479489768131592</v>
      </c>
      <c r="BD28">
        <f t="shared" si="39"/>
        <v>0.24207434291107929</v>
      </c>
      <c r="BE28">
        <f t="shared" si="39"/>
        <v>0.28321767381922214</v>
      </c>
      <c r="BF28">
        <f t="shared" si="39"/>
        <v>0.32175442781626334</v>
      </c>
      <c r="BG28">
        <f t="shared" si="39"/>
        <v>0.35681391856225053</v>
      </c>
      <c r="BH28">
        <f t="shared" si="39"/>
        <v>0.38812721024578495</v>
      </c>
      <c r="BI28">
        <f t="shared" si="39"/>
        <v>0.41183182789128231</v>
      </c>
      <c r="BJ28">
        <f t="shared" si="39"/>
        <v>0.42874437575146801</v>
      </c>
      <c r="BK28">
        <f t="shared" si="39"/>
        <v>0.44098596026030146</v>
      </c>
      <c r="BL28">
        <f t="shared" si="39"/>
        <v>0.44989318194666017</v>
      </c>
      <c r="BM28">
        <f t="shared" si="39"/>
        <v>0.45635335740537825</v>
      </c>
      <c r="BN28">
        <f t="shared" si="39"/>
        <v>0.46097994072382797</v>
      </c>
      <c r="BO28">
        <f t="shared" ref="BO28:DZ28" si="40">ABS(BO27-AVERAGE(BO20:BO22))/BO27</f>
        <v>0.46421083955648601</v>
      </c>
      <c r="BP28">
        <f t="shared" si="40"/>
        <v>0.46636668985293306</v>
      </c>
      <c r="BQ28">
        <f t="shared" si="40"/>
        <v>0.4676870499619154</v>
      </c>
      <c r="BR28">
        <f t="shared" si="40"/>
        <v>0.46835379214417694</v>
      </c>
      <c r="BS28">
        <f t="shared" si="40"/>
        <v>0.4685067470918301</v>
      </c>
      <c r="BT28">
        <f t="shared" si="40"/>
        <v>0.46825448396877289</v>
      </c>
      <c r="BU28">
        <f t="shared" si="40"/>
        <v>0.46768193490960996</v>
      </c>
      <c r="BV28">
        <f t="shared" si="40"/>
        <v>0.46685591229618412</v>
      </c>
      <c r="BW28">
        <f t="shared" si="40"/>
        <v>0.46582918161368275</v>
      </c>
      <c r="BX28">
        <f t="shared" si="40"/>
        <v>0.46464352047769908</v>
      </c>
      <c r="BY28">
        <f t="shared" si="40"/>
        <v>0.46333205057238108</v>
      </c>
      <c r="BZ28">
        <f t="shared" si="40"/>
        <v>0.46192103785261757</v>
      </c>
      <c r="CA28">
        <f t="shared" si="40"/>
        <v>0.46043129696128982</v>
      </c>
      <c r="CB28">
        <f t="shared" si="40"/>
        <v>0.45887929637755853</v>
      </c>
      <c r="CC28">
        <f t="shared" si="40"/>
        <v>0.457278034110225</v>
      </c>
      <c r="CD28">
        <f t="shared" si="40"/>
        <v>0.45563773532799889</v>
      </c>
      <c r="CE28">
        <f t="shared" si="40"/>
        <v>0.45396641037799695</v>
      </c>
      <c r="CF28">
        <f t="shared" si="40"/>
        <v>0.45227030239446364</v>
      </c>
      <c r="CG28">
        <f t="shared" si="40"/>
        <v>0.4505542469764835</v>
      </c>
      <c r="CH28">
        <f t="shared" si="40"/>
        <v>0.44882196144645731</v>
      </c>
      <c r="CI28">
        <f t="shared" si="40"/>
        <v>0.4470762774742939</v>
      </c>
      <c r="CJ28">
        <f t="shared" si="40"/>
        <v>0.4453193280148573</v>
      </c>
      <c r="CK28">
        <f t="shared" si="40"/>
        <v>0.44355269731661906</v>
      </c>
      <c r="CL28">
        <f t="shared" si="40"/>
        <v>0.44177754104905287</v>
      </c>
      <c r="CM28">
        <f t="shared" si="40"/>
        <v>0.43999468224570448</v>
      </c>
      <c r="CN28">
        <f t="shared" si="40"/>
        <v>0.43820468768344134</v>
      </c>
      <c r="CO28">
        <f t="shared" si="40"/>
        <v>0.43640792845376325</v>
      </c>
      <c r="CP28">
        <f t="shared" si="40"/>
        <v>0.43460462778317094</v>
      </c>
      <c r="CQ28">
        <f t="shared" si="40"/>
        <v>0.43279489859186537</v>
      </c>
      <c r="CR28">
        <f t="shared" si="40"/>
        <v>0.43097877281719366</v>
      </c>
      <c r="CS28">
        <f t="shared" si="40"/>
        <v>0.42915622414992494</v>
      </c>
      <c r="CT28">
        <f t="shared" si="40"/>
        <v>0.42732718552173304</v>
      </c>
      <c r="CU28">
        <f t="shared" si="40"/>
        <v>0.42549156242856118</v>
      </c>
      <c r="CV28">
        <f t="shared" si="40"/>
        <v>0.42364924296674927</v>
      </c>
      <c r="CW28">
        <f t="shared" si="40"/>
        <v>0.42180010528873019</v>
      </c>
      <c r="CX28">
        <f t="shared" si="40"/>
        <v>0.42020421208277481</v>
      </c>
      <c r="CY28">
        <f t="shared" si="40"/>
        <v>0.4186034942285311</v>
      </c>
      <c r="CZ28">
        <f t="shared" si="40"/>
        <v>0.41699784397750206</v>
      </c>
      <c r="DA28">
        <f t="shared" si="40"/>
        <v>0.4153871577270894</v>
      </c>
      <c r="DB28">
        <f t="shared" si="40"/>
        <v>0.4137713371081328</v>
      </c>
      <c r="DC28">
        <f t="shared" si="40"/>
        <v>0.41215049036994095</v>
      </c>
      <c r="DD28">
        <f t="shared" si="40"/>
        <v>0.41052514636262277</v>
      </c>
      <c r="DE28">
        <f t="shared" si="40"/>
        <v>0.40889640356304024</v>
      </c>
      <c r="DF28">
        <f t="shared" si="40"/>
        <v>0.40726599224908677</v>
      </c>
      <c r="DG28">
        <f t="shared" si="40"/>
        <v>0.40563625483979748</v>
      </c>
      <c r="DH28">
        <f t="shared" si="40"/>
        <v>0.40401006117134747</v>
      </c>
      <c r="DI28">
        <f t="shared" si="40"/>
        <v>0.40239067922309535</v>
      </c>
      <c r="DJ28">
        <f t="shared" si="40"/>
        <v>0.40078162134473644</v>
      </c>
      <c r="DK28">
        <f t="shared" si="40"/>
        <v>0.39918648344123453</v>
      </c>
      <c r="DL28">
        <f t="shared" si="40"/>
        <v>0.39760879102995461</v>
      </c>
      <c r="DM28">
        <f t="shared" si="40"/>
        <v>0.39605186229925265</v>
      </c>
      <c r="DN28">
        <f t="shared" si="40"/>
        <v>0.39451869469778278</v>
      </c>
      <c r="DO28">
        <f t="shared" si="40"/>
        <v>0.39301187842021335</v>
      </c>
      <c r="DP28">
        <f t="shared" si="40"/>
        <v>0.39153353755670994</v>
      </c>
      <c r="DQ28">
        <f t="shared" si="40"/>
        <v>0.39008529768169803</v>
      </c>
      <c r="DR28">
        <f t="shared" si="40"/>
        <v>0.38866827725209302</v>
      </c>
      <c r="DS28">
        <f t="shared" si="40"/>
        <v>0.38728309930659172</v>
      </c>
      <c r="DT28">
        <f t="shared" si="40"/>
        <v>0.38592991952355954</v>
      </c>
      <c r="DU28">
        <f t="shared" si="40"/>
        <v>0.38460846661449927</v>
      </c>
      <c r="DV28">
        <f t="shared" si="40"/>
        <v>0.38331809121304777</v>
      </c>
      <c r="DW28">
        <f t="shared" si="40"/>
        <v>0.38205781978349557</v>
      </c>
      <c r="DX28">
        <f t="shared" si="40"/>
        <v>0.38082641054687988</v>
      </c>
      <c r="DY28">
        <f t="shared" si="40"/>
        <v>0.37962240894871824</v>
      </c>
      <c r="DZ28">
        <f t="shared" si="40"/>
        <v>0.37844420072550383</v>
      </c>
      <c r="EA28">
        <f t="shared" ref="EA28:GL28" si="41">ABS(EA27-AVERAGE(EA20:EA22))/EA27</f>
        <v>0.37729006113448121</v>
      </c>
      <c r="EB28">
        <f t="shared" si="41"/>
        <v>0.37615819937104616</v>
      </c>
      <c r="EC28">
        <f t="shared" si="41"/>
        <v>0.37504679759742521</v>
      </c>
      <c r="ED28">
        <f t="shared" si="41"/>
        <v>0.37395404433929846</v>
      </c>
      <c r="EE28">
        <f t="shared" si="41"/>
        <v>0.372878162273379</v>
      </c>
      <c r="EF28">
        <f t="shared" si="41"/>
        <v>0.37181743063214706</v>
      </c>
      <c r="EG28">
        <f t="shared" si="41"/>
        <v>0.37077020259799215</v>
      </c>
      <c r="EH28">
        <f t="shared" si="41"/>
        <v>0.36973491815540027</v>
      </c>
      <c r="EI28">
        <f t="shared" si="41"/>
        <v>0.36871011292461348</v>
      </c>
      <c r="EJ28">
        <f t="shared" si="41"/>
        <v>0.36769442352140708</v>
      </c>
      <c r="EK28">
        <f t="shared" si="41"/>
        <v>0.36668658998282139</v>
      </c>
      <c r="EL28">
        <f t="shared" si="41"/>
        <v>0.36568545577466838</v>
      </c>
      <c r="EM28">
        <f t="shared" si="41"/>
        <v>0.36468996585927749</v>
      </c>
      <c r="EN28">
        <f t="shared" si="41"/>
        <v>0.36369916325620383</v>
      </c>
      <c r="EO28">
        <f t="shared" si="41"/>
        <v>0.36271218447847614</v>
      </c>
      <c r="EP28">
        <f t="shared" si="41"/>
        <v>0.36172825417553994</v>
      </c>
      <c r="EQ28">
        <f t="shared" si="41"/>
        <v>0.36074667926366721</v>
      </c>
      <c r="ER28">
        <f t="shared" si="41"/>
        <v>0.35976684277694904</v>
      </c>
      <c r="ES28">
        <f t="shared" si="41"/>
        <v>0.35878819762811681</v>
      </c>
      <c r="ET28">
        <f t="shared" si="41"/>
        <v>0.35781026042903857</v>
      </c>
      <c r="EU28">
        <f t="shared" si="41"/>
        <v>0.35683260548605933</v>
      </c>
      <c r="EV28">
        <f t="shared" si="41"/>
        <v>0.35702023040671343</v>
      </c>
      <c r="EW28">
        <f t="shared" si="41"/>
        <v>0.35720946868041215</v>
      </c>
      <c r="EX28">
        <f t="shared" si="41"/>
        <v>0.35740003443330415</v>
      </c>
      <c r="EY28">
        <f t="shared" si="41"/>
        <v>0.35759168036498701</v>
      </c>
      <c r="EZ28">
        <f t="shared" si="41"/>
        <v>0.35778419315339893</v>
      </c>
      <c r="FA28">
        <f t="shared" si="41"/>
        <v>0.35797689229980517</v>
      </c>
      <c r="FB28">
        <f t="shared" si="41"/>
        <v>0.35816810696694384</v>
      </c>
      <c r="FC28">
        <f t="shared" si="41"/>
        <v>0.35835482212145681</v>
      </c>
      <c r="FD28">
        <f t="shared" si="41"/>
        <v>0.35853254374549376</v>
      </c>
      <c r="FE28">
        <f t="shared" si="41"/>
        <v>0.35869536560570525</v>
      </c>
      <c r="FF28">
        <f t="shared" si="41"/>
        <v>0.35883619181804816</v>
      </c>
      <c r="FG28">
        <f t="shared" si="41"/>
        <v>0.35894706170454799</v>
      </c>
      <c r="FH28">
        <f t="shared" si="41"/>
        <v>0.35901952626733358</v>
      </c>
      <c r="FI28">
        <f t="shared" si="41"/>
        <v>0.35904503351022399</v>
      </c>
      <c r="FJ28">
        <f t="shared" si="41"/>
        <v>0.35901528969122143</v>
      </c>
      <c r="FK28">
        <f t="shared" si="41"/>
        <v>0.35892257358823615</v>
      </c>
      <c r="FL28">
        <f t="shared" si="41"/>
        <v>0.35875998998776004</v>
      </c>
      <c r="FM28">
        <f t="shared" si="41"/>
        <v>0.3585216563334771</v>
      </c>
      <c r="FN28">
        <f t="shared" si="41"/>
        <v>0.35820282258605474</v>
      </c>
      <c r="FO28">
        <f t="shared" si="41"/>
        <v>0.35779992883978567</v>
      </c>
      <c r="FP28">
        <f t="shared" si="41"/>
        <v>0.35731060824105038</v>
      </c>
      <c r="FQ28">
        <f t="shared" si="41"/>
        <v>0.35673364446017164</v>
      </c>
      <c r="FR28">
        <f t="shared" si="41"/>
        <v>0.35606889362213379</v>
      </c>
      <c r="FS28">
        <f t="shared" si="41"/>
        <v>0.35531718045056931</v>
      </c>
      <c r="FT28">
        <f t="shared" si="41"/>
        <v>0.35448017765760992</v>
      </c>
      <c r="FU28">
        <f t="shared" si="41"/>
        <v>0.35356027652652267</v>
      </c>
      <c r="FV28">
        <f t="shared" si="41"/>
        <v>0.35256045535649394</v>
      </c>
      <c r="FW28">
        <f t="shared" si="41"/>
        <v>0.35148415110415127</v>
      </c>
      <c r="FX28">
        <f t="shared" si="41"/>
        <v>0.35033513826312307</v>
      </c>
      <c r="FY28">
        <f t="shared" si="41"/>
        <v>0.34911741783767097</v>
      </c>
      <c r="FZ28">
        <f t="shared" si="41"/>
        <v>0.34783511822881441</v>
      </c>
      <c r="GA28">
        <f t="shared" si="41"/>
        <v>0.34649240897972217</v>
      </c>
      <c r="GB28">
        <f t="shared" si="41"/>
        <v>0.34509342762398781</v>
      </c>
      <c r="GC28">
        <f t="shared" si="41"/>
        <v>0.34364221933728695</v>
      </c>
      <c r="GD28">
        <f t="shared" si="41"/>
        <v>0.34214268869446329</v>
      </c>
      <c r="GE28">
        <f t="shared" si="41"/>
        <v>0.3405985625612607</v>
      </c>
      <c r="GF28">
        <f t="shared" si="41"/>
        <v>0.33901336298226259</v>
      </c>
      <c r="GG28">
        <f t="shared" si="41"/>
        <v>0.33739038884405831</v>
      </c>
      <c r="GH28">
        <f t="shared" si="41"/>
        <v>0.33573270507652159</v>
      </c>
      <c r="GI28">
        <f t="shared" si="41"/>
        <v>0.3340431381887235</v>
      </c>
      <c r="GJ28">
        <f t="shared" si="41"/>
        <v>0.33232427700505346</v>
      </c>
      <c r="GK28">
        <f t="shared" si="41"/>
        <v>0.33057847755964653</v>
      </c>
      <c r="GL28">
        <f t="shared" si="41"/>
        <v>0.32880787121350752</v>
      </c>
      <c r="GM28">
        <f t="shared" ref="GM28:IX28" si="42">ABS(GM27-AVERAGE(GM20:GM22))/GM27</f>
        <v>0.32701437517115733</v>
      </c>
      <c r="GN28">
        <f t="shared" si="42"/>
        <v>0.32519970468642806</v>
      </c>
      <c r="GO28">
        <f t="shared" si="42"/>
        <v>0.32336538635594242</v>
      </c>
      <c r="GP28">
        <f t="shared" si="42"/>
        <v>0.32151277200092115</v>
      </c>
      <c r="GQ28">
        <f t="shared" si="42"/>
        <v>0.31964305273137272</v>
      </c>
      <c r="GR28">
        <f t="shared" si="42"/>
        <v>0.31775727287041694</v>
      </c>
      <c r="GS28">
        <f t="shared" si="42"/>
        <v>0.31585634349005637</v>
      </c>
      <c r="GT28">
        <f t="shared" si="42"/>
        <v>0.31285148125632878</v>
      </c>
      <c r="GU28">
        <f t="shared" si="42"/>
        <v>0.30982471338194278</v>
      </c>
      <c r="GV28">
        <f t="shared" si="42"/>
        <v>0.30677653978767966</v>
      </c>
      <c r="GW28">
        <f t="shared" si="42"/>
        <v>0.30370737730852898</v>
      </c>
      <c r="GX28">
        <f t="shared" si="42"/>
        <v>0.30061756886554791</v>
      </c>
      <c r="GY28">
        <f t="shared" si="42"/>
        <v>0.29750893282151608</v>
      </c>
      <c r="GZ28">
        <f t="shared" si="42"/>
        <v>0.29438643100067147</v>
      </c>
      <c r="HA28">
        <f t="shared" si="42"/>
        <v>0.29125935727642444</v>
      </c>
      <c r="HB28">
        <f t="shared" si="42"/>
        <v>0.2881418675036243</v>
      </c>
      <c r="HC28">
        <f t="shared" si="42"/>
        <v>0.28505287609492103</v>
      </c>
      <c r="HD28">
        <f t="shared" si="42"/>
        <v>0.28201543643254628</v>
      </c>
      <c r="HE28">
        <f t="shared" si="42"/>
        <v>0.27905575511093716</v>
      </c>
      <c r="HF28">
        <f t="shared" si="42"/>
        <v>0.27620199153591857</v>
      </c>
      <c r="HG28">
        <f t="shared" si="42"/>
        <v>0.27348297928882243</v>
      </c>
      <c r="HH28">
        <f t="shared" si="42"/>
        <v>0.27092698205795357</v>
      </c>
      <c r="HI28">
        <f t="shared" si="42"/>
        <v>0.26856056986105925</v>
      </c>
      <c r="HJ28">
        <f t="shared" si="42"/>
        <v>0.26640767408045191</v>
      </c>
      <c r="HK28">
        <f t="shared" si="42"/>
        <v>0.26448885477754569</v>
      </c>
      <c r="HL28">
        <f t="shared" si="42"/>
        <v>0.26282079227204852</v>
      </c>
      <c r="HM28">
        <f t="shared" si="42"/>
        <v>0.26141599778554242</v>
      </c>
      <c r="HN28">
        <f t="shared" si="42"/>
        <v>0.260282725219116</v>
      </c>
      <c r="HO28">
        <f t="shared" si="42"/>
        <v>0.25942505760935619</v>
      </c>
      <c r="HP28">
        <f t="shared" si="42"/>
        <v>0.25884313697575212</v>
      </c>
      <c r="HQ28">
        <f t="shared" si="42"/>
        <v>0.25853350449359336</v>
      </c>
      <c r="HR28">
        <f t="shared" si="42"/>
        <v>0.25848951852449636</v>
      </c>
      <c r="HS28">
        <f t="shared" si="42"/>
        <v>0.25870182036788519</v>
      </c>
      <c r="HT28">
        <f t="shared" si="42"/>
        <v>0.25915882108623239</v>
      </c>
      <c r="HU28">
        <f t="shared" si="42"/>
        <v>0.25984718691599146</v>
      </c>
      <c r="HV28">
        <f t="shared" si="42"/>
        <v>0.26075230520678616</v>
      </c>
      <c r="HW28">
        <f t="shared" si="42"/>
        <v>0.26185871722285653</v>
      </c>
      <c r="HX28">
        <f t="shared" si="42"/>
        <v>0.26315050826259617</v>
      </c>
      <c r="HY28">
        <f t="shared" si="42"/>
        <v>0.26461164924566838</v>
      </c>
      <c r="HZ28">
        <f t="shared" si="42"/>
        <v>0.26622628708619162</v>
      </c>
      <c r="IA28">
        <f t="shared" si="42"/>
        <v>0.26797898377062007</v>
      </c>
      <c r="IB28">
        <f t="shared" si="42"/>
        <v>0.26985490608815682</v>
      </c>
      <c r="IC28">
        <f t="shared" si="42"/>
        <v>0.27183996944996153</v>
      </c>
      <c r="ID28">
        <f t="shared" si="42"/>
        <v>0.27392094023384522</v>
      </c>
      <c r="IE28">
        <f t="shared" si="42"/>
        <v>0.27608550167045415</v>
      </c>
      <c r="IF28">
        <f t="shared" si="42"/>
        <v>0.27832228851851509</v>
      </c>
      <c r="IG28">
        <f t="shared" si="42"/>
        <v>0.28062089573445514</v>
      </c>
      <c r="IH28">
        <f t="shared" si="42"/>
        <v>0.28297186609543973</v>
      </c>
      <c r="II28">
        <f t="shared" si="42"/>
        <v>0.28536666134718747</v>
      </c>
      <c r="IJ28">
        <f t="shared" si="42"/>
        <v>0.28779762097246409</v>
      </c>
      <c r="IK28">
        <f t="shared" si="42"/>
        <v>0.29025791215684404</v>
      </c>
      <c r="IL28">
        <f t="shared" si="42"/>
        <v>0.29274147399949219</v>
      </c>
      <c r="IM28">
        <f t="shared" si="42"/>
        <v>0.29524295850388116</v>
      </c>
      <c r="IN28">
        <f t="shared" si="42"/>
        <v>0.29775767040421969</v>
      </c>
      <c r="IO28">
        <f t="shared" si="42"/>
        <v>0.30028150744911264</v>
      </c>
      <c r="IP28">
        <f t="shared" si="42"/>
        <v>0.30281090238061364</v>
      </c>
      <c r="IQ28">
        <f t="shared" si="42"/>
        <v>0.3053427675162107</v>
      </c>
      <c r="IR28">
        <f t="shared" si="42"/>
        <v>0.30787444256248175</v>
      </c>
      <c r="IS28">
        <f t="shared" si="42"/>
        <v>0.31040364605907056</v>
      </c>
      <c r="IT28">
        <f t="shared" si="42"/>
        <v>0.31292843066599257</v>
      </c>
      <c r="IU28">
        <f t="shared" si="42"/>
        <v>0.31544714236108728</v>
      </c>
      <c r="IV28">
        <f t="shared" si="42"/>
        <v>0.31795838350247774</v>
      </c>
      <c r="IW28">
        <f t="shared" si="42"/>
        <v>0.32045925794957003</v>
      </c>
      <c r="IX28">
        <f t="shared" si="42"/>
        <v>0.32294358360518216</v>
      </c>
      <c r="IY28">
        <f t="shared" ref="IY28:KO28" si="43">ABS(IY27-AVERAGE(IY20:IY22))/IY27</f>
        <v>0.32540072832099243</v>
      </c>
      <c r="IZ28">
        <f t="shared" si="43"/>
        <v>0.32781522046029987</v>
      </c>
      <c r="JA28">
        <f t="shared" si="43"/>
        <v>0.33016705146849884</v>
      </c>
      <c r="JB28">
        <f t="shared" si="43"/>
        <v>0.33243249469035385</v>
      </c>
      <c r="JC28">
        <f t="shared" si="43"/>
        <v>0.33458524484467328</v>
      </c>
      <c r="JD28">
        <f t="shared" si="43"/>
        <v>0.33659769953967233</v>
      </c>
      <c r="JE28">
        <f t="shared" si="43"/>
        <v>0.33844223758912473</v>
      </c>
      <c r="JF28">
        <f t="shared" si="43"/>
        <v>0.34009238715623485</v>
      </c>
      <c r="JG28">
        <f t="shared" si="43"/>
        <v>0.34152381357777833</v>
      </c>
      <c r="JH28">
        <f t="shared" si="43"/>
        <v>0.34271508887047292</v>
      </c>
      <c r="JI28">
        <f t="shared" si="43"/>
        <v>0.34364823100648495</v>
      </c>
      <c r="JJ28">
        <f t="shared" si="43"/>
        <v>0.34430902076804043</v>
      </c>
      <c r="JK28">
        <f t="shared" si="43"/>
        <v>0.34468711769454119</v>
      </c>
      <c r="JL28">
        <f t="shared" si="43"/>
        <v>0.34477600502884215</v>
      </c>
      <c r="JM28">
        <f t="shared" si="43"/>
        <v>0.34457279755489356</v>
      </c>
      <c r="JN28">
        <f t="shared" si="43"/>
        <v>0.34407794676934905</v>
      </c>
      <c r="JO28">
        <f t="shared" si="43"/>
        <v>0.3432948758958218</v>
      </c>
      <c r="JP28">
        <f t="shared" si="43"/>
        <v>0.34222957369410228</v>
      </c>
      <c r="JQ28">
        <f t="shared" si="43"/>
        <v>0.34089017156724161</v>
      </c>
      <c r="JR28">
        <f t="shared" si="43"/>
        <v>0.33928652370306428</v>
      </c>
      <c r="JS28">
        <f t="shared" si="43"/>
        <v>0.33742980532515804</v>
      </c>
      <c r="JT28">
        <f t="shared" si="43"/>
        <v>0.3353321398524256</v>
      </c>
      <c r="JU28">
        <f t="shared" si="43"/>
        <v>0.3330062620381502</v>
      </c>
      <c r="JV28">
        <f t="shared" si="43"/>
        <v>0.33046522104911502</v>
      </c>
      <c r="JW28">
        <f t="shared" si="43"/>
        <v>0.32772212495592601</v>
      </c>
      <c r="JX28">
        <f t="shared" si="43"/>
        <v>0.32478992619685659</v>
      </c>
      <c r="JY28">
        <f t="shared" si="43"/>
        <v>0.32168124618351701</v>
      </c>
      <c r="JZ28">
        <f t="shared" si="43"/>
        <v>0.31840823626031384</v>
      </c>
      <c r="KA28">
        <f t="shared" si="43"/>
        <v>0.31498247163223819</v>
      </c>
      <c r="KB28">
        <f t="shared" si="43"/>
        <v>0.31141487456266204</v>
      </c>
      <c r="KC28">
        <f t="shared" si="43"/>
        <v>0.30771566304817721</v>
      </c>
      <c r="KD28">
        <f t="shared" si="43"/>
        <v>0.30389432124409593</v>
      </c>
      <c r="KE28">
        <f t="shared" si="43"/>
        <v>0.29995958809480627</v>
      </c>
      <c r="KF28">
        <f t="shared" si="43"/>
        <v>0.29591946087946741</v>
      </c>
      <c r="KG28">
        <f t="shared" si="43"/>
        <v>0.29178121068549595</v>
      </c>
      <c r="KH28">
        <f t="shared" si="43"/>
        <v>0.28755140714673111</v>
      </c>
      <c r="KI28">
        <f t="shared" si="43"/>
        <v>0.28323595011278768</v>
      </c>
      <c r="KJ28">
        <f t="shared" si="43"/>
        <v>0.27884010623827599</v>
      </c>
      <c r="KK28">
        <f t="shared" si="43"/>
        <v>0.2743685487865235</v>
      </c>
      <c r="KL28">
        <f t="shared" si="43"/>
        <v>0.26982539922636128</v>
      </c>
      <c r="KM28">
        <f t="shared" si="43"/>
        <v>0.26521426945897802</v>
      </c>
      <c r="KN28">
        <f t="shared" si="43"/>
        <v>0.26053830374310488</v>
      </c>
      <c r="KO28">
        <f t="shared" si="43"/>
        <v>0.25580021959052129</v>
      </c>
    </row>
    <row r="29" spans="1:301">
      <c r="A29" s="48" t="s">
        <v>68</v>
      </c>
      <c r="B29">
        <f>((48.8-49.1)/50)+49.1</f>
        <v>49.094000000000001</v>
      </c>
      <c r="C29">
        <f>((48.8-49.1)/50)+B29</f>
        <v>49.088000000000001</v>
      </c>
      <c r="D29">
        <f t="shared" ref="D29:AY29" si="44">((48.8-49.1)/50)+C29</f>
        <v>49.082000000000001</v>
      </c>
      <c r="E29">
        <f t="shared" si="44"/>
        <v>49.076000000000001</v>
      </c>
      <c r="F29">
        <f t="shared" si="44"/>
        <v>49.07</v>
      </c>
      <c r="G29">
        <f t="shared" si="44"/>
        <v>49.064</v>
      </c>
      <c r="H29">
        <f t="shared" si="44"/>
        <v>49.058</v>
      </c>
      <c r="I29">
        <f t="shared" si="44"/>
        <v>49.052</v>
      </c>
      <c r="J29">
        <f t="shared" si="44"/>
        <v>49.045999999999999</v>
      </c>
      <c r="K29">
        <f t="shared" si="44"/>
        <v>49.04</v>
      </c>
      <c r="L29">
        <f t="shared" si="44"/>
        <v>49.033999999999999</v>
      </c>
      <c r="M29">
        <f t="shared" si="44"/>
        <v>49.027999999999999</v>
      </c>
      <c r="N29">
        <f t="shared" si="44"/>
        <v>49.021999999999998</v>
      </c>
      <c r="O29">
        <f t="shared" si="44"/>
        <v>49.015999999999998</v>
      </c>
      <c r="P29">
        <f t="shared" si="44"/>
        <v>49.01</v>
      </c>
      <c r="Q29">
        <f t="shared" si="44"/>
        <v>49.003999999999998</v>
      </c>
      <c r="R29">
        <f t="shared" si="44"/>
        <v>48.997999999999998</v>
      </c>
      <c r="S29">
        <f t="shared" si="44"/>
        <v>48.991999999999997</v>
      </c>
      <c r="T29">
        <f t="shared" si="44"/>
        <v>48.985999999999997</v>
      </c>
      <c r="U29">
        <f t="shared" si="44"/>
        <v>48.98</v>
      </c>
      <c r="V29">
        <f t="shared" si="44"/>
        <v>48.973999999999997</v>
      </c>
      <c r="W29">
        <f t="shared" si="44"/>
        <v>48.967999999999996</v>
      </c>
      <c r="X29">
        <f t="shared" si="44"/>
        <v>48.961999999999996</v>
      </c>
      <c r="Y29">
        <f t="shared" si="44"/>
        <v>48.955999999999996</v>
      </c>
      <c r="Z29">
        <f t="shared" si="44"/>
        <v>48.949999999999996</v>
      </c>
      <c r="AA29">
        <f t="shared" si="44"/>
        <v>48.943999999999996</v>
      </c>
      <c r="AB29">
        <f t="shared" si="44"/>
        <v>48.937999999999995</v>
      </c>
      <c r="AC29">
        <f t="shared" si="44"/>
        <v>48.931999999999995</v>
      </c>
      <c r="AD29">
        <f t="shared" si="44"/>
        <v>48.925999999999995</v>
      </c>
      <c r="AE29">
        <f t="shared" si="44"/>
        <v>48.919999999999995</v>
      </c>
      <c r="AF29">
        <f t="shared" si="44"/>
        <v>48.913999999999994</v>
      </c>
      <c r="AG29">
        <f t="shared" si="44"/>
        <v>48.907999999999994</v>
      </c>
      <c r="AH29">
        <f t="shared" si="44"/>
        <v>48.901999999999994</v>
      </c>
      <c r="AI29">
        <f t="shared" si="44"/>
        <v>48.895999999999994</v>
      </c>
      <c r="AJ29">
        <f t="shared" si="44"/>
        <v>48.889999999999993</v>
      </c>
      <c r="AK29">
        <f t="shared" si="44"/>
        <v>48.883999999999993</v>
      </c>
      <c r="AL29">
        <f t="shared" si="44"/>
        <v>48.877999999999993</v>
      </c>
      <c r="AM29">
        <f t="shared" si="44"/>
        <v>48.871999999999993</v>
      </c>
      <c r="AN29">
        <f t="shared" si="44"/>
        <v>48.865999999999993</v>
      </c>
      <c r="AO29">
        <f t="shared" si="44"/>
        <v>48.859999999999992</v>
      </c>
      <c r="AP29">
        <f t="shared" si="44"/>
        <v>48.853999999999992</v>
      </c>
      <c r="AQ29">
        <f t="shared" si="44"/>
        <v>48.847999999999992</v>
      </c>
      <c r="AR29">
        <f t="shared" si="44"/>
        <v>48.841999999999992</v>
      </c>
      <c r="AS29">
        <f t="shared" si="44"/>
        <v>48.835999999999991</v>
      </c>
      <c r="AT29">
        <f t="shared" si="44"/>
        <v>48.829999999999991</v>
      </c>
      <c r="AU29">
        <f t="shared" si="44"/>
        <v>48.823999999999991</v>
      </c>
      <c r="AV29">
        <f t="shared" si="44"/>
        <v>48.817999999999991</v>
      </c>
      <c r="AW29">
        <f t="shared" si="44"/>
        <v>48.811999999999991</v>
      </c>
      <c r="AX29">
        <f t="shared" si="44"/>
        <v>48.80599999999999</v>
      </c>
      <c r="AY29">
        <f t="shared" si="44"/>
        <v>48.79999999999999</v>
      </c>
      <c r="AZ29">
        <f>((44.2-48.8)/50)+AY29</f>
        <v>48.707999999999991</v>
      </c>
      <c r="BA29">
        <f t="shared" ref="BA29:CW29" si="45">((44.2-48.8)/50)+AZ29</f>
        <v>48.615999999999993</v>
      </c>
      <c r="BB29">
        <f t="shared" si="45"/>
        <v>48.523999999999994</v>
      </c>
      <c r="BC29">
        <f t="shared" si="45"/>
        <v>48.431999999999995</v>
      </c>
      <c r="BD29">
        <f t="shared" si="45"/>
        <v>48.339999999999996</v>
      </c>
      <c r="BE29">
        <f t="shared" si="45"/>
        <v>48.247999999999998</v>
      </c>
      <c r="BF29">
        <f t="shared" si="45"/>
        <v>48.155999999999999</v>
      </c>
      <c r="BG29">
        <f t="shared" si="45"/>
        <v>48.064</v>
      </c>
      <c r="BH29">
        <f t="shared" si="45"/>
        <v>47.972000000000001</v>
      </c>
      <c r="BI29">
        <f t="shared" si="45"/>
        <v>47.88</v>
      </c>
      <c r="BJ29">
        <f t="shared" si="45"/>
        <v>47.788000000000004</v>
      </c>
      <c r="BK29">
        <f t="shared" si="45"/>
        <v>47.696000000000005</v>
      </c>
      <c r="BL29">
        <f t="shared" si="45"/>
        <v>47.604000000000006</v>
      </c>
      <c r="BM29">
        <f t="shared" si="45"/>
        <v>47.512000000000008</v>
      </c>
      <c r="BN29">
        <f t="shared" si="45"/>
        <v>47.420000000000009</v>
      </c>
      <c r="BO29">
        <f t="shared" si="45"/>
        <v>47.32800000000001</v>
      </c>
      <c r="BP29">
        <f t="shared" si="45"/>
        <v>47.236000000000011</v>
      </c>
      <c r="BQ29">
        <f t="shared" si="45"/>
        <v>47.144000000000013</v>
      </c>
      <c r="BR29">
        <f t="shared" si="45"/>
        <v>47.052000000000014</v>
      </c>
      <c r="BS29">
        <f t="shared" si="45"/>
        <v>46.960000000000015</v>
      </c>
      <c r="BT29">
        <f t="shared" si="45"/>
        <v>46.868000000000016</v>
      </c>
      <c r="BU29">
        <f t="shared" si="45"/>
        <v>46.776000000000018</v>
      </c>
      <c r="BV29">
        <f t="shared" si="45"/>
        <v>46.684000000000019</v>
      </c>
      <c r="BW29">
        <f t="shared" si="45"/>
        <v>46.59200000000002</v>
      </c>
      <c r="BX29">
        <f t="shared" si="45"/>
        <v>46.500000000000021</v>
      </c>
      <c r="BY29">
        <f t="shared" si="45"/>
        <v>46.408000000000023</v>
      </c>
      <c r="BZ29">
        <f t="shared" si="45"/>
        <v>46.316000000000024</v>
      </c>
      <c r="CA29">
        <f t="shared" si="45"/>
        <v>46.224000000000025</v>
      </c>
      <c r="CB29">
        <f t="shared" si="45"/>
        <v>46.132000000000026</v>
      </c>
      <c r="CC29">
        <f t="shared" si="45"/>
        <v>46.040000000000028</v>
      </c>
      <c r="CD29">
        <f t="shared" si="45"/>
        <v>45.948000000000029</v>
      </c>
      <c r="CE29">
        <f t="shared" si="45"/>
        <v>45.85600000000003</v>
      </c>
      <c r="CF29">
        <f t="shared" si="45"/>
        <v>45.764000000000031</v>
      </c>
      <c r="CG29">
        <f t="shared" si="45"/>
        <v>45.672000000000033</v>
      </c>
      <c r="CH29">
        <f t="shared" si="45"/>
        <v>45.580000000000034</v>
      </c>
      <c r="CI29">
        <f t="shared" si="45"/>
        <v>45.488000000000035</v>
      </c>
      <c r="CJ29">
        <f t="shared" si="45"/>
        <v>45.396000000000036</v>
      </c>
      <c r="CK29">
        <f t="shared" si="45"/>
        <v>45.304000000000038</v>
      </c>
      <c r="CL29">
        <f t="shared" si="45"/>
        <v>45.212000000000039</v>
      </c>
      <c r="CM29">
        <f t="shared" si="45"/>
        <v>45.12000000000004</v>
      </c>
      <c r="CN29">
        <f t="shared" si="45"/>
        <v>45.028000000000041</v>
      </c>
      <c r="CO29">
        <f t="shared" si="45"/>
        <v>44.936000000000043</v>
      </c>
      <c r="CP29">
        <f t="shared" si="45"/>
        <v>44.844000000000044</v>
      </c>
      <c r="CQ29">
        <f t="shared" si="45"/>
        <v>44.752000000000045</v>
      </c>
      <c r="CR29">
        <f t="shared" si="45"/>
        <v>44.660000000000046</v>
      </c>
      <c r="CS29">
        <f t="shared" si="45"/>
        <v>44.568000000000048</v>
      </c>
      <c r="CT29">
        <f t="shared" si="45"/>
        <v>44.476000000000049</v>
      </c>
      <c r="CU29">
        <f t="shared" si="45"/>
        <v>44.38400000000005</v>
      </c>
      <c r="CV29">
        <f t="shared" si="45"/>
        <v>44.292000000000051</v>
      </c>
      <c r="CW29">
        <f t="shared" si="45"/>
        <v>44.200000000000053</v>
      </c>
      <c r="CX29">
        <f>((39.4-44.2)/50)+CW29</f>
        <v>44.104000000000056</v>
      </c>
      <c r="CY29">
        <f t="shared" ref="CY29:EU29" si="46">((39.4-44.2)/50)+CX29</f>
        <v>44.008000000000052</v>
      </c>
      <c r="CZ29">
        <f t="shared" si="46"/>
        <v>43.912000000000049</v>
      </c>
      <c r="DA29">
        <f t="shared" si="46"/>
        <v>43.816000000000045</v>
      </c>
      <c r="DB29">
        <f t="shared" si="46"/>
        <v>43.720000000000041</v>
      </c>
      <c r="DC29">
        <f t="shared" si="46"/>
        <v>43.624000000000038</v>
      </c>
      <c r="DD29">
        <f t="shared" si="46"/>
        <v>43.528000000000034</v>
      </c>
      <c r="DE29">
        <f t="shared" si="46"/>
        <v>43.432000000000031</v>
      </c>
      <c r="DF29">
        <f t="shared" si="46"/>
        <v>43.336000000000027</v>
      </c>
      <c r="DG29">
        <f t="shared" si="46"/>
        <v>43.240000000000023</v>
      </c>
      <c r="DH29">
        <f t="shared" si="46"/>
        <v>43.14400000000002</v>
      </c>
      <c r="DI29">
        <f t="shared" si="46"/>
        <v>43.048000000000016</v>
      </c>
      <c r="DJ29">
        <f t="shared" si="46"/>
        <v>42.952000000000012</v>
      </c>
      <c r="DK29">
        <f t="shared" si="46"/>
        <v>42.856000000000009</v>
      </c>
      <c r="DL29">
        <f t="shared" si="46"/>
        <v>42.760000000000005</v>
      </c>
      <c r="DM29">
        <f t="shared" si="46"/>
        <v>42.664000000000001</v>
      </c>
      <c r="DN29">
        <f t="shared" si="46"/>
        <v>42.567999999999998</v>
      </c>
      <c r="DO29">
        <f t="shared" si="46"/>
        <v>42.471999999999994</v>
      </c>
      <c r="DP29">
        <f t="shared" si="46"/>
        <v>42.375999999999991</v>
      </c>
      <c r="DQ29">
        <f t="shared" si="46"/>
        <v>42.279999999999987</v>
      </c>
      <c r="DR29">
        <f t="shared" si="46"/>
        <v>42.183999999999983</v>
      </c>
      <c r="DS29">
        <f t="shared" si="46"/>
        <v>42.08799999999998</v>
      </c>
      <c r="DT29">
        <f t="shared" si="46"/>
        <v>41.991999999999976</v>
      </c>
      <c r="DU29">
        <f t="shared" si="46"/>
        <v>41.895999999999972</v>
      </c>
      <c r="DV29">
        <f t="shared" si="46"/>
        <v>41.799999999999969</v>
      </c>
      <c r="DW29">
        <f t="shared" si="46"/>
        <v>41.703999999999965</v>
      </c>
      <c r="DX29">
        <f t="shared" si="46"/>
        <v>41.607999999999961</v>
      </c>
      <c r="DY29">
        <f t="shared" si="46"/>
        <v>41.511999999999958</v>
      </c>
      <c r="DZ29">
        <f t="shared" si="46"/>
        <v>41.415999999999954</v>
      </c>
      <c r="EA29">
        <f t="shared" si="46"/>
        <v>41.319999999999951</v>
      </c>
      <c r="EB29">
        <f t="shared" si="46"/>
        <v>41.223999999999947</v>
      </c>
      <c r="EC29">
        <f t="shared" si="46"/>
        <v>41.127999999999943</v>
      </c>
      <c r="ED29">
        <f t="shared" si="46"/>
        <v>41.03199999999994</v>
      </c>
      <c r="EE29">
        <f t="shared" si="46"/>
        <v>40.935999999999936</v>
      </c>
      <c r="EF29">
        <f t="shared" si="46"/>
        <v>40.839999999999932</v>
      </c>
      <c r="EG29">
        <f t="shared" si="46"/>
        <v>40.743999999999929</v>
      </c>
      <c r="EH29">
        <f t="shared" si="46"/>
        <v>40.647999999999925</v>
      </c>
      <c r="EI29">
        <f t="shared" si="46"/>
        <v>40.551999999999921</v>
      </c>
      <c r="EJ29">
        <f t="shared" si="46"/>
        <v>40.455999999999918</v>
      </c>
      <c r="EK29">
        <f t="shared" si="46"/>
        <v>40.359999999999914</v>
      </c>
      <c r="EL29">
        <f t="shared" si="46"/>
        <v>40.263999999999911</v>
      </c>
      <c r="EM29">
        <f t="shared" si="46"/>
        <v>40.167999999999907</v>
      </c>
      <c r="EN29">
        <f t="shared" si="46"/>
        <v>40.071999999999903</v>
      </c>
      <c r="EO29">
        <f t="shared" si="46"/>
        <v>39.9759999999999</v>
      </c>
      <c r="EP29">
        <f t="shared" si="46"/>
        <v>39.879999999999896</v>
      </c>
      <c r="EQ29">
        <f t="shared" si="46"/>
        <v>39.783999999999892</v>
      </c>
      <c r="ER29">
        <f t="shared" si="46"/>
        <v>39.687999999999889</v>
      </c>
      <c r="ES29">
        <f t="shared" si="46"/>
        <v>39.591999999999885</v>
      </c>
      <c r="ET29">
        <f t="shared" si="46"/>
        <v>39.495999999999881</v>
      </c>
      <c r="EU29">
        <f t="shared" si="46"/>
        <v>39.399999999999878</v>
      </c>
      <c r="EV29">
        <f>((39.5-39.4)/50)+EU29</f>
        <v>39.40199999999988</v>
      </c>
      <c r="EW29">
        <f t="shared" ref="EW29:GS29" si="47">((39.5-39.4)/50)+EV29</f>
        <v>39.403999999999883</v>
      </c>
      <c r="EX29">
        <f t="shared" si="47"/>
        <v>39.405999999999885</v>
      </c>
      <c r="EY29">
        <f t="shared" si="47"/>
        <v>39.407999999999888</v>
      </c>
      <c r="EZ29">
        <f t="shared" si="47"/>
        <v>39.40999999999989</v>
      </c>
      <c r="FA29">
        <f t="shared" si="47"/>
        <v>39.411999999999892</v>
      </c>
      <c r="FB29">
        <f t="shared" si="47"/>
        <v>39.413999999999895</v>
      </c>
      <c r="FC29">
        <f t="shared" si="47"/>
        <v>39.415999999999897</v>
      </c>
      <c r="FD29">
        <f t="shared" si="47"/>
        <v>39.4179999999999</v>
      </c>
      <c r="FE29">
        <f t="shared" si="47"/>
        <v>39.419999999999902</v>
      </c>
      <c r="FF29">
        <f t="shared" si="47"/>
        <v>39.421999999999905</v>
      </c>
      <c r="FG29">
        <f t="shared" si="47"/>
        <v>39.423999999999907</v>
      </c>
      <c r="FH29">
        <f t="shared" si="47"/>
        <v>39.42599999999991</v>
      </c>
      <c r="FI29">
        <f t="shared" si="47"/>
        <v>39.427999999999912</v>
      </c>
      <c r="FJ29">
        <f t="shared" si="47"/>
        <v>39.429999999999914</v>
      </c>
      <c r="FK29">
        <f t="shared" si="47"/>
        <v>39.431999999999917</v>
      </c>
      <c r="FL29">
        <f t="shared" si="47"/>
        <v>39.433999999999919</v>
      </c>
      <c r="FM29">
        <f t="shared" si="47"/>
        <v>39.435999999999922</v>
      </c>
      <c r="FN29">
        <f t="shared" si="47"/>
        <v>39.437999999999924</v>
      </c>
      <c r="FO29">
        <f t="shared" si="47"/>
        <v>39.439999999999927</v>
      </c>
      <c r="FP29">
        <f t="shared" si="47"/>
        <v>39.441999999999929</v>
      </c>
      <c r="FQ29">
        <f t="shared" si="47"/>
        <v>39.443999999999932</v>
      </c>
      <c r="FR29">
        <f t="shared" si="47"/>
        <v>39.445999999999934</v>
      </c>
      <c r="FS29">
        <f t="shared" si="47"/>
        <v>39.447999999999936</v>
      </c>
      <c r="FT29">
        <f t="shared" si="47"/>
        <v>39.449999999999939</v>
      </c>
      <c r="FU29">
        <f t="shared" si="47"/>
        <v>39.451999999999941</v>
      </c>
      <c r="FV29">
        <f t="shared" si="47"/>
        <v>39.453999999999944</v>
      </c>
      <c r="FW29">
        <f t="shared" si="47"/>
        <v>39.455999999999946</v>
      </c>
      <c r="FX29">
        <f t="shared" si="47"/>
        <v>39.457999999999949</v>
      </c>
      <c r="FY29">
        <f t="shared" si="47"/>
        <v>39.459999999999951</v>
      </c>
      <c r="FZ29">
        <f t="shared" si="47"/>
        <v>39.461999999999954</v>
      </c>
      <c r="GA29">
        <f t="shared" si="47"/>
        <v>39.463999999999956</v>
      </c>
      <c r="GB29">
        <f t="shared" si="47"/>
        <v>39.465999999999958</v>
      </c>
      <c r="GC29">
        <f t="shared" si="47"/>
        <v>39.467999999999961</v>
      </c>
      <c r="GD29">
        <f t="shared" si="47"/>
        <v>39.469999999999963</v>
      </c>
      <c r="GE29">
        <f t="shared" si="47"/>
        <v>39.471999999999966</v>
      </c>
      <c r="GF29">
        <f t="shared" si="47"/>
        <v>39.473999999999968</v>
      </c>
      <c r="GG29">
        <f t="shared" si="47"/>
        <v>39.475999999999971</v>
      </c>
      <c r="GH29">
        <f t="shared" si="47"/>
        <v>39.477999999999973</v>
      </c>
      <c r="GI29">
        <f t="shared" si="47"/>
        <v>39.479999999999976</v>
      </c>
      <c r="GJ29">
        <f t="shared" si="47"/>
        <v>39.481999999999978</v>
      </c>
      <c r="GK29">
        <f t="shared" si="47"/>
        <v>39.48399999999998</v>
      </c>
      <c r="GL29">
        <f t="shared" si="47"/>
        <v>39.485999999999983</v>
      </c>
      <c r="GM29">
        <f t="shared" si="47"/>
        <v>39.487999999999985</v>
      </c>
      <c r="GN29">
        <f t="shared" si="47"/>
        <v>39.489999999999988</v>
      </c>
      <c r="GO29">
        <f t="shared" si="47"/>
        <v>39.49199999999999</v>
      </c>
      <c r="GP29">
        <f t="shared" si="47"/>
        <v>39.493999999999993</v>
      </c>
      <c r="GQ29">
        <f t="shared" si="47"/>
        <v>39.495999999999995</v>
      </c>
      <c r="GR29">
        <f t="shared" si="47"/>
        <v>39.497999999999998</v>
      </c>
      <c r="GS29">
        <f t="shared" si="47"/>
        <v>39.5</v>
      </c>
      <c r="GT29">
        <f>((37.7-39.5)/50)+GS29</f>
        <v>39.463999999999999</v>
      </c>
      <c r="GU29">
        <f t="shared" ref="GU29:IQ29" si="48">((37.7-39.5)/50)+GT29</f>
        <v>39.427999999999997</v>
      </c>
      <c r="GV29">
        <f t="shared" si="48"/>
        <v>39.391999999999996</v>
      </c>
      <c r="GW29">
        <f t="shared" si="48"/>
        <v>39.355999999999995</v>
      </c>
      <c r="GX29">
        <f t="shared" si="48"/>
        <v>39.319999999999993</v>
      </c>
      <c r="GY29">
        <f t="shared" si="48"/>
        <v>39.283999999999992</v>
      </c>
      <c r="GZ29">
        <f t="shared" si="48"/>
        <v>39.24799999999999</v>
      </c>
      <c r="HA29">
        <f t="shared" si="48"/>
        <v>39.211999999999989</v>
      </c>
      <c r="HB29">
        <f t="shared" si="48"/>
        <v>39.175999999999988</v>
      </c>
      <c r="HC29">
        <f t="shared" si="48"/>
        <v>39.139999999999986</v>
      </c>
      <c r="HD29">
        <f t="shared" si="48"/>
        <v>39.103999999999985</v>
      </c>
      <c r="HE29">
        <f t="shared" si="48"/>
        <v>39.067999999999984</v>
      </c>
      <c r="HF29">
        <f t="shared" si="48"/>
        <v>39.031999999999982</v>
      </c>
      <c r="HG29">
        <f t="shared" si="48"/>
        <v>38.995999999999981</v>
      </c>
      <c r="HH29">
        <f t="shared" si="48"/>
        <v>38.95999999999998</v>
      </c>
      <c r="HI29">
        <f t="shared" si="48"/>
        <v>38.923999999999978</v>
      </c>
      <c r="HJ29">
        <f t="shared" si="48"/>
        <v>38.887999999999977</v>
      </c>
      <c r="HK29">
        <f t="shared" si="48"/>
        <v>38.851999999999975</v>
      </c>
      <c r="HL29">
        <f t="shared" si="48"/>
        <v>38.815999999999974</v>
      </c>
      <c r="HM29">
        <f t="shared" si="48"/>
        <v>38.779999999999973</v>
      </c>
      <c r="HN29">
        <f t="shared" si="48"/>
        <v>38.743999999999971</v>
      </c>
      <c r="HO29">
        <f t="shared" si="48"/>
        <v>38.70799999999997</v>
      </c>
      <c r="HP29">
        <f t="shared" si="48"/>
        <v>38.671999999999969</v>
      </c>
      <c r="HQ29">
        <f t="shared" si="48"/>
        <v>38.635999999999967</v>
      </c>
      <c r="HR29">
        <f t="shared" si="48"/>
        <v>38.599999999999966</v>
      </c>
      <c r="HS29">
        <f t="shared" si="48"/>
        <v>38.563999999999965</v>
      </c>
      <c r="HT29">
        <f t="shared" si="48"/>
        <v>38.527999999999963</v>
      </c>
      <c r="HU29">
        <f t="shared" si="48"/>
        <v>38.491999999999962</v>
      </c>
      <c r="HV29">
        <f t="shared" si="48"/>
        <v>38.45599999999996</v>
      </c>
      <c r="HW29">
        <f t="shared" si="48"/>
        <v>38.419999999999959</v>
      </c>
      <c r="HX29">
        <f t="shared" si="48"/>
        <v>38.383999999999958</v>
      </c>
      <c r="HY29">
        <f t="shared" si="48"/>
        <v>38.347999999999956</v>
      </c>
      <c r="HZ29">
        <f t="shared" si="48"/>
        <v>38.311999999999955</v>
      </c>
      <c r="IA29">
        <f t="shared" si="48"/>
        <v>38.275999999999954</v>
      </c>
      <c r="IB29">
        <f t="shared" si="48"/>
        <v>38.239999999999952</v>
      </c>
      <c r="IC29">
        <f t="shared" si="48"/>
        <v>38.203999999999951</v>
      </c>
      <c r="ID29">
        <f t="shared" si="48"/>
        <v>38.16799999999995</v>
      </c>
      <c r="IE29">
        <f t="shared" si="48"/>
        <v>38.131999999999948</v>
      </c>
      <c r="IF29">
        <f t="shared" si="48"/>
        <v>38.095999999999947</v>
      </c>
      <c r="IG29">
        <f t="shared" si="48"/>
        <v>38.059999999999945</v>
      </c>
      <c r="IH29">
        <f t="shared" si="48"/>
        <v>38.023999999999944</v>
      </c>
      <c r="II29">
        <f t="shared" si="48"/>
        <v>37.987999999999943</v>
      </c>
      <c r="IJ29">
        <f t="shared" si="48"/>
        <v>37.951999999999941</v>
      </c>
      <c r="IK29">
        <f t="shared" si="48"/>
        <v>37.91599999999994</v>
      </c>
      <c r="IL29">
        <f t="shared" si="48"/>
        <v>37.879999999999939</v>
      </c>
      <c r="IM29">
        <f t="shared" si="48"/>
        <v>37.843999999999937</v>
      </c>
      <c r="IN29">
        <f t="shared" si="48"/>
        <v>37.807999999999936</v>
      </c>
      <c r="IO29">
        <f t="shared" si="48"/>
        <v>37.771999999999935</v>
      </c>
      <c r="IP29">
        <f t="shared" si="48"/>
        <v>37.735999999999933</v>
      </c>
      <c r="IQ29">
        <f t="shared" si="48"/>
        <v>37.699999999999932</v>
      </c>
      <c r="IR29">
        <f>((36.9-37.7)/50)+IQ29</f>
        <v>37.683999999999934</v>
      </c>
      <c r="IS29">
        <f t="shared" ref="IS29:KO29" si="49">((36.9-37.7)/50)+IR29</f>
        <v>37.667999999999935</v>
      </c>
      <c r="IT29">
        <f t="shared" si="49"/>
        <v>37.651999999999937</v>
      </c>
      <c r="IU29">
        <f t="shared" si="49"/>
        <v>37.635999999999939</v>
      </c>
      <c r="IV29">
        <f t="shared" si="49"/>
        <v>37.619999999999941</v>
      </c>
      <c r="IW29">
        <f t="shared" si="49"/>
        <v>37.603999999999942</v>
      </c>
      <c r="IX29">
        <f t="shared" si="49"/>
        <v>37.587999999999944</v>
      </c>
      <c r="IY29">
        <f t="shared" si="49"/>
        <v>37.571999999999946</v>
      </c>
      <c r="IZ29">
        <f t="shared" si="49"/>
        <v>37.555999999999948</v>
      </c>
      <c r="JA29">
        <f t="shared" si="49"/>
        <v>37.539999999999949</v>
      </c>
      <c r="JB29">
        <f t="shared" si="49"/>
        <v>37.523999999999951</v>
      </c>
      <c r="JC29">
        <f t="shared" si="49"/>
        <v>37.507999999999953</v>
      </c>
      <c r="JD29">
        <f t="shared" si="49"/>
        <v>37.491999999999955</v>
      </c>
      <c r="JE29">
        <f t="shared" si="49"/>
        <v>37.475999999999956</v>
      </c>
      <c r="JF29">
        <f t="shared" si="49"/>
        <v>37.459999999999958</v>
      </c>
      <c r="JG29">
        <f t="shared" si="49"/>
        <v>37.44399999999996</v>
      </c>
      <c r="JH29">
        <f t="shared" si="49"/>
        <v>37.427999999999962</v>
      </c>
      <c r="JI29">
        <f t="shared" si="49"/>
        <v>37.411999999999964</v>
      </c>
      <c r="JJ29">
        <f t="shared" si="49"/>
        <v>37.395999999999965</v>
      </c>
      <c r="JK29">
        <f t="shared" si="49"/>
        <v>37.379999999999967</v>
      </c>
      <c r="JL29">
        <f t="shared" si="49"/>
        <v>37.363999999999969</v>
      </c>
      <c r="JM29">
        <f t="shared" si="49"/>
        <v>37.347999999999971</v>
      </c>
      <c r="JN29">
        <f t="shared" si="49"/>
        <v>37.331999999999972</v>
      </c>
      <c r="JO29">
        <f t="shared" si="49"/>
        <v>37.315999999999974</v>
      </c>
      <c r="JP29">
        <f t="shared" si="49"/>
        <v>37.299999999999976</v>
      </c>
      <c r="JQ29">
        <f t="shared" si="49"/>
        <v>37.283999999999978</v>
      </c>
      <c r="JR29">
        <f t="shared" si="49"/>
        <v>37.267999999999979</v>
      </c>
      <c r="JS29">
        <f t="shared" si="49"/>
        <v>37.251999999999981</v>
      </c>
      <c r="JT29">
        <f t="shared" si="49"/>
        <v>37.235999999999983</v>
      </c>
      <c r="JU29">
        <f t="shared" si="49"/>
        <v>37.219999999999985</v>
      </c>
      <c r="JV29">
        <f t="shared" si="49"/>
        <v>37.203999999999986</v>
      </c>
      <c r="JW29">
        <f t="shared" si="49"/>
        <v>37.187999999999988</v>
      </c>
      <c r="JX29">
        <f t="shared" si="49"/>
        <v>37.17199999999999</v>
      </c>
      <c r="JY29">
        <f t="shared" si="49"/>
        <v>37.155999999999992</v>
      </c>
      <c r="JZ29">
        <f t="shared" si="49"/>
        <v>37.139999999999993</v>
      </c>
      <c r="KA29">
        <f t="shared" si="49"/>
        <v>37.123999999999995</v>
      </c>
      <c r="KB29">
        <f t="shared" si="49"/>
        <v>37.107999999999997</v>
      </c>
      <c r="KC29">
        <f t="shared" si="49"/>
        <v>37.091999999999999</v>
      </c>
      <c r="KD29">
        <f t="shared" si="49"/>
        <v>37.076000000000001</v>
      </c>
      <c r="KE29">
        <f t="shared" si="49"/>
        <v>37.06</v>
      </c>
      <c r="KF29">
        <f t="shared" si="49"/>
        <v>37.044000000000004</v>
      </c>
      <c r="KG29">
        <f t="shared" si="49"/>
        <v>37.028000000000006</v>
      </c>
      <c r="KH29">
        <f t="shared" si="49"/>
        <v>37.012000000000008</v>
      </c>
      <c r="KI29">
        <f t="shared" si="49"/>
        <v>36.996000000000009</v>
      </c>
      <c r="KJ29">
        <f t="shared" si="49"/>
        <v>36.980000000000011</v>
      </c>
      <c r="KK29">
        <f t="shared" si="49"/>
        <v>36.964000000000013</v>
      </c>
      <c r="KL29">
        <f t="shared" si="49"/>
        <v>36.948000000000015</v>
      </c>
      <c r="KM29">
        <f t="shared" si="49"/>
        <v>36.932000000000016</v>
      </c>
      <c r="KN29">
        <f t="shared" si="49"/>
        <v>36.916000000000018</v>
      </c>
      <c r="KO29">
        <f t="shared" si="49"/>
        <v>36.90000000000002</v>
      </c>
    </row>
    <row r="30" spans="1:301">
      <c r="A30" s="48" t="s">
        <v>67</v>
      </c>
      <c r="B30">
        <f>ABS(B29-AVERAGE(B23:B24))/B29</f>
        <v>0.31176925897258329</v>
      </c>
      <c r="C30">
        <f t="shared" ref="C30:BN30" si="50">ABS(C29-AVERAGE(C23:C24))/C29</f>
        <v>0.31192959582790103</v>
      </c>
      <c r="D30">
        <f t="shared" si="50"/>
        <v>0.3120899718837864</v>
      </c>
      <c r="E30">
        <f t="shared" si="50"/>
        <v>0.31225038715461745</v>
      </c>
      <c r="F30">
        <f t="shared" si="50"/>
        <v>0.312410841654779</v>
      </c>
      <c r="G30">
        <f t="shared" si="50"/>
        <v>0.31257133539866311</v>
      </c>
      <c r="H30">
        <f t="shared" si="50"/>
        <v>0.31273186840066874</v>
      </c>
      <c r="I30">
        <f t="shared" si="50"/>
        <v>0.31289244067520194</v>
      </c>
      <c r="J30">
        <f t="shared" si="50"/>
        <v>0.3130530522366759</v>
      </c>
      <c r="K30">
        <f t="shared" si="50"/>
        <v>0.31321370309951074</v>
      </c>
      <c r="L30">
        <f t="shared" si="50"/>
        <v>0.31337439327813371</v>
      </c>
      <c r="M30">
        <f t="shared" si="50"/>
        <v>0.31353512278697904</v>
      </c>
      <c r="N30">
        <f t="shared" si="50"/>
        <v>0.31369589164048811</v>
      </c>
      <c r="O30">
        <f t="shared" si="50"/>
        <v>0.31385669985310938</v>
      </c>
      <c r="P30">
        <f t="shared" si="50"/>
        <v>0.31401754743929827</v>
      </c>
      <c r="Q30">
        <f t="shared" si="50"/>
        <v>0.31417843441351745</v>
      </c>
      <c r="R30">
        <f t="shared" si="50"/>
        <v>0.3143393607902365</v>
      </c>
      <c r="S30">
        <f t="shared" si="50"/>
        <v>0.31450032658393223</v>
      </c>
      <c r="T30">
        <f t="shared" si="50"/>
        <v>0.31466133180908851</v>
      </c>
      <c r="U30">
        <f t="shared" si="50"/>
        <v>0.31482237648019618</v>
      </c>
      <c r="V30">
        <f t="shared" si="50"/>
        <v>0.31498346061175336</v>
      </c>
      <c r="W30">
        <f t="shared" si="50"/>
        <v>0.31514458421826519</v>
      </c>
      <c r="X30">
        <f t="shared" si="50"/>
        <v>0.30455032581730779</v>
      </c>
      <c r="Y30">
        <f t="shared" si="50"/>
        <v>0.25004035164320637</v>
      </c>
      <c r="Z30">
        <f t="shared" si="50"/>
        <v>0.19625090444443441</v>
      </c>
      <c r="AA30">
        <f t="shared" si="50"/>
        <v>0.14556061918414814</v>
      </c>
      <c r="AB30">
        <f t="shared" si="50"/>
        <v>9.9042864336342351E-2</v>
      </c>
      <c r="AC30">
        <f t="shared" si="50"/>
        <v>5.699096905297258E-2</v>
      </c>
      <c r="AD30">
        <f t="shared" si="50"/>
        <v>1.9462529874766214E-2</v>
      </c>
      <c r="AE30">
        <f t="shared" si="50"/>
        <v>6.4329515691420227E-3</v>
      </c>
      <c r="AF30">
        <f t="shared" si="50"/>
        <v>2.4831665585802465E-2</v>
      </c>
      <c r="AG30">
        <f t="shared" si="50"/>
        <v>7.0358054894687938E-2</v>
      </c>
      <c r="AH30">
        <f t="shared" si="50"/>
        <v>0.13531084810609165</v>
      </c>
      <c r="AI30">
        <f t="shared" si="50"/>
        <v>0.19617938129178447</v>
      </c>
      <c r="AJ30">
        <f t="shared" si="50"/>
        <v>0.25163664238732958</v>
      </c>
      <c r="AK30">
        <f t="shared" si="50"/>
        <v>0.30131923853668807</v>
      </c>
      <c r="AL30">
        <f t="shared" si="50"/>
        <v>0.34541173483288246</v>
      </c>
      <c r="AM30">
        <f t="shared" si="50"/>
        <v>0.37751038557796873</v>
      </c>
      <c r="AN30">
        <f t="shared" si="50"/>
        <v>0.40029162959875519</v>
      </c>
      <c r="AO30">
        <f t="shared" si="50"/>
        <v>0.41676045482954377</v>
      </c>
      <c r="AP30">
        <f t="shared" si="50"/>
        <v>0.42878864028183328</v>
      </c>
      <c r="AQ30">
        <f t="shared" si="50"/>
        <v>0.43760433972367679</v>
      </c>
      <c r="AR30">
        <f t="shared" si="50"/>
        <v>0.44404645481133509</v>
      </c>
      <c r="AS30">
        <f t="shared" si="50"/>
        <v>0.44870631365049546</v>
      </c>
      <c r="AT30">
        <f t="shared" si="50"/>
        <v>0.4520111895594115</v>
      </c>
      <c r="AU30">
        <f t="shared" si="50"/>
        <v>0.45427592177216186</v>
      </c>
      <c r="AV30">
        <f t="shared" si="50"/>
        <v>0.45573612594112428</v>
      </c>
      <c r="AW30">
        <f t="shared" si="50"/>
        <v>0.45657030514898955</v>
      </c>
      <c r="AX30">
        <f t="shared" si="50"/>
        <v>0.45691501027417986</v>
      </c>
      <c r="AY30">
        <f t="shared" si="50"/>
        <v>0.45687549997510191</v>
      </c>
      <c r="AZ30">
        <f t="shared" si="50"/>
        <v>0.45557384171657284</v>
      </c>
      <c r="BA30">
        <f t="shared" si="50"/>
        <v>0.45402750020694671</v>
      </c>
      <c r="BB30">
        <f t="shared" si="50"/>
        <v>0.45228516445803418</v>
      </c>
      <c r="BC30">
        <f t="shared" si="50"/>
        <v>0.4503886675003243</v>
      </c>
      <c r="BD30">
        <f t="shared" si="50"/>
        <v>0.44837365207804292</v>
      </c>
      <c r="BE30">
        <f t="shared" si="50"/>
        <v>0.44627006526939506</v>
      </c>
      <c r="BF30">
        <f t="shared" si="50"/>
        <v>0.44410263350258766</v>
      </c>
      <c r="BG30">
        <f t="shared" si="50"/>
        <v>0.4418913672119264</v>
      </c>
      <c r="BH30">
        <f t="shared" si="50"/>
        <v>0.43965209673624694</v>
      </c>
      <c r="BI30">
        <f t="shared" si="50"/>
        <v>0.43739702214067033</v>
      </c>
      <c r="BJ30">
        <f t="shared" si="50"/>
        <v>0.43513525527517588</v>
      </c>
      <c r="BK30">
        <f t="shared" si="50"/>
        <v>0.43287333478854656</v>
      </c>
      <c r="BL30">
        <f t="shared" si="50"/>
        <v>0.43061569979799352</v>
      </c>
      <c r="BM30">
        <f t="shared" si="50"/>
        <v>0.42836511330953653</v>
      </c>
      <c r="BN30">
        <f t="shared" si="50"/>
        <v>0.42612303127286011</v>
      </c>
      <c r="BO30">
        <f t="shared" ref="BO30:DZ30" si="51">ABS(BO29-AVERAGE(BO23:BO24))/BO29</f>
        <v>0.4238899169480389</v>
      </c>
      <c r="BP30">
        <f t="shared" si="51"/>
        <v>0.42166550300352901</v>
      </c>
      <c r="BQ30">
        <f t="shared" si="51"/>
        <v>0.41944900555941494</v>
      </c>
      <c r="BR30">
        <f t="shared" si="51"/>
        <v>0.41723929540584881</v>
      </c>
      <c r="BS30">
        <f t="shared" si="51"/>
        <v>0.41503503204509429</v>
      </c>
      <c r="BT30">
        <f t="shared" si="51"/>
        <v>0.41283476619367127</v>
      </c>
      <c r="BU30">
        <f t="shared" si="51"/>
        <v>0.4106370160803825</v>
      </c>
      <c r="BV30">
        <f t="shared" si="51"/>
        <v>0.40844032239940281</v>
      </c>
      <c r="BW30">
        <f t="shared" si="51"/>
        <v>0.40624328621075695</v>
      </c>
      <c r="BX30">
        <f t="shared" si="51"/>
        <v>0.40404459348510635</v>
      </c>
      <c r="BY30">
        <f t="shared" si="51"/>
        <v>0.40184302940790123</v>
      </c>
      <c r="BZ30">
        <f t="shared" si="51"/>
        <v>0.39963748501624002</v>
      </c>
      <c r="CA30">
        <f t="shared" si="51"/>
        <v>0.39742695825518576</v>
      </c>
      <c r="CB30">
        <f t="shared" si="51"/>
        <v>0.39521055111539649</v>
      </c>
      <c r="CC30">
        <f t="shared" si="51"/>
        <v>0.39298746415151864</v>
      </c>
      <c r="CD30">
        <f t="shared" si="51"/>
        <v>0.3907569893779177</v>
      </c>
      <c r="CE30">
        <f t="shared" si="51"/>
        <v>0.38851850228980789</v>
      </c>
      <c r="CF30">
        <f t="shared" si="51"/>
        <v>0.38627145355741865</v>
      </c>
      <c r="CG30">
        <f t="shared" si="51"/>
        <v>0.38401536078188642</v>
      </c>
      <c r="CH30">
        <f t="shared" si="51"/>
        <v>0.38174980057760999</v>
      </c>
      <c r="CI30">
        <f t="shared" si="51"/>
        <v>0.37947440115086301</v>
      </c>
      <c r="CJ30">
        <f t="shared" si="51"/>
        <v>0.37718883547314291</v>
      </c>
      <c r="CK30">
        <f t="shared" si="51"/>
        <v>0.37489281509536376</v>
      </c>
      <c r="CL30">
        <f t="shared" si="51"/>
        <v>0.37258608461158399</v>
      </c>
      <c r="CM30">
        <f t="shared" si="51"/>
        <v>0.3702684167551773</v>
      </c>
      <c r="CN30">
        <f t="shared" si="51"/>
        <v>0.36793960809344534</v>
      </c>
      <c r="CO30">
        <f t="shared" si="51"/>
        <v>0.36559947527644987</v>
      </c>
      <c r="CP30">
        <f t="shared" si="51"/>
        <v>0.36324785179051455</v>
      </c>
      <c r="CQ30">
        <f t="shared" si="51"/>
        <v>0.36088458516504601</v>
      </c>
      <c r="CR30">
        <f t="shared" si="51"/>
        <v>0.35850953458197082</v>
      </c>
      <c r="CS30">
        <f t="shared" si="51"/>
        <v>0.35612256883934612</v>
      </c>
      <c r="CT30">
        <f t="shared" si="51"/>
        <v>0.35372356462398796</v>
      </c>
      <c r="CU30">
        <f t="shared" si="51"/>
        <v>0.35131240505179689</v>
      </c>
      <c r="CV30">
        <f t="shared" si="51"/>
        <v>0.34888897843852595</v>
      </c>
      <c r="CW30">
        <f t="shared" si="51"/>
        <v>0.34645317726782421</v>
      </c>
      <c r="CX30">
        <f t="shared" si="51"/>
        <v>0.34394540203412138</v>
      </c>
      <c r="CY30">
        <f t="shared" si="51"/>
        <v>0.34142433948428652</v>
      </c>
      <c r="CZ30">
        <f t="shared" si="51"/>
        <v>0.33888988186833524</v>
      </c>
      <c r="DA30">
        <f t="shared" si="51"/>
        <v>0.33634791009208742</v>
      </c>
      <c r="DB30">
        <f t="shared" si="51"/>
        <v>0.33380754508339527</v>
      </c>
      <c r="DC30">
        <f t="shared" si="51"/>
        <v>0.33127902178079927</v>
      </c>
      <c r="DD30">
        <f t="shared" si="51"/>
        <v>0.32877219872048891</v>
      </c>
      <c r="DE30">
        <f t="shared" si="51"/>
        <v>0.32629562274990809</v>
      </c>
      <c r="DF30">
        <f t="shared" si="51"/>
        <v>0.32385603441596916</v>
      </c>
      <c r="DG30">
        <f t="shared" si="51"/>
        <v>0.3214581975262471</v>
      </c>
      <c r="DH30">
        <f t="shared" si="51"/>
        <v>0.31910494980456272</v>
      </c>
      <c r="DI30">
        <f t="shared" si="51"/>
        <v>0.31679739087408176</v>
      </c>
      <c r="DJ30">
        <f t="shared" si="51"/>
        <v>0.31453514373622599</v>
      </c>
      <c r="DK30">
        <f t="shared" si="51"/>
        <v>0.31231664385956126</v>
      </c>
      <c r="DL30">
        <f t="shared" si="51"/>
        <v>0.31013942489921459</v>
      </c>
      <c r="DM30">
        <f t="shared" si="51"/>
        <v>0.30800038175192357</v>
      </c>
      <c r="DN30">
        <f t="shared" si="51"/>
        <v>0.3058960003728044</v>
      </c>
      <c r="DO30">
        <f t="shared" si="51"/>
        <v>0.30382254998408215</v>
      </c>
      <c r="DP30">
        <f t="shared" si="51"/>
        <v>0.30177623748729543</v>
      </c>
      <c r="DQ30">
        <f t="shared" si="51"/>
        <v>0.29975332651598757</v>
      </c>
      <c r="DR30">
        <f t="shared" si="51"/>
        <v>0.29775022504226917</v>
      </c>
      <c r="DS30">
        <f t="shared" si="51"/>
        <v>0.29576354611275896</v>
      </c>
      <c r="DT30">
        <f t="shared" si="51"/>
        <v>0.29379014640175521</v>
      </c>
      <c r="DU30">
        <f t="shared" si="51"/>
        <v>0.29182714703333579</v>
      </c>
      <c r="DV30">
        <f t="shared" si="51"/>
        <v>0.28987194068733324</v>
      </c>
      <c r="DW30">
        <f t="shared" si="51"/>
        <v>0.28792218847141082</v>
      </c>
      <c r="DX30">
        <f t="shared" si="51"/>
        <v>0.28597580948363666</v>
      </c>
      <c r="DY30">
        <f t="shared" si="51"/>
        <v>0.28403096545228457</v>
      </c>
      <c r="DZ30">
        <f t="shared" si="51"/>
        <v>0.28208604234868245</v>
      </c>
      <c r="EA30">
        <f t="shared" ref="EA30:GL30" si="52">ABS(EA29-AVERAGE(EA23:EA24))/EA29</f>
        <v>0.28013963043811452</v>
      </c>
      <c r="EB30">
        <f t="shared" si="52"/>
        <v>0.27819050386746202</v>
      </c>
      <c r="EC30">
        <f t="shared" si="52"/>
        <v>0.27623760058503721</v>
      </c>
      <c r="ED30">
        <f t="shared" si="52"/>
        <v>0.27428000314311041</v>
      </c>
      <c r="EE30">
        <f t="shared" si="52"/>
        <v>0.27231692074031771</v>
      </c>
      <c r="EF30">
        <f t="shared" si="52"/>
        <v>0.27034767271217985</v>
      </c>
      <c r="EG30">
        <f t="shared" si="52"/>
        <v>0.26837167356610875</v>
      </c>
      <c r="EH30">
        <f t="shared" si="52"/>
        <v>0.2663884195757571</v>
      </c>
      <c r="EI30">
        <f t="shared" si="52"/>
        <v>0.26439747689233306</v>
      </c>
      <c r="EJ30">
        <f t="shared" si="52"/>
        <v>0.26239847109230108</v>
      </c>
      <c r="EK30">
        <f t="shared" si="52"/>
        <v>0.26039107805732731</v>
      </c>
      <c r="EL30">
        <f t="shared" si="52"/>
        <v>0.25837501606972235</v>
      </c>
      <c r="EM30">
        <f t="shared" si="52"/>
        <v>0.2563500390020631</v>
      </c>
      <c r="EN30">
        <f t="shared" si="52"/>
        <v>0.25431593048077911</v>
      </c>
      <c r="EO30">
        <f t="shared" si="52"/>
        <v>0.25227249890844383</v>
      </c>
      <c r="EP30">
        <f t="shared" si="52"/>
        <v>0.25021957323692456</v>
      </c>
      <c r="EQ30">
        <f t="shared" si="52"/>
        <v>0.24815699939236288</v>
      </c>
      <c r="ER30">
        <f t="shared" si="52"/>
        <v>0.24608463726241428</v>
      </c>
      <c r="ES30">
        <f t="shared" si="52"/>
        <v>0.24400235816573521</v>
      </c>
      <c r="ET30">
        <f t="shared" si="52"/>
        <v>0.24191004273297229</v>
      </c>
      <c r="EU30">
        <f t="shared" si="52"/>
        <v>0.23980757913727402</v>
      </c>
      <c r="EV30">
        <f t="shared" si="52"/>
        <v>0.23959085430001298</v>
      </c>
      <c r="EW30">
        <f t="shared" si="52"/>
        <v>0.23937414256474399</v>
      </c>
      <c r="EX30">
        <f t="shared" si="52"/>
        <v>0.23915742324621697</v>
      </c>
      <c r="EY30">
        <f t="shared" si="52"/>
        <v>0.23892512136108274</v>
      </c>
      <c r="EZ30">
        <f t="shared" si="52"/>
        <v>0.23865349565364888</v>
      </c>
      <c r="FA30">
        <f t="shared" si="52"/>
        <v>0.23831625694014907</v>
      </c>
      <c r="FB30">
        <f t="shared" si="52"/>
        <v>0.23788841836769009</v>
      </c>
      <c r="FC30">
        <f t="shared" si="52"/>
        <v>0.23734863458526528</v>
      </c>
      <c r="FD30">
        <f t="shared" si="52"/>
        <v>0.23668036931514927</v>
      </c>
      <c r="FE30">
        <f t="shared" si="52"/>
        <v>0.2358722237154485</v>
      </c>
      <c r="FF30">
        <f t="shared" si="52"/>
        <v>0.23491771069621159</v>
      </c>
      <c r="FG30">
        <f t="shared" si="52"/>
        <v>0.23381470035708216</v>
      </c>
      <c r="FH30">
        <f t="shared" si="52"/>
        <v>0.23256470307953148</v>
      </c>
      <c r="FI30">
        <f t="shared" si="52"/>
        <v>0.2311721060038823</v>
      </c>
      <c r="FJ30">
        <f t="shared" si="52"/>
        <v>0.22964343782725805</v>
      </c>
      <c r="FK30">
        <f t="shared" si="52"/>
        <v>0.22798670595880158</v>
      </c>
      <c r="FL30">
        <f t="shared" si="52"/>
        <v>0.2262108278527965</v>
      </c>
      <c r="FM30">
        <f t="shared" si="52"/>
        <v>0.22432516320073009</v>
      </c>
      <c r="FN30">
        <f t="shared" si="52"/>
        <v>0.2223391439801729</v>
      </c>
      <c r="FO30">
        <f t="shared" si="52"/>
        <v>0.22026199369131974</v>
      </c>
      <c r="FP30">
        <f t="shared" si="52"/>
        <v>0.21810252427352461</v>
      </c>
      <c r="FQ30">
        <f t="shared" si="52"/>
        <v>0.2158689982565031</v>
      </c>
      <c r="FR30">
        <f t="shared" si="52"/>
        <v>0.21356904396986739</v>
      </c>
      <c r="FS30">
        <f t="shared" si="52"/>
        <v>0.21120961261044024</v>
      </c>
      <c r="FT30">
        <f t="shared" si="52"/>
        <v>0.20879696730249367</v>
      </c>
      <c r="FU30">
        <f t="shared" si="52"/>
        <v>0.20633669575069188</v>
      </c>
      <c r="FV30">
        <f t="shared" si="52"/>
        <v>0.20383373953278922</v>
      </c>
      <c r="FW30">
        <f t="shared" si="52"/>
        <v>0.20129243442284669</v>
      </c>
      <c r="FX30">
        <f t="shared" si="52"/>
        <v>0.19871655733095075</v>
      </c>
      <c r="FY30">
        <f t="shared" si="52"/>
        <v>0.19610937647463975</v>
      </c>
      <c r="FZ30">
        <f t="shared" si="52"/>
        <v>0.19347370226034594</v>
      </c>
      <c r="GA30">
        <f t="shared" si="52"/>
        <v>0.1908119370604161</v>
      </c>
      <c r="GB30">
        <f t="shared" si="52"/>
        <v>0.18812612263850112</v>
      </c>
      <c r="GC30">
        <f t="shared" si="52"/>
        <v>0.18541798442152382</v>
      </c>
      <c r="GD30">
        <f t="shared" si="52"/>
        <v>0.18268897215854438</v>
      </c>
      <c r="GE30">
        <f t="shared" si="52"/>
        <v>0.17994029676326564</v>
      </c>
      <c r="GF30">
        <f t="shared" si="52"/>
        <v>0.17717296332360538</v>
      </c>
      <c r="GG30">
        <f t="shared" si="52"/>
        <v>0.1743878003928076</v>
      </c>
      <c r="GH30">
        <f t="shared" si="52"/>
        <v>0.17158548576395416</v>
      </c>
      <c r="GI30">
        <f t="shared" si="52"/>
        <v>0.16876656898362052</v>
      </c>
      <c r="GJ30">
        <f t="shared" si="52"/>
        <v>0.16593149088906403</v>
      </c>
      <c r="GK30">
        <f t="shared" si="52"/>
        <v>0.16308060046348893</v>
      </c>
      <c r="GL30">
        <f t="shared" si="52"/>
        <v>0.16021416930092999</v>
      </c>
      <c r="GM30">
        <f t="shared" ref="GM30:IX30" si="53">ABS(GM29-AVERAGE(GM23:GM24))/GM29</f>
        <v>0.1573324039603253</v>
      </c>
      <c r="GN30">
        <f t="shared" si="53"/>
        <v>0.15443545647062865</v>
      </c>
      <c r="GO30">
        <f t="shared" si="53"/>
        <v>0.15152343322774411</v>
      </c>
      <c r="GP30">
        <f t="shared" si="53"/>
        <v>0.14859640250145809</v>
      </c>
      <c r="GQ30">
        <f t="shared" si="53"/>
        <v>0.14565440074767341</v>
      </c>
      <c r="GR30">
        <f t="shared" si="53"/>
        <v>0.14269743789895989</v>
      </c>
      <c r="GS30">
        <f t="shared" si="53"/>
        <v>0.1397255017854005</v>
      </c>
      <c r="GT30">
        <f t="shared" si="53"/>
        <v>0.13590732487686599</v>
      </c>
      <c r="GU30">
        <f t="shared" si="53"/>
        <v>0.13206679370697746</v>
      </c>
      <c r="GV30">
        <f t="shared" si="53"/>
        <v>0.12820378575745264</v>
      </c>
      <c r="GW30">
        <f t="shared" si="53"/>
        <v>0.12436899728957708</v>
      </c>
      <c r="GX30">
        <f t="shared" si="53"/>
        <v>0.12064077552451132</v>
      </c>
      <c r="GY30">
        <f t="shared" si="53"/>
        <v>0.11710706807751239</v>
      </c>
      <c r="GZ30">
        <f t="shared" si="53"/>
        <v>0.11385259876313222</v>
      </c>
      <c r="HA30">
        <f t="shared" si="53"/>
        <v>0.11095066908021746</v>
      </c>
      <c r="HB30">
        <f t="shared" si="53"/>
        <v>0.10845870333433817</v>
      </c>
      <c r="HC30">
        <f t="shared" si="53"/>
        <v>0.10641661111460429</v>
      </c>
      <c r="HD30">
        <f t="shared" si="53"/>
        <v>0.10484712234416441</v>
      </c>
      <c r="HE30">
        <f t="shared" si="53"/>
        <v>0.10375738753177989</v>
      </c>
      <c r="HF30">
        <f t="shared" si="53"/>
        <v>0.10314128732703258</v>
      </c>
      <c r="HG30">
        <f t="shared" si="53"/>
        <v>0.10298203828984494</v>
      </c>
      <c r="HH30">
        <f t="shared" si="53"/>
        <v>0.10325480535146418</v>
      </c>
      <c r="HI30">
        <f t="shared" si="53"/>
        <v>0.10392913232218699</v>
      </c>
      <c r="HJ30">
        <f t="shared" si="53"/>
        <v>0.10497108037778402</v>
      </c>
      <c r="HK30">
        <f t="shared" si="53"/>
        <v>0.10634502297608542</v>
      </c>
      <c r="HL30">
        <f t="shared" si="53"/>
        <v>0.10801508711237501</v>
      </c>
      <c r="HM30">
        <f t="shared" si="53"/>
        <v>0.10994625837232694</v>
      </c>
      <c r="HN30">
        <f t="shared" si="53"/>
        <v>0.11210518389244767</v>
      </c>
      <c r="HO30">
        <f t="shared" si="53"/>
        <v>0.11446071579392131</v>
      </c>
      <c r="HP30">
        <f t="shared" si="53"/>
        <v>0.11698424023891078</v>
      </c>
      <c r="HQ30">
        <f t="shared" si="53"/>
        <v>0.11964983588347408</v>
      </c>
      <c r="HR30">
        <f t="shared" si="53"/>
        <v>0.1224343016825282</v>
      </c>
      <c r="HS30">
        <f t="shared" si="53"/>
        <v>0.12531708888474796</v>
      </c>
      <c r="HT30">
        <f t="shared" si="53"/>
        <v>0.1282801664617996</v>
      </c>
      <c r="HU30">
        <f t="shared" si="53"/>
        <v>0.13130784370252341</v>
      </c>
      <c r="HV30">
        <f t="shared" si="53"/>
        <v>0.13438656861317999</v>
      </c>
      <c r="HW30">
        <f t="shared" si="53"/>
        <v>0.13750471628577832</v>
      </c>
      <c r="HX30">
        <f t="shared" si="53"/>
        <v>0.14065237760106955</v>
      </c>
      <c r="HY30">
        <f t="shared" si="53"/>
        <v>0.1438211555188898</v>
      </c>
      <c r="HZ30">
        <f t="shared" si="53"/>
        <v>0.14700397372781096</v>
      </c>
      <c r="IA30">
        <f t="shared" si="53"/>
        <v>0.15019490050523548</v>
      </c>
      <c r="IB30">
        <f t="shared" si="53"/>
        <v>0.15338898919500313</v>
      </c>
      <c r="IC30">
        <f t="shared" si="53"/>
        <v>0.1565821356589929</v>
      </c>
      <c r="ID30">
        <f t="shared" si="53"/>
        <v>0.15977095232464525</v>
      </c>
      <c r="IE30">
        <f t="shared" si="53"/>
        <v>0.16295265796319608</v>
      </c>
      <c r="IF30">
        <f t="shared" si="53"/>
        <v>0.1661249820352293</v>
      </c>
      <c r="IG30">
        <f t="shared" si="53"/>
        <v>0.16928608228251202</v>
      </c>
      <c r="IH30">
        <f t="shared" si="53"/>
        <v>0.1724344741889374</v>
      </c>
      <c r="II30">
        <f t="shared" si="53"/>
        <v>0.1755689709479451</v>
      </c>
      <c r="IJ30">
        <f t="shared" si="53"/>
        <v>0.17868863263533752</v>
      </c>
      <c r="IK30">
        <f t="shared" si="53"/>
        <v>0.18179272337698968</v>
      </c>
      <c r="IL30">
        <f t="shared" si="53"/>
        <v>0.18488067540742417</v>
      </c>
      <c r="IM30">
        <f t="shared" si="53"/>
        <v>0.1879520590280945</v>
      </c>
      <c r="IN30">
        <f t="shared" si="53"/>
        <v>0.19100655758695939</v>
      </c>
      <c r="IO30">
        <f t="shared" si="53"/>
        <v>0.19404394670916403</v>
      </c>
      <c r="IP30">
        <f t="shared" si="53"/>
        <v>0.19706407710968424</v>
      </c>
      <c r="IQ30">
        <f t="shared" si="53"/>
        <v>0.2000668604111272</v>
      </c>
      <c r="IR30">
        <f t="shared" si="53"/>
        <v>0.20347522092820977</v>
      </c>
      <c r="IS30">
        <f t="shared" si="53"/>
        <v>0.20686340328225458</v>
      </c>
      <c r="IT30">
        <f t="shared" si="53"/>
        <v>0.21023146389603684</v>
      </c>
      <c r="IU30">
        <f t="shared" si="53"/>
        <v>0.21352689311769552</v>
      </c>
      <c r="IV30">
        <f t="shared" si="53"/>
        <v>0.21667066131855875</v>
      </c>
      <c r="IW30">
        <f t="shared" si="53"/>
        <v>0.21957665700331164</v>
      </c>
      <c r="IX30">
        <f t="shared" si="53"/>
        <v>0.2221646130062562</v>
      </c>
      <c r="IY30">
        <f t="shared" ref="IY30:KO30" si="54">ABS(IY29-AVERAGE(IY23:IY24))/IY29</f>
        <v>0.22436759774191511</v>
      </c>
      <c r="IZ30">
        <f t="shared" si="54"/>
        <v>0.22613541786399971</v>
      </c>
      <c r="JA30">
        <f t="shared" si="54"/>
        <v>0.22743519896698886</v>
      </c>
      <c r="JB30">
        <f t="shared" si="54"/>
        <v>0.22825019177906047</v>
      </c>
      <c r="JC30">
        <f t="shared" si="54"/>
        <v>0.22857760038038122</v>
      </c>
      <c r="JD30">
        <f t="shared" si="54"/>
        <v>0.22842599726445276</v>
      </c>
      <c r="JE30">
        <f t="shared" si="54"/>
        <v>0.22781269818365635</v>
      </c>
      <c r="JF30">
        <f t="shared" si="54"/>
        <v>0.22676132232508583</v>
      </c>
      <c r="JG30">
        <f t="shared" si="54"/>
        <v>0.22529965700026769</v>
      </c>
      <c r="JH30">
        <f t="shared" si="54"/>
        <v>0.2234578737595202</v>
      </c>
      <c r="JI30">
        <f t="shared" si="54"/>
        <v>0.22126709688992166</v>
      </c>
      <c r="JJ30">
        <f t="shared" si="54"/>
        <v>0.21875829845877409</v>
      </c>
      <c r="JK30">
        <f t="shared" si="54"/>
        <v>0.21596148048157679</v>
      </c>
      <c r="JL30">
        <f t="shared" si="54"/>
        <v>0.21290509984767059</v>
      </c>
      <c r="JM30">
        <f t="shared" si="54"/>
        <v>0.20961569199543661</v>
      </c>
      <c r="JN30">
        <f t="shared" si="54"/>
        <v>0.20611765268017329</v>
      </c>
      <c r="JO30">
        <f t="shared" si="54"/>
        <v>0.20243314198858578</v>
      </c>
      <c r="JP30">
        <f t="shared" si="54"/>
        <v>0.19858208005509001</v>
      </c>
      <c r="JQ30">
        <f t="shared" si="54"/>
        <v>0.1945822091485131</v>
      </c>
      <c r="JR30">
        <f t="shared" si="54"/>
        <v>0.19044920160546594</v>
      </c>
      <c r="JS30">
        <f t="shared" si="54"/>
        <v>0.18619679733815372</v>
      </c>
      <c r="JT30">
        <f t="shared" si="54"/>
        <v>0.18183695829228877</v>
      </c>
      <c r="JU30">
        <f t="shared" si="54"/>
        <v>0.17738003028791602</v>
      </c>
      <c r="JV30">
        <f t="shared" si="54"/>
        <v>0.17283490518787117</v>
      </c>
      <c r="JW30">
        <f t="shared" si="54"/>
        <v>0.16820917836601568</v>
      </c>
      <c r="JX30">
        <f t="shared" si="54"/>
        <v>0.16350929805587733</v>
      </c>
      <c r="JY30">
        <f t="shared" si="54"/>
        <v>0.15874070441403856</v>
      </c>
      <c r="JZ30">
        <f t="shared" si="54"/>
        <v>0.15390795709114519</v>
      </c>
      <c r="KA30">
        <f t="shared" si="54"/>
        <v>0.14901485082007548</v>
      </c>
      <c r="KB30">
        <f t="shared" si="54"/>
        <v>0.14406451905222922</v>
      </c>
      <c r="KC30">
        <f t="shared" si="54"/>
        <v>0.13905952603897578</v>
      </c>
      <c r="KD30">
        <f t="shared" si="54"/>
        <v>0.13400194799969753</v>
      </c>
      <c r="KE30">
        <f t="shared" si="54"/>
        <v>0.12889344416852666</v>
      </c>
      <c r="KF30">
        <f t="shared" si="54"/>
        <v>0.12373531859173642</v>
      </c>
      <c r="KG30">
        <f t="shared" si="54"/>
        <v>0.11852857357534588</v>
      </c>
      <c r="KH30">
        <f t="shared" si="54"/>
        <v>0.11327395567263644</v>
      </c>
      <c r="KI30">
        <f t="shared" si="54"/>
        <v>0.1079719950655907</v>
      </c>
      <c r="KJ30">
        <f t="shared" si="54"/>
        <v>0.10262303914180124</v>
      </c>
      <c r="KK30">
        <f t="shared" si="54"/>
        <v>9.7227281005979924E-2</v>
      </c>
      <c r="KL30">
        <f t="shared" si="54"/>
        <v>9.1784783597978065E-2</v>
      </c>
      <c r="KM30">
        <f t="shared" si="54"/>
        <v>8.6295500020911117E-2</v>
      </c>
      <c r="KN30">
        <f t="shared" si="54"/>
        <v>8.0759290616173082E-2</v>
      </c>
      <c r="KO30">
        <f t="shared" si="54"/>
        <v>7.51759372585971E-2</v>
      </c>
    </row>
    <row r="31" spans="1:301">
      <c r="A31" s="56" t="s">
        <v>74</v>
      </c>
      <c r="B31">
        <f>((51.3-53.6)/50)+53.6</f>
        <v>53.554000000000002</v>
      </c>
      <c r="C31">
        <f>((51.3-53.6)/50)+B31</f>
        <v>53.508000000000003</v>
      </c>
      <c r="D31">
        <f t="shared" ref="D31:AY31" si="55">((51.3-53.6)/50)+C31</f>
        <v>53.462000000000003</v>
      </c>
      <c r="E31">
        <f t="shared" si="55"/>
        <v>53.416000000000004</v>
      </c>
      <c r="F31">
        <f t="shared" si="55"/>
        <v>53.370000000000005</v>
      </c>
      <c r="G31">
        <f t="shared" si="55"/>
        <v>53.324000000000005</v>
      </c>
      <c r="H31">
        <f t="shared" si="55"/>
        <v>53.278000000000006</v>
      </c>
      <c r="I31">
        <f t="shared" si="55"/>
        <v>53.232000000000006</v>
      </c>
      <c r="J31">
        <f t="shared" si="55"/>
        <v>53.186000000000007</v>
      </c>
      <c r="K31">
        <f t="shared" si="55"/>
        <v>53.140000000000008</v>
      </c>
      <c r="L31">
        <f t="shared" si="55"/>
        <v>53.094000000000008</v>
      </c>
      <c r="M31">
        <f t="shared" si="55"/>
        <v>53.048000000000009</v>
      </c>
      <c r="N31">
        <f t="shared" si="55"/>
        <v>53.00200000000001</v>
      </c>
      <c r="O31">
        <f t="shared" si="55"/>
        <v>52.95600000000001</v>
      </c>
      <c r="P31">
        <f t="shared" si="55"/>
        <v>52.910000000000011</v>
      </c>
      <c r="Q31">
        <f t="shared" si="55"/>
        <v>52.864000000000011</v>
      </c>
      <c r="R31">
        <f t="shared" si="55"/>
        <v>52.818000000000012</v>
      </c>
      <c r="S31">
        <f t="shared" si="55"/>
        <v>52.772000000000013</v>
      </c>
      <c r="T31">
        <f t="shared" si="55"/>
        <v>52.726000000000013</v>
      </c>
      <c r="U31">
        <f t="shared" si="55"/>
        <v>52.680000000000014</v>
      </c>
      <c r="V31">
        <f t="shared" si="55"/>
        <v>52.634000000000015</v>
      </c>
      <c r="W31">
        <f t="shared" si="55"/>
        <v>52.588000000000015</v>
      </c>
      <c r="X31">
        <f t="shared" si="55"/>
        <v>52.542000000000016</v>
      </c>
      <c r="Y31">
        <f t="shared" si="55"/>
        <v>52.496000000000016</v>
      </c>
      <c r="Z31">
        <f t="shared" si="55"/>
        <v>52.450000000000017</v>
      </c>
      <c r="AA31">
        <f t="shared" si="55"/>
        <v>52.404000000000018</v>
      </c>
      <c r="AB31">
        <f t="shared" si="55"/>
        <v>52.358000000000018</v>
      </c>
      <c r="AC31">
        <f t="shared" si="55"/>
        <v>52.312000000000019</v>
      </c>
      <c r="AD31">
        <f t="shared" si="55"/>
        <v>52.26600000000002</v>
      </c>
      <c r="AE31">
        <f t="shared" si="55"/>
        <v>52.22000000000002</v>
      </c>
      <c r="AF31">
        <f t="shared" si="55"/>
        <v>52.174000000000021</v>
      </c>
      <c r="AG31">
        <f t="shared" si="55"/>
        <v>52.128000000000021</v>
      </c>
      <c r="AH31">
        <f t="shared" si="55"/>
        <v>52.082000000000022</v>
      </c>
      <c r="AI31">
        <f t="shared" si="55"/>
        <v>52.036000000000023</v>
      </c>
      <c r="AJ31">
        <f t="shared" si="55"/>
        <v>51.990000000000023</v>
      </c>
      <c r="AK31">
        <f t="shared" si="55"/>
        <v>51.944000000000024</v>
      </c>
      <c r="AL31">
        <f t="shared" si="55"/>
        <v>51.898000000000025</v>
      </c>
      <c r="AM31">
        <f t="shared" si="55"/>
        <v>51.852000000000025</v>
      </c>
      <c r="AN31">
        <f t="shared" si="55"/>
        <v>51.806000000000026</v>
      </c>
      <c r="AO31">
        <f t="shared" si="55"/>
        <v>51.760000000000026</v>
      </c>
      <c r="AP31">
        <f t="shared" si="55"/>
        <v>51.714000000000027</v>
      </c>
      <c r="AQ31">
        <f t="shared" si="55"/>
        <v>51.668000000000028</v>
      </c>
      <c r="AR31">
        <f t="shared" si="55"/>
        <v>51.622000000000028</v>
      </c>
      <c r="AS31">
        <f t="shared" si="55"/>
        <v>51.576000000000029</v>
      </c>
      <c r="AT31">
        <f t="shared" si="55"/>
        <v>51.53000000000003</v>
      </c>
      <c r="AU31">
        <f t="shared" si="55"/>
        <v>51.48400000000003</v>
      </c>
      <c r="AV31">
        <f t="shared" si="55"/>
        <v>51.438000000000031</v>
      </c>
      <c r="AW31">
        <f t="shared" si="55"/>
        <v>51.392000000000031</v>
      </c>
      <c r="AX31">
        <f t="shared" si="55"/>
        <v>51.346000000000032</v>
      </c>
      <c r="AY31">
        <f t="shared" si="55"/>
        <v>51.300000000000033</v>
      </c>
      <c r="AZ31">
        <f>((46.8-51.3)/50)+AY31</f>
        <v>51.210000000000029</v>
      </c>
      <c r="BA31">
        <f t="shared" ref="BA31:CW31" si="56">((46.8-51.3)/50)+AZ31</f>
        <v>51.120000000000026</v>
      </c>
      <c r="BB31">
        <f t="shared" si="56"/>
        <v>51.030000000000022</v>
      </c>
      <c r="BC31">
        <f t="shared" si="56"/>
        <v>50.940000000000019</v>
      </c>
      <c r="BD31">
        <f t="shared" si="56"/>
        <v>50.850000000000016</v>
      </c>
      <c r="BE31">
        <f t="shared" si="56"/>
        <v>50.760000000000012</v>
      </c>
      <c r="BF31">
        <f t="shared" si="56"/>
        <v>50.670000000000009</v>
      </c>
      <c r="BG31">
        <f t="shared" si="56"/>
        <v>50.580000000000005</v>
      </c>
      <c r="BH31">
        <f t="shared" si="56"/>
        <v>50.49</v>
      </c>
      <c r="BI31">
        <f t="shared" si="56"/>
        <v>50.4</v>
      </c>
      <c r="BJ31">
        <f t="shared" si="56"/>
        <v>50.309999999999995</v>
      </c>
      <c r="BK31">
        <f t="shared" si="56"/>
        <v>50.219999999999992</v>
      </c>
      <c r="BL31">
        <f t="shared" si="56"/>
        <v>50.129999999999988</v>
      </c>
      <c r="BM31">
        <f t="shared" si="56"/>
        <v>50.039999999999985</v>
      </c>
      <c r="BN31">
        <f t="shared" si="56"/>
        <v>49.949999999999982</v>
      </c>
      <c r="BO31">
        <f t="shared" si="56"/>
        <v>49.859999999999978</v>
      </c>
      <c r="BP31">
        <f t="shared" si="56"/>
        <v>49.769999999999975</v>
      </c>
      <c r="BQ31">
        <f t="shared" si="56"/>
        <v>49.679999999999971</v>
      </c>
      <c r="BR31">
        <f t="shared" si="56"/>
        <v>49.589999999999968</v>
      </c>
      <c r="BS31">
        <f t="shared" si="56"/>
        <v>49.499999999999964</v>
      </c>
      <c r="BT31">
        <f t="shared" si="56"/>
        <v>49.409999999999961</v>
      </c>
      <c r="BU31">
        <f t="shared" si="56"/>
        <v>49.319999999999958</v>
      </c>
      <c r="BV31">
        <f t="shared" si="56"/>
        <v>49.229999999999954</v>
      </c>
      <c r="BW31">
        <f t="shared" si="56"/>
        <v>49.139999999999951</v>
      </c>
      <c r="BX31">
        <f t="shared" si="56"/>
        <v>49.049999999999947</v>
      </c>
      <c r="BY31">
        <f t="shared" si="56"/>
        <v>48.959999999999944</v>
      </c>
      <c r="BZ31">
        <f t="shared" si="56"/>
        <v>48.869999999999941</v>
      </c>
      <c r="CA31">
        <f t="shared" si="56"/>
        <v>48.779999999999937</v>
      </c>
      <c r="CB31">
        <f t="shared" si="56"/>
        <v>48.689999999999934</v>
      </c>
      <c r="CC31">
        <f t="shared" si="56"/>
        <v>48.59999999999993</v>
      </c>
      <c r="CD31">
        <f t="shared" si="56"/>
        <v>48.509999999999927</v>
      </c>
      <c r="CE31">
        <f t="shared" si="56"/>
        <v>48.419999999999924</v>
      </c>
      <c r="CF31">
        <f t="shared" si="56"/>
        <v>48.32999999999992</v>
      </c>
      <c r="CG31">
        <f t="shared" si="56"/>
        <v>48.239999999999917</v>
      </c>
      <c r="CH31">
        <f t="shared" si="56"/>
        <v>48.149999999999913</v>
      </c>
      <c r="CI31">
        <f t="shared" si="56"/>
        <v>48.05999999999991</v>
      </c>
      <c r="CJ31">
        <f t="shared" si="56"/>
        <v>47.969999999999906</v>
      </c>
      <c r="CK31">
        <f t="shared" si="56"/>
        <v>47.879999999999903</v>
      </c>
      <c r="CL31">
        <f t="shared" si="56"/>
        <v>47.7899999999999</v>
      </c>
      <c r="CM31">
        <f t="shared" si="56"/>
        <v>47.699999999999896</v>
      </c>
      <c r="CN31">
        <f t="shared" si="56"/>
        <v>47.609999999999893</v>
      </c>
      <c r="CO31">
        <f t="shared" si="56"/>
        <v>47.519999999999889</v>
      </c>
      <c r="CP31">
        <f t="shared" si="56"/>
        <v>47.429999999999886</v>
      </c>
      <c r="CQ31">
        <f t="shared" si="56"/>
        <v>47.339999999999883</v>
      </c>
      <c r="CR31">
        <f t="shared" si="56"/>
        <v>47.249999999999879</v>
      </c>
      <c r="CS31">
        <f t="shared" si="56"/>
        <v>47.159999999999876</v>
      </c>
      <c r="CT31">
        <f t="shared" si="56"/>
        <v>47.069999999999872</v>
      </c>
      <c r="CU31">
        <f t="shared" si="56"/>
        <v>46.979999999999869</v>
      </c>
      <c r="CV31">
        <f t="shared" si="56"/>
        <v>46.889999999999866</v>
      </c>
      <c r="CW31">
        <f t="shared" si="56"/>
        <v>46.799999999999862</v>
      </c>
      <c r="CX31">
        <f>((41.8-46.8)/50)+CW31</f>
        <v>46.699999999999861</v>
      </c>
      <c r="CY31">
        <f t="shared" ref="CY31:EU31" si="57">((41.8-46.8)/50)+CX31</f>
        <v>46.599999999999859</v>
      </c>
      <c r="CZ31">
        <f t="shared" si="57"/>
        <v>46.499999999999858</v>
      </c>
      <c r="DA31">
        <f t="shared" si="57"/>
        <v>46.399999999999856</v>
      </c>
      <c r="DB31">
        <f t="shared" si="57"/>
        <v>46.299999999999855</v>
      </c>
      <c r="DC31">
        <f t="shared" si="57"/>
        <v>46.199999999999854</v>
      </c>
      <c r="DD31">
        <f t="shared" si="57"/>
        <v>46.099999999999852</v>
      </c>
      <c r="DE31">
        <f t="shared" si="57"/>
        <v>45.999999999999851</v>
      </c>
      <c r="DF31">
        <f t="shared" si="57"/>
        <v>45.899999999999849</v>
      </c>
      <c r="DG31">
        <f t="shared" si="57"/>
        <v>45.799999999999848</v>
      </c>
      <c r="DH31">
        <f t="shared" si="57"/>
        <v>45.699999999999847</v>
      </c>
      <c r="DI31">
        <f t="shared" si="57"/>
        <v>45.599999999999845</v>
      </c>
      <c r="DJ31">
        <f t="shared" si="57"/>
        <v>45.499999999999844</v>
      </c>
      <c r="DK31">
        <f t="shared" si="57"/>
        <v>45.399999999999842</v>
      </c>
      <c r="DL31">
        <f t="shared" si="57"/>
        <v>45.299999999999841</v>
      </c>
      <c r="DM31">
        <f t="shared" si="57"/>
        <v>45.199999999999839</v>
      </c>
      <c r="DN31">
        <f t="shared" si="57"/>
        <v>45.099999999999838</v>
      </c>
      <c r="DO31">
        <f t="shared" si="57"/>
        <v>44.999999999999837</v>
      </c>
      <c r="DP31">
        <f t="shared" si="57"/>
        <v>44.899999999999835</v>
      </c>
      <c r="DQ31">
        <f t="shared" si="57"/>
        <v>44.799999999999834</v>
      </c>
      <c r="DR31">
        <f t="shared" si="57"/>
        <v>44.699999999999832</v>
      </c>
      <c r="DS31">
        <f t="shared" si="57"/>
        <v>44.599999999999831</v>
      </c>
      <c r="DT31">
        <f t="shared" si="57"/>
        <v>44.499999999999829</v>
      </c>
      <c r="DU31">
        <f t="shared" si="57"/>
        <v>44.399999999999828</v>
      </c>
      <c r="DV31">
        <f t="shared" si="57"/>
        <v>44.299999999999827</v>
      </c>
      <c r="DW31">
        <f t="shared" si="57"/>
        <v>44.199999999999825</v>
      </c>
      <c r="DX31">
        <f t="shared" si="57"/>
        <v>44.099999999999824</v>
      </c>
      <c r="DY31">
        <f t="shared" si="57"/>
        <v>43.999999999999822</v>
      </c>
      <c r="DZ31">
        <f t="shared" si="57"/>
        <v>43.899999999999821</v>
      </c>
      <c r="EA31">
        <f t="shared" si="57"/>
        <v>43.79999999999982</v>
      </c>
      <c r="EB31">
        <f t="shared" si="57"/>
        <v>43.699999999999818</v>
      </c>
      <c r="EC31">
        <f t="shared" si="57"/>
        <v>43.599999999999817</v>
      </c>
      <c r="ED31">
        <f t="shared" si="57"/>
        <v>43.499999999999815</v>
      </c>
      <c r="EE31">
        <f t="shared" si="57"/>
        <v>43.399999999999814</v>
      </c>
      <c r="EF31">
        <f t="shared" si="57"/>
        <v>43.299999999999812</v>
      </c>
      <c r="EG31">
        <f t="shared" si="57"/>
        <v>43.199999999999811</v>
      </c>
      <c r="EH31">
        <f t="shared" si="57"/>
        <v>43.09999999999981</v>
      </c>
      <c r="EI31">
        <f t="shared" si="57"/>
        <v>42.999999999999808</v>
      </c>
      <c r="EJ31">
        <f t="shared" si="57"/>
        <v>42.899999999999807</v>
      </c>
      <c r="EK31">
        <f t="shared" si="57"/>
        <v>42.799999999999805</v>
      </c>
      <c r="EL31">
        <f t="shared" si="57"/>
        <v>42.699999999999804</v>
      </c>
      <c r="EM31">
        <f t="shared" si="57"/>
        <v>42.599999999999802</v>
      </c>
      <c r="EN31">
        <f t="shared" si="57"/>
        <v>42.499999999999801</v>
      </c>
      <c r="EO31">
        <f t="shared" si="57"/>
        <v>42.3999999999998</v>
      </c>
      <c r="EP31">
        <f t="shared" si="57"/>
        <v>42.299999999999798</v>
      </c>
      <c r="EQ31">
        <f t="shared" si="57"/>
        <v>42.199999999999797</v>
      </c>
      <c r="ER31">
        <f t="shared" si="57"/>
        <v>42.099999999999795</v>
      </c>
      <c r="ES31">
        <f t="shared" si="57"/>
        <v>41.999999999999794</v>
      </c>
      <c r="ET31">
        <f t="shared" si="57"/>
        <v>41.899999999999793</v>
      </c>
      <c r="EU31">
        <f t="shared" si="57"/>
        <v>41.799999999999791</v>
      </c>
      <c r="EV31">
        <f>((40.8-41.8)/50)+EU31</f>
        <v>41.779999999999788</v>
      </c>
      <c r="EW31">
        <f t="shared" ref="EW31:GS31" si="58">((40.8-41.8)/50)+EV31</f>
        <v>41.759999999999785</v>
      </c>
      <c r="EX31">
        <f t="shared" si="58"/>
        <v>41.739999999999782</v>
      </c>
      <c r="EY31">
        <f t="shared" si="58"/>
        <v>41.719999999999779</v>
      </c>
      <c r="EZ31">
        <f t="shared" si="58"/>
        <v>41.699999999999775</v>
      </c>
      <c r="FA31">
        <f t="shared" si="58"/>
        <v>41.679999999999772</v>
      </c>
      <c r="FB31">
        <f t="shared" si="58"/>
        <v>41.659999999999769</v>
      </c>
      <c r="FC31">
        <f t="shared" si="58"/>
        <v>41.639999999999766</v>
      </c>
      <c r="FD31">
        <f t="shared" si="58"/>
        <v>41.619999999999763</v>
      </c>
      <c r="FE31">
        <f t="shared" si="58"/>
        <v>41.59999999999976</v>
      </c>
      <c r="FF31">
        <f t="shared" si="58"/>
        <v>41.579999999999757</v>
      </c>
      <c r="FG31">
        <f t="shared" si="58"/>
        <v>41.559999999999754</v>
      </c>
      <c r="FH31">
        <f t="shared" si="58"/>
        <v>41.53999999999975</v>
      </c>
      <c r="FI31">
        <f t="shared" si="58"/>
        <v>41.519999999999747</v>
      </c>
      <c r="FJ31">
        <f t="shared" si="58"/>
        <v>41.499999999999744</v>
      </c>
      <c r="FK31">
        <f t="shared" si="58"/>
        <v>41.479999999999741</v>
      </c>
      <c r="FL31">
        <f t="shared" si="58"/>
        <v>41.459999999999738</v>
      </c>
      <c r="FM31">
        <f t="shared" si="58"/>
        <v>41.439999999999735</v>
      </c>
      <c r="FN31">
        <f t="shared" si="58"/>
        <v>41.419999999999732</v>
      </c>
      <c r="FO31">
        <f t="shared" si="58"/>
        <v>41.399999999999729</v>
      </c>
      <c r="FP31">
        <f t="shared" si="58"/>
        <v>41.379999999999725</v>
      </c>
      <c r="FQ31">
        <f t="shared" si="58"/>
        <v>41.359999999999722</v>
      </c>
      <c r="FR31">
        <f t="shared" si="58"/>
        <v>41.339999999999719</v>
      </c>
      <c r="FS31">
        <f t="shared" si="58"/>
        <v>41.319999999999716</v>
      </c>
      <c r="FT31">
        <f t="shared" si="58"/>
        <v>41.299999999999713</v>
      </c>
      <c r="FU31">
        <f t="shared" si="58"/>
        <v>41.27999999999971</v>
      </c>
      <c r="FV31">
        <f t="shared" si="58"/>
        <v>41.259999999999707</v>
      </c>
      <c r="FW31">
        <f t="shared" si="58"/>
        <v>41.239999999999704</v>
      </c>
      <c r="FX31">
        <f t="shared" si="58"/>
        <v>41.2199999999997</v>
      </c>
      <c r="FY31">
        <f t="shared" si="58"/>
        <v>41.199999999999697</v>
      </c>
      <c r="FZ31">
        <f t="shared" si="58"/>
        <v>41.179999999999694</v>
      </c>
      <c r="GA31">
        <f t="shared" si="58"/>
        <v>41.159999999999691</v>
      </c>
      <c r="GB31">
        <f t="shared" si="58"/>
        <v>41.139999999999688</v>
      </c>
      <c r="GC31">
        <f t="shared" si="58"/>
        <v>41.119999999999685</v>
      </c>
      <c r="GD31">
        <f t="shared" si="58"/>
        <v>41.099999999999682</v>
      </c>
      <c r="GE31">
        <f t="shared" si="58"/>
        <v>41.079999999999679</v>
      </c>
      <c r="GF31">
        <f t="shared" si="58"/>
        <v>41.059999999999675</v>
      </c>
      <c r="GG31">
        <f t="shared" si="58"/>
        <v>41.039999999999672</v>
      </c>
      <c r="GH31">
        <f t="shared" si="58"/>
        <v>41.019999999999669</v>
      </c>
      <c r="GI31">
        <f t="shared" si="58"/>
        <v>40.999999999999666</v>
      </c>
      <c r="GJ31">
        <f t="shared" si="58"/>
        <v>40.979999999999663</v>
      </c>
      <c r="GK31">
        <f t="shared" si="58"/>
        <v>40.95999999999966</v>
      </c>
      <c r="GL31">
        <f t="shared" si="58"/>
        <v>40.939999999999657</v>
      </c>
      <c r="GM31">
        <f t="shared" si="58"/>
        <v>40.919999999999654</v>
      </c>
      <c r="GN31">
        <f t="shared" si="58"/>
        <v>40.89999999999965</v>
      </c>
      <c r="GO31">
        <f t="shared" si="58"/>
        <v>40.879999999999647</v>
      </c>
      <c r="GP31">
        <f t="shared" si="58"/>
        <v>40.859999999999644</v>
      </c>
      <c r="GQ31">
        <f t="shared" si="58"/>
        <v>40.839999999999641</v>
      </c>
      <c r="GR31">
        <f t="shared" si="58"/>
        <v>40.819999999999638</v>
      </c>
      <c r="GS31">
        <f t="shared" si="58"/>
        <v>40.799999999999635</v>
      </c>
      <c r="GT31">
        <f>((40.5-40.8)/50)+GS31</f>
        <v>40.793999999999635</v>
      </c>
      <c r="GU31">
        <f t="shared" ref="GU31:IQ31" si="59">((40.5-40.8)/50)+GT31</f>
        <v>40.787999999999634</v>
      </c>
      <c r="GV31">
        <f t="shared" si="59"/>
        <v>40.781999999999634</v>
      </c>
      <c r="GW31">
        <f t="shared" si="59"/>
        <v>40.775999999999634</v>
      </c>
      <c r="GX31">
        <f t="shared" si="59"/>
        <v>40.769999999999634</v>
      </c>
      <c r="GY31">
        <f t="shared" si="59"/>
        <v>40.763999999999633</v>
      </c>
      <c r="GZ31">
        <f t="shared" si="59"/>
        <v>40.757999999999633</v>
      </c>
      <c r="HA31">
        <f t="shared" si="59"/>
        <v>40.751999999999633</v>
      </c>
      <c r="HB31">
        <f t="shared" si="59"/>
        <v>40.745999999999633</v>
      </c>
      <c r="HC31">
        <f t="shared" si="59"/>
        <v>40.739999999999633</v>
      </c>
      <c r="HD31">
        <f t="shared" si="59"/>
        <v>40.733999999999632</v>
      </c>
      <c r="HE31">
        <f t="shared" si="59"/>
        <v>40.727999999999632</v>
      </c>
      <c r="HF31">
        <f t="shared" si="59"/>
        <v>40.721999999999632</v>
      </c>
      <c r="HG31">
        <f t="shared" si="59"/>
        <v>40.715999999999632</v>
      </c>
      <c r="HH31">
        <f t="shared" si="59"/>
        <v>40.709999999999631</v>
      </c>
      <c r="HI31">
        <f t="shared" si="59"/>
        <v>40.703999999999631</v>
      </c>
      <c r="HJ31">
        <f t="shared" si="59"/>
        <v>40.697999999999631</v>
      </c>
      <c r="HK31">
        <f t="shared" si="59"/>
        <v>40.691999999999631</v>
      </c>
      <c r="HL31">
        <f t="shared" si="59"/>
        <v>40.68599999999963</v>
      </c>
      <c r="HM31">
        <f t="shared" si="59"/>
        <v>40.67999999999963</v>
      </c>
      <c r="HN31">
        <f t="shared" si="59"/>
        <v>40.67399999999963</v>
      </c>
      <c r="HO31">
        <f t="shared" si="59"/>
        <v>40.66799999999963</v>
      </c>
      <c r="HP31">
        <f t="shared" si="59"/>
        <v>40.66199999999963</v>
      </c>
      <c r="HQ31">
        <f t="shared" si="59"/>
        <v>40.655999999999629</v>
      </c>
      <c r="HR31">
        <f t="shared" si="59"/>
        <v>40.649999999999629</v>
      </c>
      <c r="HS31">
        <f t="shared" si="59"/>
        <v>40.643999999999629</v>
      </c>
      <c r="HT31">
        <f t="shared" si="59"/>
        <v>40.637999999999629</v>
      </c>
      <c r="HU31">
        <f t="shared" si="59"/>
        <v>40.631999999999628</v>
      </c>
      <c r="HV31">
        <f t="shared" si="59"/>
        <v>40.625999999999628</v>
      </c>
      <c r="HW31">
        <f t="shared" si="59"/>
        <v>40.619999999999628</v>
      </c>
      <c r="HX31">
        <f t="shared" si="59"/>
        <v>40.613999999999628</v>
      </c>
      <c r="HY31">
        <f t="shared" si="59"/>
        <v>40.607999999999628</v>
      </c>
      <c r="HZ31">
        <f t="shared" si="59"/>
        <v>40.601999999999627</v>
      </c>
      <c r="IA31">
        <f t="shared" si="59"/>
        <v>40.595999999999627</v>
      </c>
      <c r="IB31">
        <f t="shared" si="59"/>
        <v>40.589999999999627</v>
      </c>
      <c r="IC31">
        <f t="shared" si="59"/>
        <v>40.583999999999627</v>
      </c>
      <c r="ID31">
        <f t="shared" si="59"/>
        <v>40.577999999999626</v>
      </c>
      <c r="IE31">
        <f t="shared" si="59"/>
        <v>40.571999999999626</v>
      </c>
      <c r="IF31">
        <f t="shared" si="59"/>
        <v>40.565999999999626</v>
      </c>
      <c r="IG31">
        <f t="shared" si="59"/>
        <v>40.559999999999626</v>
      </c>
      <c r="IH31">
        <f t="shared" si="59"/>
        <v>40.553999999999625</v>
      </c>
      <c r="II31">
        <f t="shared" si="59"/>
        <v>40.547999999999625</v>
      </c>
      <c r="IJ31">
        <f t="shared" si="59"/>
        <v>40.541999999999625</v>
      </c>
      <c r="IK31">
        <f t="shared" si="59"/>
        <v>40.535999999999625</v>
      </c>
      <c r="IL31">
        <f t="shared" si="59"/>
        <v>40.529999999999625</v>
      </c>
      <c r="IM31">
        <f t="shared" si="59"/>
        <v>40.523999999999624</v>
      </c>
      <c r="IN31">
        <f t="shared" si="59"/>
        <v>40.517999999999624</v>
      </c>
      <c r="IO31">
        <f t="shared" si="59"/>
        <v>40.511999999999624</v>
      </c>
      <c r="IP31">
        <f t="shared" si="59"/>
        <v>40.505999999999624</v>
      </c>
      <c r="IQ31">
        <f t="shared" si="59"/>
        <v>40.499999999999623</v>
      </c>
      <c r="IR31">
        <f>((38.7-40.5)/50)+IQ31</f>
        <v>40.463999999999622</v>
      </c>
      <c r="IS31">
        <f t="shared" ref="IS31:KO31" si="60">((38.7-40.5)/50)+IR31</f>
        <v>40.427999999999621</v>
      </c>
      <c r="IT31">
        <f t="shared" si="60"/>
        <v>40.391999999999619</v>
      </c>
      <c r="IU31">
        <f t="shared" si="60"/>
        <v>40.355999999999618</v>
      </c>
      <c r="IV31">
        <f t="shared" si="60"/>
        <v>40.319999999999617</v>
      </c>
      <c r="IW31">
        <f t="shared" si="60"/>
        <v>40.283999999999615</v>
      </c>
      <c r="IX31">
        <f t="shared" si="60"/>
        <v>40.247999999999614</v>
      </c>
      <c r="IY31">
        <f t="shared" si="60"/>
        <v>40.211999999999612</v>
      </c>
      <c r="IZ31">
        <f t="shared" si="60"/>
        <v>40.175999999999611</v>
      </c>
      <c r="JA31">
        <f t="shared" si="60"/>
        <v>40.13999999999961</v>
      </c>
      <c r="JB31">
        <f t="shared" si="60"/>
        <v>40.103999999999608</v>
      </c>
      <c r="JC31">
        <f t="shared" si="60"/>
        <v>40.067999999999607</v>
      </c>
      <c r="JD31">
        <f t="shared" si="60"/>
        <v>40.031999999999606</v>
      </c>
      <c r="JE31">
        <f t="shared" si="60"/>
        <v>39.995999999999604</v>
      </c>
      <c r="JF31">
        <f t="shared" si="60"/>
        <v>39.959999999999603</v>
      </c>
      <c r="JG31">
        <f t="shared" si="60"/>
        <v>39.923999999999602</v>
      </c>
      <c r="JH31">
        <f t="shared" si="60"/>
        <v>39.8879999999996</v>
      </c>
      <c r="JI31">
        <f t="shared" si="60"/>
        <v>39.851999999999599</v>
      </c>
      <c r="JJ31">
        <f t="shared" si="60"/>
        <v>39.815999999999597</v>
      </c>
      <c r="JK31">
        <f t="shared" si="60"/>
        <v>39.779999999999596</v>
      </c>
      <c r="JL31">
        <f t="shared" si="60"/>
        <v>39.743999999999595</v>
      </c>
      <c r="JM31">
        <f t="shared" si="60"/>
        <v>39.707999999999593</v>
      </c>
      <c r="JN31">
        <f t="shared" si="60"/>
        <v>39.671999999999592</v>
      </c>
      <c r="JO31">
        <f t="shared" si="60"/>
        <v>39.635999999999591</v>
      </c>
      <c r="JP31">
        <f t="shared" si="60"/>
        <v>39.599999999999589</v>
      </c>
      <c r="JQ31">
        <f t="shared" si="60"/>
        <v>39.563999999999588</v>
      </c>
      <c r="JR31">
        <f t="shared" si="60"/>
        <v>39.527999999999587</v>
      </c>
      <c r="JS31">
        <f t="shared" si="60"/>
        <v>39.491999999999585</v>
      </c>
      <c r="JT31">
        <f t="shared" si="60"/>
        <v>39.455999999999584</v>
      </c>
      <c r="JU31">
        <f t="shared" si="60"/>
        <v>39.419999999999582</v>
      </c>
      <c r="JV31">
        <f t="shared" si="60"/>
        <v>39.383999999999581</v>
      </c>
      <c r="JW31">
        <f t="shared" si="60"/>
        <v>39.34799999999958</v>
      </c>
      <c r="JX31">
        <f t="shared" si="60"/>
        <v>39.311999999999578</v>
      </c>
      <c r="JY31">
        <f t="shared" si="60"/>
        <v>39.275999999999577</v>
      </c>
      <c r="JZ31">
        <f t="shared" si="60"/>
        <v>39.239999999999576</v>
      </c>
      <c r="KA31">
        <f t="shared" si="60"/>
        <v>39.203999999999574</v>
      </c>
      <c r="KB31">
        <f t="shared" si="60"/>
        <v>39.167999999999573</v>
      </c>
      <c r="KC31">
        <f t="shared" si="60"/>
        <v>39.131999999999572</v>
      </c>
      <c r="KD31">
        <f t="shared" si="60"/>
        <v>39.09599999999957</v>
      </c>
      <c r="KE31">
        <f t="shared" si="60"/>
        <v>39.059999999999569</v>
      </c>
      <c r="KF31">
        <f t="shared" si="60"/>
        <v>39.023999999999567</v>
      </c>
      <c r="KG31">
        <f t="shared" si="60"/>
        <v>38.987999999999566</v>
      </c>
      <c r="KH31">
        <f t="shared" si="60"/>
        <v>38.951999999999565</v>
      </c>
      <c r="KI31">
        <f t="shared" si="60"/>
        <v>38.915999999999563</v>
      </c>
      <c r="KJ31">
        <f t="shared" si="60"/>
        <v>38.879999999999562</v>
      </c>
      <c r="KK31">
        <f t="shared" si="60"/>
        <v>38.843999999999561</v>
      </c>
      <c r="KL31">
        <f t="shared" si="60"/>
        <v>38.807999999999559</v>
      </c>
      <c r="KM31">
        <f t="shared" si="60"/>
        <v>38.771999999999558</v>
      </c>
      <c r="KN31">
        <f t="shared" si="60"/>
        <v>38.735999999999557</v>
      </c>
      <c r="KO31">
        <f t="shared" si="60"/>
        <v>38.699999999999555</v>
      </c>
    </row>
    <row r="32" spans="1:301">
      <c r="A32" s="56" t="s">
        <v>75</v>
      </c>
      <c r="B32">
        <f>ABS(B31-AVERAGE(B25:B26))/B31</f>
        <v>0.20252455465511451</v>
      </c>
      <c r="C32">
        <f t="shared" ref="C32:BN32" si="61">ABS(C31-AVERAGE(C25:C26))/C31</f>
        <v>0.20355834641548931</v>
      </c>
      <c r="D32">
        <f t="shared" si="61"/>
        <v>0.20459391717481579</v>
      </c>
      <c r="E32">
        <f t="shared" si="61"/>
        <v>0.19797578074543085</v>
      </c>
      <c r="F32">
        <f t="shared" si="61"/>
        <v>0.17518868164394352</v>
      </c>
      <c r="G32">
        <f t="shared" si="61"/>
        <v>0.15628918990588475</v>
      </c>
      <c r="H32">
        <f t="shared" si="61"/>
        <v>7.1395112912048489E-2</v>
      </c>
      <c r="I32">
        <f t="shared" si="61"/>
        <v>2.7103601086252121E-2</v>
      </c>
      <c r="J32">
        <f t="shared" si="61"/>
        <v>1.597637699132581E-2</v>
      </c>
      <c r="K32">
        <f t="shared" si="61"/>
        <v>5.1922352016024756E-2</v>
      </c>
      <c r="L32">
        <f t="shared" si="61"/>
        <v>8.3137060435471574E-2</v>
      </c>
      <c r="M32">
        <f t="shared" si="61"/>
        <v>0.1038293579347271</v>
      </c>
      <c r="N32">
        <f t="shared" si="61"/>
        <v>0.11791571719702806</v>
      </c>
      <c r="O32">
        <f t="shared" si="61"/>
        <v>0.14381179299661037</v>
      </c>
      <c r="P32">
        <f t="shared" si="61"/>
        <v>0.20217212547686911</v>
      </c>
      <c r="Q32">
        <f t="shared" si="61"/>
        <v>0.25667214929388821</v>
      </c>
      <c r="R32">
        <f t="shared" si="61"/>
        <v>0.30618397968279804</v>
      </c>
      <c r="S32">
        <f t="shared" si="61"/>
        <v>0.35046043037220254</v>
      </c>
      <c r="T32">
        <f t="shared" si="61"/>
        <v>0.38972931040112807</v>
      </c>
      <c r="U32">
        <f t="shared" si="61"/>
        <v>0.42443634202496461</v>
      </c>
      <c r="V32">
        <f t="shared" si="61"/>
        <v>0.44975442080143507</v>
      </c>
      <c r="W32">
        <f t="shared" si="61"/>
        <v>0.4673395925578277</v>
      </c>
      <c r="X32">
        <f t="shared" si="61"/>
        <v>0.47972901872072859</v>
      </c>
      <c r="Y32">
        <f t="shared" si="61"/>
        <v>0.48849583911801142</v>
      </c>
      <c r="Z32">
        <f t="shared" si="61"/>
        <v>0.49466693782679599</v>
      </c>
      <c r="AA32">
        <f t="shared" si="61"/>
        <v>0.498939619538951</v>
      </c>
      <c r="AB32">
        <f t="shared" si="61"/>
        <v>0.50180210948482129</v>
      </c>
      <c r="AC32">
        <f t="shared" si="61"/>
        <v>0.50360449835305898</v>
      </c>
      <c r="AD32">
        <f t="shared" si="61"/>
        <v>0.50460254557521189</v>
      </c>
      <c r="AE32">
        <f t="shared" si="61"/>
        <v>0.50498583326187496</v>
      </c>
      <c r="AF32">
        <f t="shared" si="61"/>
        <v>0.5048964902610763</v>
      </c>
      <c r="AG32">
        <f t="shared" si="61"/>
        <v>0.50444201143715905</v>
      </c>
      <c r="AH32">
        <f t="shared" si="61"/>
        <v>0.50370425240188255</v>
      </c>
      <c r="AI32">
        <f t="shared" si="61"/>
        <v>0.5027458720914354</v>
      </c>
      <c r="AJ32">
        <f t="shared" si="61"/>
        <v>0.50161502700646388</v>
      </c>
      <c r="AK32">
        <f t="shared" si="61"/>
        <v>0.50034884003375713</v>
      </c>
      <c r="AL32">
        <f t="shared" si="61"/>
        <v>0.49897599323604708</v>
      </c>
      <c r="AM32">
        <f t="shared" si="61"/>
        <v>0.49751868376574565</v>
      </c>
      <c r="AN32">
        <f t="shared" si="61"/>
        <v>0.49599411019388118</v>
      </c>
      <c r="AO32">
        <f t="shared" si="61"/>
        <v>0.49441560854062594</v>
      </c>
      <c r="AP32">
        <f t="shared" si="61"/>
        <v>0.49279352449387503</v>
      </c>
      <c r="AQ32">
        <f t="shared" si="61"/>
        <v>0.49113588542099468</v>
      </c>
      <c r="AR32">
        <f t="shared" si="61"/>
        <v>0.4894489195142282</v>
      </c>
      <c r="AS32">
        <f t="shared" si="61"/>
        <v>0.48773745765481835</v>
      </c>
      <c r="AT32">
        <f t="shared" si="61"/>
        <v>0.4860052449606635</v>
      </c>
      <c r="AU32">
        <f t="shared" si="61"/>
        <v>0.48425518258266331</v>
      </c>
      <c r="AV32">
        <f t="shared" si="61"/>
        <v>0.48248951551454028</v>
      </c>
      <c r="AW32">
        <f t="shared" si="61"/>
        <v>0.48070997854952424</v>
      </c>
      <c r="AX32">
        <f t="shared" si="61"/>
        <v>0.47891790975129606</v>
      </c>
      <c r="AY32">
        <f t="shared" si="61"/>
        <v>0.47711433868821485</v>
      </c>
      <c r="AZ32">
        <f t="shared" si="61"/>
        <v>0.47484922908724486</v>
      </c>
      <c r="BA32">
        <f t="shared" si="61"/>
        <v>0.47263072613874912</v>
      </c>
      <c r="BB32">
        <f t="shared" si="61"/>
        <v>0.47045994098758676</v>
      </c>
      <c r="BC32">
        <f t="shared" si="61"/>
        <v>0.46833443142667036</v>
      </c>
      <c r="BD32">
        <f t="shared" si="61"/>
        <v>0.46624980541671485</v>
      </c>
      <c r="BE32">
        <f t="shared" si="61"/>
        <v>0.4642007656713053</v>
      </c>
      <c r="BF32">
        <f t="shared" si="61"/>
        <v>0.46218177161568524</v>
      </c>
      <c r="BG32">
        <f t="shared" si="61"/>
        <v>0.46018744128869998</v>
      </c>
      <c r="BH32">
        <f t="shared" si="61"/>
        <v>0.45821277869132454</v>
      </c>
      <c r="BI32">
        <f t="shared" si="61"/>
        <v>0.45625328613530558</v>
      </c>
      <c r="BJ32">
        <f t="shared" si="61"/>
        <v>0.45430500283140662</v>
      </c>
      <c r="BK32">
        <f t="shared" si="61"/>
        <v>0.4523644979989857</v>
      </c>
      <c r="BL32">
        <f t="shared" si="61"/>
        <v>0.45042883762677305</v>
      </c>
      <c r="BM32">
        <f t="shared" si="61"/>
        <v>0.4484955375843242</v>
      </c>
      <c r="BN32">
        <f t="shared" si="61"/>
        <v>0.44656251130192204</v>
      </c>
      <c r="BO32">
        <f t="shared" ref="BO32:DZ32" si="62">ABS(BO31-AVERAGE(BO25:BO26))/BO31</f>
        <v>0.44462801714718259</v>
      </c>
      <c r="BP32">
        <f t="shared" si="62"/>
        <v>0.44269060852672804</v>
      </c>
      <c r="BQ32">
        <f t="shared" si="62"/>
        <v>0.44074908833983456</v>
      </c>
      <c r="BR32">
        <f t="shared" si="62"/>
        <v>0.43880246849789384</v>
      </c>
      <c r="BS32">
        <f t="shared" si="62"/>
        <v>0.43684993464814414</v>
      </c>
      <c r="BT32">
        <f t="shared" si="62"/>
        <v>0.43489081589497219</v>
      </c>
      <c r="BU32">
        <f t="shared" si="62"/>
        <v>0.43292455912121725</v>
      </c>
      <c r="BV32">
        <f t="shared" si="62"/>
        <v>0.4309507074221039</v>
      </c>
      <c r="BW32">
        <f t="shared" si="62"/>
        <v>0.42896888213884865</v>
      </c>
      <c r="BX32">
        <f t="shared" si="62"/>
        <v>0.42697876799243928</v>
      </c>
      <c r="BY32">
        <f t="shared" si="62"/>
        <v>0.42498010085364923</v>
      </c>
      <c r="BZ32">
        <f t="shared" si="62"/>
        <v>0.42297265773187703</v>
      </c>
      <c r="CA32">
        <f t="shared" si="62"/>
        <v>0.42095624861575398</v>
      </c>
      <c r="CB32">
        <f t="shared" si="62"/>
        <v>0.41893070984827002</v>
      </c>
      <c r="CC32">
        <f t="shared" si="62"/>
        <v>0.41689589876587618</v>
      </c>
      <c r="CD32">
        <f t="shared" si="62"/>
        <v>0.41485168937333561</v>
      </c>
      <c r="CE32">
        <f t="shared" si="62"/>
        <v>0.41279796886348769</v>
      </c>
      <c r="CF32">
        <f t="shared" si="62"/>
        <v>0.41073463482353112</v>
      </c>
      <c r="CG32">
        <f t="shared" si="62"/>
        <v>0.40866159299717547</v>
      </c>
      <c r="CH32">
        <f t="shared" si="62"/>
        <v>0.40657875549547595</v>
      </c>
      <c r="CI32">
        <f t="shared" si="62"/>
        <v>0.4044860393688226</v>
      </c>
      <c r="CJ32">
        <f t="shared" si="62"/>
        <v>0.40238336546889769</v>
      </c>
      <c r="CK32">
        <f t="shared" si="62"/>
        <v>0.40027065754291519</v>
      </c>
      <c r="CL32">
        <f t="shared" si="62"/>
        <v>0.39814784151354504</v>
      </c>
      <c r="CM32">
        <f t="shared" si="62"/>
        <v>0.39601484490698713</v>
      </c>
      <c r="CN32">
        <f t="shared" si="62"/>
        <v>0.39387159639904196</v>
      </c>
      <c r="CO32">
        <f t="shared" si="62"/>
        <v>0.3917180254550075</v>
      </c>
      <c r="CP32">
        <f t="shared" si="62"/>
        <v>0.38955406204407084</v>
      </c>
      <c r="CQ32">
        <f t="shared" si="62"/>
        <v>0.38737963641276107</v>
      </c>
      <c r="CR32">
        <f t="shared" si="62"/>
        <v>0.38519467890516645</v>
      </c>
      <c r="CS32">
        <f t="shared" si="62"/>
        <v>0.38299911982013046</v>
      </c>
      <c r="CT32">
        <f t="shared" si="62"/>
        <v>0.38079288929765537</v>
      </c>
      <c r="CU32">
        <f t="shared" si="62"/>
        <v>0.37857591722834621</v>
      </c>
      <c r="CV32">
        <f t="shared" si="62"/>
        <v>0.37634813318101173</v>
      </c>
      <c r="CW32">
        <f t="shared" si="62"/>
        <v>0.37410946634455494</v>
      </c>
      <c r="CX32">
        <f t="shared" si="62"/>
        <v>0.37172534009469188</v>
      </c>
      <c r="CY32">
        <f t="shared" si="62"/>
        <v>0.36942915475649857</v>
      </c>
      <c r="CZ32">
        <f t="shared" si="62"/>
        <v>0.3672218222677246</v>
      </c>
      <c r="DA32">
        <f t="shared" si="62"/>
        <v>0.36509856603545987</v>
      </c>
      <c r="DB32">
        <f t="shared" si="62"/>
        <v>0.36305154294073971</v>
      </c>
      <c r="DC32">
        <f t="shared" si="62"/>
        <v>0.36107154262430657</v>
      </c>
      <c r="DD32">
        <f t="shared" si="62"/>
        <v>0.35914905796949936</v>
      </c>
      <c r="DE32">
        <f t="shared" si="62"/>
        <v>0.35727492955761159</v>
      </c>
      <c r="DF32">
        <f t="shared" si="62"/>
        <v>0.35544070495734148</v>
      </c>
      <c r="DG32">
        <f t="shared" si="62"/>
        <v>0.35363881074593145</v>
      </c>
      <c r="DH32">
        <f t="shared" si="62"/>
        <v>0.35186260496982258</v>
      </c>
      <c r="DI32">
        <f t="shared" si="62"/>
        <v>0.3501063564267366</v>
      </c>
      <c r="DJ32">
        <f t="shared" si="62"/>
        <v>0.34836518209200684</v>
      </c>
      <c r="DK32">
        <f t="shared" si="62"/>
        <v>0.3466349634283204</v>
      </c>
      <c r="DL32">
        <f t="shared" si="62"/>
        <v>0.34491225494119249</v>
      </c>
      <c r="DM32">
        <f t="shared" si="62"/>
        <v>0.34319419325995748</v>
      </c>
      <c r="DN32">
        <f t="shared" si="62"/>
        <v>0.34147841157476172</v>
      </c>
      <c r="DO32">
        <f t="shared" si="62"/>
        <v>0.33976296196442818</v>
      </c>
      <c r="DP32">
        <f t="shared" si="62"/>
        <v>0.33804624666132316</v>
      </c>
      <c r="DQ32">
        <f t="shared" si="62"/>
        <v>0.33632695836801296</v>
      </c>
      <c r="DR32">
        <f t="shared" si="62"/>
        <v>0.33460402918846893</v>
      </c>
      <c r="DS32">
        <f t="shared" si="62"/>
        <v>0.33287658743786708</v>
      </c>
      <c r="DT32">
        <f t="shared" si="62"/>
        <v>0.3311439214614143</v>
      </c>
      <c r="DU32">
        <f t="shared" si="62"/>
        <v>0.32940544956313317</v>
      </c>
      <c r="DV32">
        <f t="shared" si="62"/>
        <v>0.32766069517854396</v>
      </c>
      <c r="DW32">
        <f t="shared" si="62"/>
        <v>0.32590926649289009</v>
      </c>
      <c r="DX32">
        <f t="shared" si="62"/>
        <v>0.32415083979070203</v>
      </c>
      <c r="DY32">
        <f t="shared" si="62"/>
        <v>0.32238514591154993</v>
      </c>
      <c r="DZ32">
        <f t="shared" si="62"/>
        <v>0.32061195927374608</v>
      </c>
      <c r="EA32">
        <f t="shared" ref="EA32:GL32" si="63">ABS(EA31-AVERAGE(EA25:EA26))/EA31</f>
        <v>0.31883108900855878</v>
      </c>
      <c r="EB32">
        <f t="shared" si="63"/>
        <v>0.31704237182020689</v>
      </c>
      <c r="EC32">
        <f t="shared" si="63"/>
        <v>0.31524566625081785</v>
      </c>
      <c r="ED32">
        <f t="shared" si="63"/>
        <v>0.31344084808474315</v>
      </c>
      <c r="EE32">
        <f t="shared" si="63"/>
        <v>0.31162780667367462</v>
      </c>
      <c r="EF32">
        <f t="shared" si="63"/>
        <v>0.30980644200365021</v>
      </c>
      <c r="EG32">
        <f t="shared" si="63"/>
        <v>0.30797666235816368</v>
      </c>
      <c r="EH32">
        <f t="shared" si="63"/>
        <v>0.30613838245905423</v>
      </c>
      <c r="EI32">
        <f t="shared" si="63"/>
        <v>0.30429152198947701</v>
      </c>
      <c r="EJ32">
        <f t="shared" si="63"/>
        <v>0.30243600442179674</v>
      </c>
      <c r="EK32">
        <f t="shared" si="63"/>
        <v>0.30057175608837422</v>
      </c>
      <c r="EL32">
        <f t="shared" si="63"/>
        <v>0.2986987054454916</v>
      </c>
      <c r="EM32">
        <f t="shared" si="63"/>
        <v>0.29681678249061588</v>
      </c>
      <c r="EN32">
        <f t="shared" si="63"/>
        <v>0.2949259183012134</v>
      </c>
      <c r="EO32">
        <f t="shared" si="63"/>
        <v>0.29302604466978593</v>
      </c>
      <c r="EP32">
        <f t="shared" si="63"/>
        <v>0.29111709381497514</v>
      </c>
      <c r="EQ32">
        <f t="shared" si="63"/>
        <v>0.28919899815273042</v>
      </c>
      <c r="ER32">
        <f t="shared" si="63"/>
        <v>0.28727169011484172</v>
      </c>
      <c r="ES32">
        <f t="shared" si="63"/>
        <v>0.28533510200478385</v>
      </c>
      <c r="ET32">
        <f t="shared" si="63"/>
        <v>0.28338916588291607</v>
      </c>
      <c r="EU32">
        <f t="shared" si="63"/>
        <v>0.28143381347475488</v>
      </c>
      <c r="EV32">
        <f t="shared" si="63"/>
        <v>0.28084864296935569</v>
      </c>
      <c r="EW32">
        <f t="shared" si="63"/>
        <v>0.28000346085468386</v>
      </c>
      <c r="EX32">
        <f t="shared" si="63"/>
        <v>0.27889706229231781</v>
      </c>
      <c r="EY32">
        <f t="shared" si="63"/>
        <v>0.27754267518569947</v>
      </c>
      <c r="EZ32">
        <f t="shared" si="63"/>
        <v>0.27596116798262638</v>
      </c>
      <c r="FA32">
        <f t="shared" si="63"/>
        <v>0.27417664535508673</v>
      </c>
      <c r="FB32">
        <f t="shared" si="63"/>
        <v>0.27221370980675497</v>
      </c>
      <c r="FC32">
        <f t="shared" si="63"/>
        <v>0.27009585194062724</v>
      </c>
      <c r="FD32">
        <f t="shared" si="63"/>
        <v>0.26784458577786824</v>
      </c>
      <c r="FE32">
        <f t="shared" si="63"/>
        <v>0.26547906263960058</v>
      </c>
      <c r="FF32">
        <f t="shared" si="63"/>
        <v>0.26301598222723194</v>
      </c>
      <c r="FG32">
        <f t="shared" si="63"/>
        <v>0.26046967964902884</v>
      </c>
      <c r="FH32">
        <f t="shared" si="63"/>
        <v>0.25785230878829007</v>
      </c>
      <c r="FI32">
        <f t="shared" si="63"/>
        <v>0.25517407086056942</v>
      </c>
      <c r="FJ32">
        <f t="shared" si="63"/>
        <v>0.25244345621390823</v>
      </c>
      <c r="FK32">
        <f t="shared" si="63"/>
        <v>0.24966748023711008</v>
      </c>
      <c r="FL32">
        <f t="shared" si="63"/>
        <v>0.24685190266853616</v>
      </c>
      <c r="FM32">
        <f t="shared" si="63"/>
        <v>0.24400142504332278</v>
      </c>
      <c r="FN32">
        <f t="shared" si="63"/>
        <v>0.24111986444897174</v>
      </c>
      <c r="FO32">
        <f t="shared" si="63"/>
        <v>0.23821030384386124</v>
      </c>
      <c r="FP32">
        <f t="shared" si="63"/>
        <v>0.23527522038624635</v>
      </c>
      <c r="FQ32">
        <f t="shared" si="63"/>
        <v>0.23231659383354752</v>
      </c>
      <c r="FR32">
        <f t="shared" si="63"/>
        <v>0.22933599731396281</v>
      </c>
      <c r="FS32">
        <f t="shared" si="63"/>
        <v>0.22633467278660693</v>
      </c>
      <c r="FT32">
        <f t="shared" si="63"/>
        <v>0.22331359338713647</v>
      </c>
      <c r="FU32">
        <f t="shared" si="63"/>
        <v>0.22027351466539163</v>
      </c>
      <c r="FV32">
        <f t="shared" si="63"/>
        <v>0.21721501650002914</v>
      </c>
      <c r="FW32">
        <f t="shared" si="63"/>
        <v>0.21413853724752369</v>
      </c>
      <c r="FX32">
        <f t="shared" si="63"/>
        <v>0.21104440146423306</v>
      </c>
      <c r="FY32">
        <f t="shared" si="63"/>
        <v>0.20793284233871906</v>
      </c>
      <c r="FZ32">
        <f t="shared" si="63"/>
        <v>0.20480401979109433</v>
      </c>
      <c r="GA32">
        <f t="shared" si="63"/>
        <v>0.20165803503798238</v>
      </c>
      <c r="GB32">
        <f t="shared" si="63"/>
        <v>0.19849494228515419</v>
      </c>
      <c r="GC32">
        <f t="shared" si="63"/>
        <v>0.19531475809358442</v>
      </c>
      <c r="GD32">
        <f t="shared" si="63"/>
        <v>0.19211746886653436</v>
      </c>
      <c r="GE32">
        <f t="shared" si="63"/>
        <v>0.1889030368231932</v>
      </c>
      <c r="GF32">
        <f t="shared" si="63"/>
        <v>0.18567140475622287</v>
      </c>
      <c r="GG32">
        <f t="shared" si="63"/>
        <v>0.18242249981427908</v>
      </c>
      <c r="GH32">
        <f t="shared" si="63"/>
        <v>0.17915623650433785</v>
      </c>
      <c r="GI32">
        <f t="shared" si="63"/>
        <v>0.17587251907087897</v>
      </c>
      <c r="GJ32">
        <f t="shared" si="63"/>
        <v>0.17257124337817686</v>
      </c>
      <c r="GK32">
        <f t="shared" si="63"/>
        <v>0.16925229839699771</v>
      </c>
      <c r="GL32">
        <f t="shared" si="63"/>
        <v>0.16591556737678168</v>
      </c>
      <c r="GM32">
        <f t="shared" ref="GM32:IX32" si="64">ABS(GM31-AVERAGE(GM25:GM26))/GM31</f>
        <v>0.16256092876809802</v>
      </c>
      <c r="GN32">
        <f t="shared" si="64"/>
        <v>0.15918825694705818</v>
      </c>
      <c r="GO32">
        <f t="shared" si="64"/>
        <v>0.1557974227828329</v>
      </c>
      <c r="GP32">
        <f t="shared" si="64"/>
        <v>0.15238829408100643</v>
      </c>
      <c r="GQ32">
        <f t="shared" si="64"/>
        <v>0.14896073592874845</v>
      </c>
      <c r="GR32">
        <f t="shared" si="64"/>
        <v>0.14551461096241819</v>
      </c>
      <c r="GS32">
        <f t="shared" si="64"/>
        <v>0.14204977957391951</v>
      </c>
      <c r="GT32">
        <f t="shared" si="64"/>
        <v>0.13886173360794957</v>
      </c>
      <c r="GU32">
        <f t="shared" si="64"/>
        <v>0.13654780375405146</v>
      </c>
      <c r="GV32">
        <f t="shared" si="64"/>
        <v>0.13511131740760113</v>
      </c>
      <c r="GW32">
        <f t="shared" si="64"/>
        <v>0.13450391472257736</v>
      </c>
      <c r="GX32">
        <f t="shared" si="64"/>
        <v>0.13464968999490332</v>
      </c>
      <c r="GY32">
        <f t="shared" si="64"/>
        <v>0.13546059056584142</v>
      </c>
      <c r="GZ32">
        <f t="shared" si="64"/>
        <v>0.13684614507015105</v>
      </c>
      <c r="HA32">
        <f t="shared" si="64"/>
        <v>0.13871940002436961</v>
      </c>
      <c r="HB32">
        <f t="shared" si="64"/>
        <v>0.14100029209602011</v>
      </c>
      <c r="HC32">
        <f t="shared" si="64"/>
        <v>0.14361729748106986</v>
      </c>
      <c r="HD32">
        <f t="shared" si="64"/>
        <v>0.14650795053918408</v>
      </c>
      <c r="HE32">
        <f t="shared" si="64"/>
        <v>0.1496186508933165</v>
      </c>
      <c r="HF32">
        <f t="shared" si="64"/>
        <v>0.15290405291475584</v>
      </c>
      <c r="HG32">
        <f t="shared" si="64"/>
        <v>0.15632623928000536</v>
      </c>
      <c r="HH32">
        <f t="shared" si="64"/>
        <v>0.15985381260593398</v>
      </c>
      <c r="HI32">
        <f t="shared" si="64"/>
        <v>0.16346099026282235</v>
      </c>
      <c r="HJ32">
        <f t="shared" si="64"/>
        <v>0.16712675292121318</v>
      </c>
      <c r="HK32">
        <f t="shared" si="64"/>
        <v>0.17083407367646028</v>
      </c>
      <c r="HL32">
        <f t="shared" si="64"/>
        <v>0.17456923887730921</v>
      </c>
      <c r="HM32">
        <f t="shared" si="64"/>
        <v>0.17832126182277208</v>
      </c>
      <c r="HN32">
        <f t="shared" si="64"/>
        <v>0.18208138456277395</v>
      </c>
      <c r="HO32">
        <f t="shared" si="64"/>
        <v>0.18584265985320478</v>
      </c>
      <c r="HP32">
        <f t="shared" si="64"/>
        <v>0.18959960393521838</v>
      </c>
      <c r="HQ32">
        <f t="shared" si="64"/>
        <v>0.19334791056433726</v>
      </c>
      <c r="HR32">
        <f t="shared" si="64"/>
        <v>0.19708421714535609</v>
      </c>
      <c r="HS32">
        <f t="shared" si="64"/>
        <v>0.20080591462348688</v>
      </c>
      <c r="HT32">
        <f t="shared" si="64"/>
        <v>0.20451099373832424</v>
      </c>
      <c r="HU32">
        <f t="shared" si="64"/>
        <v>0.20819792123833059</v>
      </c>
      <c r="HV32">
        <f t="shared" si="64"/>
        <v>0.21186554060480015</v>
      </c>
      <c r="HW32">
        <f t="shared" si="64"/>
        <v>0.21551299270515697</v>
      </c>
      <c r="HX32">
        <f t="shared" si="64"/>
        <v>0.21913965256779919</v>
      </c>
      <c r="HY32">
        <f t="shared" si="64"/>
        <v>0.22274507914014563</v>
      </c>
      <c r="HZ32">
        <f t="shared" si="64"/>
        <v>0.22632897546187244</v>
      </c>
      <c r="IA32">
        <f t="shared" si="64"/>
        <v>0.2298911571647396</v>
      </c>
      <c r="IB32">
        <f t="shared" si="64"/>
        <v>0.23343152760912012</v>
      </c>
      <c r="IC32">
        <f t="shared" si="64"/>
        <v>0.23695005829604007</v>
      </c>
      <c r="ID32">
        <f t="shared" si="64"/>
        <v>0.24044677346256829</v>
      </c>
      <c r="IE32">
        <f t="shared" si="64"/>
        <v>0.24392173798724809</v>
      </c>
      <c r="IF32">
        <f t="shared" si="64"/>
        <v>0.24737504790937118</v>
      </c>
      <c r="IG32">
        <f t="shared" si="64"/>
        <v>0.25080682300858803</v>
      </c>
      <c r="IH32">
        <f t="shared" si="64"/>
        <v>0.25421720100585155</v>
      </c>
      <c r="II32">
        <f t="shared" si="64"/>
        <v>0.25760633303827624</v>
      </c>
      <c r="IJ32">
        <f t="shared" si="64"/>
        <v>0.26097438013351104</v>
      </c>
      <c r="IK32">
        <f t="shared" si="64"/>
        <v>0.26432151046729085</v>
      </c>
      <c r="IL32">
        <f t="shared" si="64"/>
        <v>0.26764789723389038</v>
      </c>
      <c r="IM32">
        <f t="shared" si="64"/>
        <v>0.27095371699565673</v>
      </c>
      <c r="IN32">
        <f t="shared" si="64"/>
        <v>0.27423914840660563</v>
      </c>
      <c r="IO32">
        <f t="shared" si="64"/>
        <v>0.27750437122776223</v>
      </c>
      <c r="IP32">
        <f t="shared" si="64"/>
        <v>0.2807495655698149</v>
      </c>
      <c r="IQ32">
        <f t="shared" si="64"/>
        <v>0.28397491131269298</v>
      </c>
      <c r="IR32">
        <f t="shared" si="64"/>
        <v>0.28665210351952097</v>
      </c>
      <c r="IS32">
        <f t="shared" si="64"/>
        <v>0.28848391357607417</v>
      </c>
      <c r="IT32">
        <f t="shared" si="64"/>
        <v>0.28947228685389237</v>
      </c>
      <c r="IU32">
        <f t="shared" si="64"/>
        <v>0.28966559179097057</v>
      </c>
      <c r="IV32">
        <f t="shared" si="64"/>
        <v>0.28913599201795359</v>
      </c>
      <c r="IW32">
        <f t="shared" si="64"/>
        <v>0.28796481623831321</v>
      </c>
      <c r="IX32">
        <f t="shared" si="64"/>
        <v>0.28623368201833027</v>
      </c>
      <c r="IY32">
        <f t="shared" ref="IY32:KO32" si="65">ABS(IY31-AVERAGE(IY25:IY26))/IY31</f>
        <v>0.28401949366579471</v>
      </c>
      <c r="IZ32">
        <f t="shared" si="65"/>
        <v>0.28139193240091714</v>
      </c>
      <c r="JA32">
        <f t="shared" si="65"/>
        <v>0.27841248826341497</v>
      </c>
      <c r="JB32">
        <f t="shared" si="65"/>
        <v>0.27513440541441558</v>
      </c>
      <c r="JC32">
        <f t="shared" si="65"/>
        <v>0.27160313696794453</v>
      </c>
      <c r="JD32">
        <f t="shared" si="65"/>
        <v>0.26785705591076009</v>
      </c>
      <c r="JE32">
        <f t="shared" si="65"/>
        <v>0.26392826708679185</v>
      </c>
      <c r="JF32">
        <f t="shared" si="65"/>
        <v>0.2598434285546109</v>
      </c>
      <c r="JG32">
        <f t="shared" si="65"/>
        <v>0.2556245308242589</v>
      </c>
      <c r="JH32">
        <f t="shared" si="65"/>
        <v>0.25128960762984126</v>
      </c>
      <c r="JI32">
        <f t="shared" si="65"/>
        <v>0.24685336734087698</v>
      </c>
      <c r="JJ32">
        <f t="shared" si="65"/>
        <v>0.24232774334556367</v>
      </c>
      <c r="JK32">
        <f t="shared" si="65"/>
        <v>0.2377223670131782</v>
      </c>
      <c r="JL32">
        <f t="shared" si="65"/>
        <v>0.23304496962175977</v>
      </c>
      <c r="JM32">
        <f t="shared" si="65"/>
        <v>0.22830172086416572</v>
      </c>
      <c r="JN32">
        <f t="shared" si="65"/>
        <v>0.22349751182882718</v>
      </c>
      <c r="JO32">
        <f t="shared" si="65"/>
        <v>0.21863619008245105</v>
      </c>
      <c r="JP32">
        <f t="shared" si="65"/>
        <v>0.21372075391092293</v>
      </c>
      <c r="JQ32">
        <f t="shared" si="65"/>
        <v>0.20875351206034101</v>
      </c>
      <c r="JR32">
        <f t="shared" si="65"/>
        <v>0.20373621456092114</v>
      </c>
      <c r="JS32">
        <f t="shared" si="65"/>
        <v>0.19867015947173114</v>
      </c>
      <c r="JT32">
        <f t="shared" si="65"/>
        <v>0.19355627968749839</v>
      </c>
      <c r="JU32">
        <f t="shared" si="65"/>
        <v>0.18839521331723319</v>
      </c>
      <c r="JV32">
        <f t="shared" si="65"/>
        <v>0.1831873605847808</v>
      </c>
      <c r="JW32">
        <f t="shared" si="65"/>
        <v>0.17793292971381161</v>
      </c>
      <c r="JX32">
        <f t="shared" si="65"/>
        <v>0.17263197384049994</v>
      </c>
      <c r="JY32">
        <f t="shared" si="65"/>
        <v>0.16728442064049834</v>
      </c>
      <c r="JZ32">
        <f t="shared" si="65"/>
        <v>0.16189009605608273</v>
      </c>
      <c r="KA32">
        <f t="shared" si="65"/>
        <v>0.15644874325765423</v>
      </c>
      <c r="KB32">
        <f t="shared" si="65"/>
        <v>0.15096003776446976</v>
      </c>
      <c r="KC32">
        <f t="shared" si="65"/>
        <v>0.14542359947634109</v>
      </c>
      <c r="KD32">
        <f t="shared" si="65"/>
        <v>0.13983900222554904</v>
      </c>
      <c r="KE32">
        <f t="shared" si="65"/>
        <v>0.13420578134142433</v>
      </c>
      <c r="KF32">
        <f t="shared" si="65"/>
        <v>0.12852343962467785</v>
      </c>
      <c r="KG32">
        <f t="shared" si="65"/>
        <v>0.1227914520509593</v>
      </c>
      <c r="KH32">
        <f t="shared" si="65"/>
        <v>0.11700926946015949</v>
      </c>
      <c r="KI32">
        <f t="shared" si="65"/>
        <v>0.11117632143703012</v>
      </c>
      <c r="KJ32">
        <f t="shared" si="65"/>
        <v>0.1052920185475876</v>
      </c>
      <c r="KK32">
        <f t="shared" si="65"/>
        <v>9.9355754062654816E-2</v>
      </c>
      <c r="KL32">
        <f t="shared" si="65"/>
        <v>9.3366905273300452E-2</v>
      </c>
      <c r="KM32">
        <f t="shared" si="65"/>
        <v>8.7324834481595087E-2</v>
      </c>
      <c r="KN32">
        <f t="shared" si="65"/>
        <v>8.122888973302593E-2</v>
      </c>
      <c r="KO32">
        <f t="shared" si="65"/>
        <v>7.5078405343254023E-2</v>
      </c>
    </row>
    <row r="33" spans="1:302 3564:3564">
      <c r="A33" s="57" t="s">
        <v>70</v>
      </c>
      <c r="B33" s="58"/>
      <c r="C33" s="59">
        <f>AVERAGE(B28:KO28)</f>
        <v>0.31980028985704734</v>
      </c>
      <c r="D33" s="60" t="s">
        <v>71</v>
      </c>
      <c r="E33" s="58"/>
      <c r="F33" s="59">
        <f>AVERAGE(B30:KO30)</f>
        <v>0.2515859662594454</v>
      </c>
      <c r="G33" s="60" t="s">
        <v>72</v>
      </c>
      <c r="H33" s="58"/>
      <c r="I33" s="61">
        <f>AVERAGE(B32:KO32)</f>
        <v>0.29049679908375109</v>
      </c>
    </row>
    <row r="34" spans="1:302 3564:3564">
      <c r="A34" s="48"/>
      <c r="D34" s="48"/>
      <c r="G34" s="48"/>
    </row>
    <row r="35" spans="1:302 3564:3564">
      <c r="A35" s="48"/>
    </row>
    <row r="36" spans="1:302 3564:3564">
      <c r="A36" s="48" t="s">
        <v>61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  <c r="AX36">
        <v>49</v>
      </c>
      <c r="AY36">
        <v>50</v>
      </c>
      <c r="AZ36">
        <v>51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  <c r="BL36">
        <v>63</v>
      </c>
      <c r="BM36">
        <v>64</v>
      </c>
      <c r="BN36">
        <v>65</v>
      </c>
      <c r="BO36">
        <v>66</v>
      </c>
      <c r="BP36">
        <v>67</v>
      </c>
      <c r="BQ36">
        <v>68</v>
      </c>
      <c r="BR36">
        <v>69</v>
      </c>
      <c r="BS36">
        <v>70</v>
      </c>
      <c r="BT36">
        <v>71</v>
      </c>
      <c r="BU36">
        <v>72</v>
      </c>
      <c r="BV36">
        <v>73</v>
      </c>
      <c r="BW36">
        <v>74</v>
      </c>
      <c r="BX36">
        <v>75</v>
      </c>
      <c r="BY36">
        <v>76</v>
      </c>
      <c r="BZ36">
        <v>77</v>
      </c>
      <c r="CA36">
        <v>78</v>
      </c>
      <c r="CB36">
        <v>79</v>
      </c>
      <c r="CC36">
        <v>80</v>
      </c>
      <c r="CD36">
        <v>81</v>
      </c>
      <c r="CE36">
        <v>82</v>
      </c>
      <c r="CF36">
        <v>83</v>
      </c>
      <c r="CG36">
        <v>84</v>
      </c>
      <c r="CH36">
        <v>85</v>
      </c>
      <c r="CI36">
        <v>86</v>
      </c>
      <c r="CJ36">
        <v>87</v>
      </c>
      <c r="CK36">
        <v>88</v>
      </c>
      <c r="CL36">
        <v>89</v>
      </c>
      <c r="CM36">
        <v>90</v>
      </c>
      <c r="CN36">
        <v>91</v>
      </c>
      <c r="CO36">
        <v>92</v>
      </c>
      <c r="CP36">
        <v>93</v>
      </c>
      <c r="CQ36">
        <v>94</v>
      </c>
      <c r="CR36">
        <v>95</v>
      </c>
      <c r="CS36">
        <v>96</v>
      </c>
      <c r="CT36">
        <v>97</v>
      </c>
      <c r="CU36">
        <v>98</v>
      </c>
      <c r="CV36">
        <v>99</v>
      </c>
      <c r="CW36">
        <v>100</v>
      </c>
      <c r="CX36">
        <v>101</v>
      </c>
      <c r="CY36">
        <v>102</v>
      </c>
      <c r="CZ36">
        <v>103</v>
      </c>
      <c r="DA36">
        <v>104</v>
      </c>
      <c r="DB36">
        <v>105</v>
      </c>
      <c r="DC36">
        <v>106</v>
      </c>
      <c r="DD36">
        <v>107</v>
      </c>
      <c r="DE36">
        <v>108</v>
      </c>
      <c r="DF36">
        <v>109</v>
      </c>
      <c r="DG36">
        <v>110</v>
      </c>
      <c r="DH36">
        <v>111</v>
      </c>
      <c r="DI36">
        <v>112</v>
      </c>
      <c r="DJ36">
        <v>113</v>
      </c>
      <c r="DK36">
        <v>114</v>
      </c>
      <c r="DL36">
        <v>115</v>
      </c>
      <c r="DM36">
        <v>116</v>
      </c>
      <c r="DN36">
        <v>117</v>
      </c>
      <c r="DO36">
        <v>118</v>
      </c>
      <c r="DP36">
        <v>119</v>
      </c>
      <c r="DQ36">
        <v>120</v>
      </c>
      <c r="DR36">
        <v>121</v>
      </c>
      <c r="DS36">
        <v>122</v>
      </c>
      <c r="DT36">
        <v>123</v>
      </c>
      <c r="DU36">
        <v>124</v>
      </c>
      <c r="DV36">
        <v>125</v>
      </c>
      <c r="DW36">
        <v>126</v>
      </c>
      <c r="DX36">
        <v>127</v>
      </c>
      <c r="DY36">
        <v>128</v>
      </c>
      <c r="DZ36">
        <v>129</v>
      </c>
      <c r="EA36">
        <v>130</v>
      </c>
      <c r="EB36">
        <v>131</v>
      </c>
      <c r="EC36">
        <v>132</v>
      </c>
      <c r="ED36">
        <v>133</v>
      </c>
      <c r="EE36">
        <v>134</v>
      </c>
      <c r="EF36">
        <v>135</v>
      </c>
      <c r="EG36">
        <v>136</v>
      </c>
      <c r="EH36">
        <v>137</v>
      </c>
      <c r="EI36">
        <v>138</v>
      </c>
      <c r="EJ36">
        <v>139</v>
      </c>
      <c r="EK36">
        <v>140</v>
      </c>
      <c r="EL36">
        <v>141</v>
      </c>
      <c r="EM36">
        <v>142</v>
      </c>
      <c r="EN36">
        <v>143</v>
      </c>
      <c r="EO36">
        <v>144</v>
      </c>
      <c r="EP36">
        <v>145</v>
      </c>
      <c r="EQ36">
        <v>146</v>
      </c>
      <c r="ER36">
        <v>147</v>
      </c>
      <c r="ES36">
        <v>148</v>
      </c>
      <c r="ET36">
        <v>149</v>
      </c>
      <c r="EU36">
        <v>150</v>
      </c>
      <c r="EV36">
        <v>151</v>
      </c>
      <c r="EW36">
        <v>152</v>
      </c>
      <c r="EX36">
        <v>153</v>
      </c>
      <c r="EY36">
        <v>154</v>
      </c>
      <c r="EZ36">
        <v>155</v>
      </c>
      <c r="FA36">
        <v>156</v>
      </c>
      <c r="FB36">
        <v>157</v>
      </c>
      <c r="FC36">
        <v>158</v>
      </c>
      <c r="FD36">
        <v>159</v>
      </c>
      <c r="FE36">
        <v>160</v>
      </c>
      <c r="FF36">
        <v>161</v>
      </c>
      <c r="FG36">
        <v>162</v>
      </c>
      <c r="FH36">
        <v>163</v>
      </c>
      <c r="FI36">
        <v>164</v>
      </c>
      <c r="FJ36">
        <v>165</v>
      </c>
      <c r="FK36">
        <v>166</v>
      </c>
      <c r="FL36">
        <v>167</v>
      </c>
      <c r="FM36">
        <v>168</v>
      </c>
      <c r="FN36">
        <v>169</v>
      </c>
      <c r="FO36">
        <v>170</v>
      </c>
      <c r="FP36">
        <v>171</v>
      </c>
      <c r="FQ36">
        <v>172</v>
      </c>
      <c r="FR36">
        <v>173</v>
      </c>
      <c r="FS36">
        <v>174</v>
      </c>
      <c r="FT36">
        <v>175</v>
      </c>
      <c r="FU36">
        <v>176</v>
      </c>
      <c r="FV36">
        <v>177</v>
      </c>
      <c r="FW36">
        <v>178</v>
      </c>
      <c r="FX36">
        <v>179</v>
      </c>
      <c r="FY36">
        <v>180</v>
      </c>
      <c r="FZ36">
        <v>181</v>
      </c>
      <c r="GA36">
        <v>182</v>
      </c>
      <c r="GB36">
        <v>183</v>
      </c>
      <c r="GC36">
        <v>184</v>
      </c>
      <c r="GD36">
        <v>185</v>
      </c>
      <c r="GE36">
        <v>186</v>
      </c>
      <c r="GF36">
        <v>187</v>
      </c>
      <c r="GG36">
        <v>188</v>
      </c>
      <c r="GH36">
        <v>189</v>
      </c>
      <c r="GI36">
        <v>190</v>
      </c>
      <c r="GJ36">
        <v>191</v>
      </c>
      <c r="GK36">
        <v>192</v>
      </c>
      <c r="GL36">
        <v>193</v>
      </c>
      <c r="GM36">
        <v>194</v>
      </c>
      <c r="GN36">
        <v>195</v>
      </c>
      <c r="GO36">
        <v>196</v>
      </c>
      <c r="GP36">
        <v>197</v>
      </c>
      <c r="GQ36">
        <v>198</v>
      </c>
      <c r="GR36">
        <v>199</v>
      </c>
      <c r="GS36">
        <v>200</v>
      </c>
      <c r="GT36">
        <v>201</v>
      </c>
      <c r="GU36">
        <v>202</v>
      </c>
      <c r="GV36">
        <v>203</v>
      </c>
      <c r="GW36">
        <v>204</v>
      </c>
      <c r="GX36">
        <v>205</v>
      </c>
      <c r="GY36">
        <v>206</v>
      </c>
      <c r="GZ36">
        <v>207</v>
      </c>
      <c r="HA36">
        <v>208</v>
      </c>
      <c r="HB36">
        <v>209</v>
      </c>
      <c r="HC36">
        <v>210</v>
      </c>
      <c r="HD36">
        <v>211</v>
      </c>
      <c r="HE36">
        <v>212</v>
      </c>
      <c r="HF36">
        <v>213</v>
      </c>
      <c r="HG36">
        <v>214</v>
      </c>
      <c r="HH36">
        <v>215</v>
      </c>
      <c r="HI36">
        <v>216</v>
      </c>
      <c r="HJ36">
        <v>217</v>
      </c>
      <c r="HK36">
        <v>218</v>
      </c>
      <c r="HL36">
        <v>219</v>
      </c>
      <c r="HM36">
        <v>220</v>
      </c>
      <c r="HN36">
        <v>221</v>
      </c>
      <c r="HO36">
        <v>222</v>
      </c>
      <c r="HP36">
        <v>223</v>
      </c>
      <c r="HQ36">
        <v>224</v>
      </c>
      <c r="HR36">
        <v>225</v>
      </c>
      <c r="HS36">
        <v>226</v>
      </c>
      <c r="HT36">
        <v>227</v>
      </c>
      <c r="HU36">
        <v>228</v>
      </c>
      <c r="HV36">
        <v>229</v>
      </c>
      <c r="HW36">
        <v>230</v>
      </c>
      <c r="HX36">
        <v>231</v>
      </c>
      <c r="HY36">
        <v>232</v>
      </c>
      <c r="HZ36">
        <v>233</v>
      </c>
      <c r="IA36">
        <v>234</v>
      </c>
      <c r="IB36">
        <v>235</v>
      </c>
      <c r="IC36">
        <v>236</v>
      </c>
      <c r="ID36">
        <v>237</v>
      </c>
      <c r="IE36">
        <v>238</v>
      </c>
      <c r="IF36">
        <v>239</v>
      </c>
      <c r="IG36">
        <v>240</v>
      </c>
      <c r="IH36">
        <v>241</v>
      </c>
      <c r="II36">
        <v>242</v>
      </c>
      <c r="IJ36">
        <v>243</v>
      </c>
      <c r="IK36">
        <v>244</v>
      </c>
      <c r="IL36">
        <v>245</v>
      </c>
      <c r="IM36">
        <v>246</v>
      </c>
      <c r="IN36">
        <v>247</v>
      </c>
      <c r="IO36">
        <v>248</v>
      </c>
      <c r="IP36">
        <v>249</v>
      </c>
      <c r="IQ36">
        <v>250</v>
      </c>
      <c r="IR36">
        <v>251</v>
      </c>
      <c r="IS36">
        <v>252</v>
      </c>
      <c r="IT36">
        <v>253</v>
      </c>
      <c r="IU36">
        <v>254</v>
      </c>
      <c r="IV36">
        <v>255</v>
      </c>
      <c r="IW36">
        <v>256</v>
      </c>
      <c r="IX36">
        <v>257</v>
      </c>
      <c r="IY36">
        <v>258</v>
      </c>
      <c r="IZ36">
        <v>259</v>
      </c>
      <c r="JA36">
        <v>260</v>
      </c>
      <c r="JB36">
        <v>261</v>
      </c>
      <c r="JC36">
        <v>262</v>
      </c>
      <c r="JD36">
        <v>263</v>
      </c>
      <c r="JE36">
        <v>264</v>
      </c>
      <c r="JF36">
        <v>265</v>
      </c>
      <c r="JG36">
        <v>266</v>
      </c>
      <c r="JH36">
        <v>267</v>
      </c>
      <c r="JI36">
        <v>268</v>
      </c>
      <c r="JJ36">
        <v>269</v>
      </c>
      <c r="JK36">
        <v>270</v>
      </c>
      <c r="JL36">
        <v>271</v>
      </c>
      <c r="JM36">
        <v>272</v>
      </c>
      <c r="JN36">
        <v>273</v>
      </c>
      <c r="JO36">
        <v>274</v>
      </c>
      <c r="JP36">
        <v>275</v>
      </c>
      <c r="JQ36">
        <v>276</v>
      </c>
      <c r="JR36">
        <v>277</v>
      </c>
      <c r="JS36">
        <v>278</v>
      </c>
      <c r="JT36">
        <v>279</v>
      </c>
      <c r="JU36">
        <v>280</v>
      </c>
      <c r="JV36">
        <v>281</v>
      </c>
      <c r="JW36">
        <v>282</v>
      </c>
      <c r="JX36">
        <v>283</v>
      </c>
      <c r="JY36">
        <v>284</v>
      </c>
      <c r="JZ36">
        <v>285</v>
      </c>
      <c r="KA36">
        <v>286</v>
      </c>
      <c r="KB36">
        <v>287</v>
      </c>
      <c r="KC36">
        <v>288</v>
      </c>
      <c r="KD36">
        <v>289</v>
      </c>
      <c r="KE36">
        <v>290</v>
      </c>
      <c r="KF36">
        <v>291</v>
      </c>
      <c r="KG36">
        <v>292</v>
      </c>
      <c r="KH36">
        <v>293</v>
      </c>
      <c r="KI36">
        <v>294</v>
      </c>
      <c r="KJ36">
        <v>295</v>
      </c>
      <c r="KK36">
        <v>296</v>
      </c>
      <c r="KL36">
        <v>297</v>
      </c>
      <c r="KM36">
        <v>298</v>
      </c>
      <c r="KN36">
        <v>299</v>
      </c>
      <c r="KO36">
        <v>300</v>
      </c>
    </row>
    <row r="37" spans="1:302 3564:3564">
      <c r="A37" s="48" t="s">
        <v>64</v>
      </c>
      <c r="B37" s="49">
        <f t="shared" ref="B37:K37" si="66">0.1/B20*3600/6</f>
        <v>0.93167701863354024</v>
      </c>
      <c r="C37" s="50">
        <f t="shared" si="66"/>
        <v>0.93167701863354024</v>
      </c>
      <c r="D37" s="50">
        <f t="shared" si="66"/>
        <v>0.93167701863354024</v>
      </c>
      <c r="E37" s="50">
        <f t="shared" si="66"/>
        <v>0.93167701863354024</v>
      </c>
      <c r="F37" s="50">
        <f t="shared" si="66"/>
        <v>0.93167701863354024</v>
      </c>
      <c r="G37" s="50">
        <f t="shared" si="66"/>
        <v>0.93167701863354024</v>
      </c>
      <c r="H37" s="50">
        <f t="shared" si="66"/>
        <v>0.93167701863354024</v>
      </c>
      <c r="I37" s="50">
        <f t="shared" si="66"/>
        <v>0.93167701863354024</v>
      </c>
      <c r="J37" s="50">
        <f t="shared" si="66"/>
        <v>0.93167701863354024</v>
      </c>
      <c r="K37" s="50">
        <f t="shared" si="66"/>
        <v>0.93167701863354024</v>
      </c>
      <c r="L37" s="50">
        <f t="shared" ref="L37:AA37" si="67">0.1/L20*3600/6</f>
        <v>0.93167701863354024</v>
      </c>
      <c r="M37" s="50">
        <f t="shared" si="67"/>
        <v>0.93167701863354024</v>
      </c>
      <c r="N37" s="50">
        <f t="shared" si="67"/>
        <v>0.93167701863354024</v>
      </c>
      <c r="O37" s="50">
        <f t="shared" si="67"/>
        <v>0.93167701863354024</v>
      </c>
      <c r="P37" s="50">
        <f t="shared" si="67"/>
        <v>0.93167701863354024</v>
      </c>
      <c r="Q37" s="50">
        <f t="shared" si="67"/>
        <v>0.93167701863354024</v>
      </c>
      <c r="R37" s="50">
        <f t="shared" si="67"/>
        <v>0.93167701863354024</v>
      </c>
      <c r="S37" s="50">
        <f t="shared" si="67"/>
        <v>0.93167701863354024</v>
      </c>
      <c r="T37" s="50">
        <f t="shared" si="67"/>
        <v>0.93167701863354024</v>
      </c>
      <c r="U37" s="50">
        <f t="shared" si="67"/>
        <v>0.93167701863354024</v>
      </c>
      <c r="V37" s="50">
        <f t="shared" si="67"/>
        <v>0.93167701863354024</v>
      </c>
      <c r="W37" s="50">
        <f t="shared" si="67"/>
        <v>0.93167701863354024</v>
      </c>
      <c r="X37" s="50">
        <f t="shared" si="67"/>
        <v>0.93167701863354024</v>
      </c>
      <c r="Y37" s="50">
        <f t="shared" si="67"/>
        <v>0.93167701863354024</v>
      </c>
      <c r="Z37" s="50">
        <f t="shared" si="67"/>
        <v>0.93167701863354024</v>
      </c>
      <c r="AA37" s="50">
        <f t="shared" si="67"/>
        <v>0.93167701863354024</v>
      </c>
      <c r="AB37" s="50">
        <f t="shared" ref="AB37:AH37" si="68">0.1/AB20*3600/6</f>
        <v>0.93167701863354024</v>
      </c>
      <c r="AC37" s="50">
        <f t="shared" si="68"/>
        <v>0.93167701863354024</v>
      </c>
      <c r="AD37" s="50">
        <f t="shared" si="68"/>
        <v>0.93167701863354024</v>
      </c>
      <c r="AE37" s="50">
        <f t="shared" si="68"/>
        <v>0.93167701863354024</v>
      </c>
      <c r="AF37" s="50">
        <f t="shared" si="68"/>
        <v>0.93167701863354024</v>
      </c>
      <c r="AG37" s="50">
        <f t="shared" si="68"/>
        <v>0.93167701863354024</v>
      </c>
      <c r="AH37" s="50">
        <f t="shared" si="68"/>
        <v>0.93167701863354024</v>
      </c>
      <c r="AI37" s="50">
        <f t="shared" ref="AI37:CT37" si="69">0.1/AI20*3600/6</f>
        <v>0.93167701863354024</v>
      </c>
      <c r="AJ37" s="50">
        <f t="shared" si="69"/>
        <v>0.93167701863354024</v>
      </c>
      <c r="AK37" s="50">
        <f t="shared" si="69"/>
        <v>0.93167701863354024</v>
      </c>
      <c r="AL37" s="50">
        <f t="shared" si="69"/>
        <v>0.93167701863354024</v>
      </c>
      <c r="AM37" s="50">
        <f t="shared" si="69"/>
        <v>0.93167701863354024</v>
      </c>
      <c r="AN37" s="50">
        <f t="shared" si="69"/>
        <v>0.93167701863354024</v>
      </c>
      <c r="AO37" s="50">
        <f t="shared" si="69"/>
        <v>0.93167701863354024</v>
      </c>
      <c r="AP37" s="50">
        <f t="shared" si="69"/>
        <v>0.93167701863354024</v>
      </c>
      <c r="AQ37" s="50">
        <f t="shared" si="69"/>
        <v>0.93167701863354024</v>
      </c>
      <c r="AR37" s="50">
        <f t="shared" si="69"/>
        <v>0.93167701863354024</v>
      </c>
      <c r="AS37" s="50">
        <f t="shared" si="69"/>
        <v>0.93167701863354024</v>
      </c>
      <c r="AT37" s="50">
        <f t="shared" si="69"/>
        <v>0.93167701863354024</v>
      </c>
      <c r="AU37" s="50">
        <f t="shared" si="69"/>
        <v>0.93167701863354024</v>
      </c>
      <c r="AV37" s="50">
        <f t="shared" si="69"/>
        <v>0.93167701863354024</v>
      </c>
      <c r="AW37" s="50">
        <f t="shared" si="69"/>
        <v>0.93167701863354024</v>
      </c>
      <c r="AX37" s="50">
        <f t="shared" si="69"/>
        <v>0.93167701863354024</v>
      </c>
      <c r="AY37" s="50">
        <f t="shared" si="69"/>
        <v>0.93167701863354024</v>
      </c>
      <c r="AZ37" s="50">
        <f t="shared" si="69"/>
        <v>0.93167701863354024</v>
      </c>
      <c r="BA37" s="50">
        <f t="shared" si="69"/>
        <v>0.93167701863354024</v>
      </c>
      <c r="BB37" s="50">
        <f t="shared" si="69"/>
        <v>0.93167701863354024</v>
      </c>
      <c r="BC37" s="50">
        <f t="shared" si="69"/>
        <v>0.93167701863354024</v>
      </c>
      <c r="BD37" s="50">
        <f t="shared" si="69"/>
        <v>0.99625821101788103</v>
      </c>
      <c r="BE37" s="50">
        <f t="shared" si="69"/>
        <v>1.0913076771378318</v>
      </c>
      <c r="BF37" s="50">
        <f t="shared" si="69"/>
        <v>1.2045400973074534</v>
      </c>
      <c r="BG37" s="50">
        <f t="shared" si="69"/>
        <v>1.3349985591055595</v>
      </c>
      <c r="BH37" s="50">
        <f t="shared" si="69"/>
        <v>1.4822161443118869</v>
      </c>
      <c r="BI37" s="50">
        <f t="shared" si="69"/>
        <v>1.618665417272821</v>
      </c>
      <c r="BJ37" s="50">
        <f t="shared" si="69"/>
        <v>1.7336748753284448</v>
      </c>
      <c r="BK37" s="50">
        <f t="shared" si="69"/>
        <v>1.8296251121871296</v>
      </c>
      <c r="BL37" s="50">
        <f t="shared" si="69"/>
        <v>1.9089168250635362</v>
      </c>
      <c r="BM37" s="50">
        <f t="shared" si="69"/>
        <v>1.9738528152636876</v>
      </c>
      <c r="BN37" s="50">
        <f t="shared" si="69"/>
        <v>2.0265634582606249</v>
      </c>
      <c r="BO37" s="50">
        <f t="shared" si="69"/>
        <v>2.0689666107064686</v>
      </c>
      <c r="BP37" s="50">
        <f t="shared" si="69"/>
        <v>2.1027527845814928</v>
      </c>
      <c r="BQ37" s="50">
        <f t="shared" si="69"/>
        <v>2.1293875331098024</v>
      </c>
      <c r="BR37" s="50">
        <f t="shared" si="69"/>
        <v>2.1501246025242065</v>
      </c>
      <c r="BS37" s="50">
        <f t="shared" si="69"/>
        <v>2.1660250443498552</v>
      </c>
      <c r="BT37" s="50">
        <f t="shared" si="69"/>
        <v>2.1779789193017298</v>
      </c>
      <c r="BU37" s="50">
        <f t="shared" si="69"/>
        <v>2.1867273711286703</v>
      </c>
      <c r="BV37" s="50">
        <f t="shared" si="69"/>
        <v>2.1928837066631952</v>
      </c>
      <c r="BW37" s="50">
        <f t="shared" si="69"/>
        <v>2.1969527265304367</v>
      </c>
      <c r="BX37" s="50">
        <f t="shared" si="69"/>
        <v>2.1993479615162506</v>
      </c>
      <c r="BY37" s="50">
        <f t="shared" si="69"/>
        <v>2.2004067328667696</v>
      </c>
      <c r="BZ37" s="50">
        <f t="shared" si="69"/>
        <v>2.2004031133766175</v>
      </c>
      <c r="CA37" s="50">
        <f t="shared" si="69"/>
        <v>2.1995589532877697</v>
      </c>
      <c r="CB37" s="50">
        <f t="shared" si="69"/>
        <v>2.1980531753780261</v>
      </c>
      <c r="CC37" s="50">
        <f t="shared" si="69"/>
        <v>2.1960295546339692</v>
      </c>
      <c r="CD37" s="50">
        <f t="shared" si="69"/>
        <v>2.1936031915445802</v>
      </c>
      <c r="CE37" s="50">
        <f t="shared" si="69"/>
        <v>2.1908658722514831</v>
      </c>
      <c r="CF37" s="50">
        <f t="shared" si="69"/>
        <v>2.1878904886314605</v>
      </c>
      <c r="CG37" s="50">
        <f t="shared" si="69"/>
        <v>2.184734669992539</v>
      </c>
      <c r="CH37" s="50">
        <f t="shared" si="69"/>
        <v>2.1814437572589211</v>
      </c>
      <c r="CI37" s="50">
        <f t="shared" si="69"/>
        <v>2.1780532312786804</v>
      </c>
      <c r="CJ37" s="50">
        <f t="shared" si="69"/>
        <v>2.1745906896560832</v>
      </c>
      <c r="CK37" s="50">
        <f t="shared" si="69"/>
        <v>2.1710774514104103</v>
      </c>
      <c r="CL37" s="50">
        <f t="shared" si="69"/>
        <v>2.1675298557331217</v>
      </c>
      <c r="CM37" s="50">
        <f t="shared" si="69"/>
        <v>2.1639603099959945</v>
      </c>
      <c r="CN37" s="50">
        <f t="shared" si="69"/>
        <v>2.1603781327519664</v>
      </c>
      <c r="CO37" s="50">
        <f t="shared" si="69"/>
        <v>2.1567902295546637</v>
      </c>
      <c r="CP37" s="50">
        <f t="shared" si="69"/>
        <v>2.1532016327959029</v>
      </c>
      <c r="CQ37" s="50">
        <f t="shared" si="69"/>
        <v>2.149615931233559</v>
      </c>
      <c r="CR37" s="50">
        <f t="shared" si="69"/>
        <v>2.1460356102864107</v>
      </c>
      <c r="CS37" s="50">
        <f t="shared" si="69"/>
        <v>2.1424623203605679</v>
      </c>
      <c r="CT37" s="50">
        <f t="shared" si="69"/>
        <v>2.1388970873172357</v>
      </c>
      <c r="CU37" s="50">
        <f t="shared" ref="CU37:FF37" si="70">0.1/CU20*3600/6</f>
        <v>2.1353404765858026</v>
      </c>
      <c r="CV37" s="50">
        <f t="shared" si="70"/>
        <v>2.1317927202781566</v>
      </c>
      <c r="CW37" s="50">
        <f t="shared" si="70"/>
        <v>2.1282538148929091</v>
      </c>
      <c r="CX37" s="50">
        <f t="shared" si="70"/>
        <v>2.1247235957470134</v>
      </c>
      <c r="CY37" s="50">
        <f t="shared" si="70"/>
        <v>2.1212017930833391</v>
      </c>
      <c r="CZ37" s="50">
        <f t="shared" si="70"/>
        <v>2.1176880738306916</v>
      </c>
      <c r="DA37" s="50">
        <f t="shared" si="70"/>
        <v>2.1141820722000664</v>
      </c>
      <c r="DB37" s="50">
        <f t="shared" si="70"/>
        <v>2.1106834116560678</v>
      </c>
      <c r="DC37" s="50">
        <f t="shared" si="70"/>
        <v>2.1071917202794253</v>
      </c>
      <c r="DD37" s="50">
        <f t="shared" si="70"/>
        <v>2.103706641113563</v>
      </c>
      <c r="DE37" s="50">
        <f t="shared" si="70"/>
        <v>2.1002279597268143</v>
      </c>
      <c r="DF37" s="50">
        <f t="shared" si="70"/>
        <v>2.0967558891153639</v>
      </c>
      <c r="DG37" s="50">
        <f t="shared" si="70"/>
        <v>2.0932914614343532</v>
      </c>
      <c r="DH37" s="50">
        <f t="shared" si="70"/>
        <v>2.0898369316199452</v>
      </c>
      <c r="DI37" s="50">
        <f t="shared" si="70"/>
        <v>2.0863960984804715</v>
      </c>
      <c r="DJ37" s="50">
        <f t="shared" si="70"/>
        <v>2.0829744765104379</v>
      </c>
      <c r="DK37" s="50">
        <f t="shared" si="70"/>
        <v>2.0795792888318378</v>
      </c>
      <c r="DL37" s="50">
        <f t="shared" si="70"/>
        <v>2.076219286083075</v>
      </c>
      <c r="DM37" s="50">
        <f t="shared" si="70"/>
        <v>2.0729044214365375</v>
      </c>
      <c r="DN37" s="50">
        <f t="shared" si="70"/>
        <v>2.069645426414302</v>
      </c>
      <c r="DO37" s="50">
        <f t="shared" si="70"/>
        <v>2.0664533367669242</v>
      </c>
      <c r="DP37" s="50">
        <f t="shared" si="70"/>
        <v>2.0633390147219015</v>
      </c>
      <c r="DQ37" s="50">
        <f t="shared" si="70"/>
        <v>2.0603127060942064</v>
      </c>
      <c r="DR37" s="50">
        <f t="shared" si="70"/>
        <v>2.0573836605405744</v>
      </c>
      <c r="DS37" s="50">
        <f t="shared" si="70"/>
        <v>2.0545598325675036</v>
      </c>
      <c r="DT37" s="50">
        <f t="shared" si="70"/>
        <v>2.0518476711056781</v>
      </c>
      <c r="DU37" s="50">
        <f t="shared" si="70"/>
        <v>2.0492519973228354</v>
      </c>
      <c r="DV37" s="50">
        <f t="shared" si="70"/>
        <v>2.0467759641980758</v>
      </c>
      <c r="DW37" s="50">
        <f t="shared" si="70"/>
        <v>2.0444210872344599</v>
      </c>
      <c r="DX37" s="50">
        <f t="shared" si="70"/>
        <v>2.042187333346877</v>
      </c>
      <c r="DY37" s="50">
        <f t="shared" si="70"/>
        <v>2.0400732541194668</v>
      </c>
      <c r="DZ37" s="50">
        <f t="shared" si="70"/>
        <v>2.0380761499317366</v>
      </c>
      <c r="EA37" s="50">
        <f t="shared" si="70"/>
        <v>2.0361922525638136</v>
      </c>
      <c r="EB37" s="50">
        <f t="shared" si="70"/>
        <v>2.0344169155056959</v>
      </c>
      <c r="EC37" s="50">
        <f t="shared" si="70"/>
        <v>2.0327448030624526</v>
      </c>
      <c r="ED37" s="50">
        <f t="shared" si="70"/>
        <v>2.0311700712733392</v>
      </c>
      <c r="EE37" s="50">
        <f t="shared" si="70"/>
        <v>2.0296865355081621</v>
      </c>
      <c r="EF37" s="50">
        <f t="shared" si="70"/>
        <v>2.0282878212768272</v>
      </c>
      <c r="EG37" s="50">
        <f t="shared" si="70"/>
        <v>2.0269674962349296</v>
      </c>
      <c r="EH37" s="50">
        <f t="shared" si="70"/>
        <v>2.0257191825668581</v>
      </c>
      <c r="EI37" s="50">
        <f t="shared" si="70"/>
        <v>2.0245366498780384</v>
      </c>
      <c r="EJ37" s="50">
        <f t="shared" si="70"/>
        <v>2.0234138894445546</v>
      </c>
      <c r="EK37" s="50">
        <f t="shared" si="70"/>
        <v>2.0223451711760441</v>
      </c>
      <c r="EL37" s="50">
        <f t="shared" si="70"/>
        <v>2.0213250849758273</v>
      </c>
      <c r="EM37" s="50">
        <f t="shared" si="70"/>
        <v>2.0203485683617464</v>
      </c>
      <c r="EN37" s="50">
        <f t="shared" si="70"/>
        <v>2.0194109222724044</v>
      </c>
      <c r="EO37" s="50">
        <f t="shared" si="70"/>
        <v>2.0185078169543034</v>
      </c>
      <c r="EP37" s="50">
        <f t="shared" si="70"/>
        <v>2.0176352897304919</v>
      </c>
      <c r="EQ37" s="50">
        <f t="shared" si="70"/>
        <v>2.0167897363118592</v>
      </c>
      <c r="ER37" s="50">
        <f t="shared" si="70"/>
        <v>2.015967897145496</v>
      </c>
      <c r="ES37" s="50">
        <f t="shared" si="70"/>
        <v>2.0151668401144587</v>
      </c>
      <c r="ET37" s="50">
        <f t="shared" si="70"/>
        <v>2.0143839407205761</v>
      </c>
      <c r="EU37" s="50">
        <f t="shared" si="70"/>
        <v>2.0136168607043352</v>
      </c>
      <c r="EV37" s="50">
        <f t="shared" si="70"/>
        <v>2.0128635258890988</v>
      </c>
      <c r="EW37" s="50">
        <f t="shared" si="70"/>
        <v>2.0121221038842383</v>
      </c>
      <c r="EX37" s="50">
        <f t="shared" si="70"/>
        <v>2.011390982145413</v>
      </c>
      <c r="EY37" s="50">
        <f t="shared" si="70"/>
        <v>2.0106687467708446</v>
      </c>
      <c r="EZ37" s="50">
        <f t="shared" si="70"/>
        <v>2.009954162309969</v>
      </c>
      <c r="FA37" s="50">
        <f t="shared" si="70"/>
        <v>2.0092461527745438</v>
      </c>
      <c r="FB37" s="50">
        <f t="shared" si="70"/>
        <v>2.0085437839709557</v>
      </c>
      <c r="FC37" s="50">
        <f t="shared" si="70"/>
        <v>2.0078459829403124</v>
      </c>
      <c r="FD37" s="50">
        <f t="shared" si="70"/>
        <v>2.0071509073042004</v>
      </c>
      <c r="FE37" s="50">
        <f t="shared" si="70"/>
        <v>2.0064550745422984</v>
      </c>
      <c r="FF37" s="50">
        <f t="shared" si="70"/>
        <v>2.0057524589429692</v>
      </c>
      <c r="FG37" s="50">
        <f t="shared" ref="FG37:HR37" si="71">0.1/FG20*3600/6</f>
        <v>2.0050337640893594</v>
      </c>
      <c r="FH37" s="50">
        <f t="shared" si="71"/>
        <v>2.0042860194134016</v>
      </c>
      <c r="FI37" s="50">
        <f t="shared" si="71"/>
        <v>2.003492568824889</v>
      </c>
      <c r="FJ37" s="50">
        <f t="shared" si="71"/>
        <v>2.0026334442468836</v>
      </c>
      <c r="FK37" s="50">
        <f t="shared" si="71"/>
        <v>2.0016860609014775</v>
      </c>
      <c r="FL37" s="50">
        <f t="shared" si="71"/>
        <v>2.0006261384975779</v>
      </c>
      <c r="FM37" s="50">
        <f t="shared" si="71"/>
        <v>1.9994287411402227</v>
      </c>
      <c r="FN37" s="50">
        <f t="shared" si="71"/>
        <v>1.9980693339312172</v>
      </c>
      <c r="FO37" s="50">
        <f t="shared" si="71"/>
        <v>1.9965247701872217</v>
      </c>
      <c r="FP37" s="50">
        <f t="shared" si="71"/>
        <v>1.994774144752647</v>
      </c>
      <c r="FQ37" s="50">
        <f t="shared" si="71"/>
        <v>1.992799471882819</v>
      </c>
      <c r="FR37" s="50">
        <f t="shared" si="71"/>
        <v>1.9905861676955467</v>
      </c>
      <c r="FS37" s="50">
        <f t="shared" si="71"/>
        <v>1.9881233354518224</v>
      </c>
      <c r="FT37" s="50">
        <f t="shared" si="71"/>
        <v>1.9854038660767819</v>
      </c>
      <c r="FU37" s="50">
        <f t="shared" si="71"/>
        <v>1.9824243762105793</v>
      </c>
      <c r="FV37" s="50">
        <f t="shared" si="71"/>
        <v>1.9791850119914651</v>
      </c>
      <c r="FW37" s="50">
        <f t="shared" si="71"/>
        <v>1.9756891492998128</v>
      </c>
      <c r="FX37" s="50">
        <f t="shared" si="71"/>
        <v>1.971943021036987</v>
      </c>
      <c r="FY37" s="50">
        <f t="shared" si="71"/>
        <v>1.9679552998992753</v>
      </c>
      <c r="FZ37" s="50">
        <f t="shared" si="71"/>
        <v>1.9637366617043321</v>
      </c>
      <c r="GA37" s="50">
        <f t="shared" si="71"/>
        <v>1.9592993502114755</v>
      </c>
      <c r="GB37" s="50">
        <f t="shared" si="71"/>
        <v>1.9546567600109848</v>
      </c>
      <c r="GC37" s="50">
        <f t="shared" si="71"/>
        <v>1.9498230497896671</v>
      </c>
      <c r="GD37" s="50">
        <f t="shared" si="71"/>
        <v>1.9448127943521536</v>
      </c>
      <c r="GE37" s="50">
        <f t="shared" si="71"/>
        <v>1.9396406803390178</v>
      </c>
      <c r="GF37" s="50">
        <f t="shared" si="71"/>
        <v>1.9343212477081524</v>
      </c>
      <c r="GG37" s="50">
        <f t="shared" si="71"/>
        <v>1.9288686767514935</v>
      </c>
      <c r="GH37" s="50">
        <f t="shared" si="71"/>
        <v>1.923296618680528</v>
      </c>
      <c r="GI37" s="50">
        <f t="shared" si="71"/>
        <v>1.9176180665793148</v>
      </c>
      <c r="GJ37" s="50">
        <f t="shared" si="71"/>
        <v>1.9118452627258353</v>
      </c>
      <c r="GK37" s="50">
        <f t="shared" si="71"/>
        <v>1.9059896378478467</v>
      </c>
      <c r="GL37" s="50">
        <f t="shared" si="71"/>
        <v>1.9000617777346973</v>
      </c>
      <c r="GM37" s="50">
        <f t="shared" si="71"/>
        <v>1.8940714127031015</v>
      </c>
      <c r="GN37" s="50">
        <f t="shared" si="71"/>
        <v>1.8880274256515539</v>
      </c>
      <c r="GO37" s="50">
        <f t="shared" si="71"/>
        <v>1.881937874782361</v>
      </c>
      <c r="GP37" s="50">
        <f t="shared" si="71"/>
        <v>1.8758100274791054</v>
      </c>
      <c r="GQ37" s="50">
        <f t="shared" si="71"/>
        <v>1.8696504022663145</v>
      </c>
      <c r="GR37" s="50">
        <f t="shared" si="71"/>
        <v>1.863464816221029</v>
      </c>
      <c r="GS37" s="50">
        <f t="shared" si="71"/>
        <v>1.8572584356336996</v>
      </c>
      <c r="GT37" s="50">
        <f t="shared" si="71"/>
        <v>1.8510358281152977</v>
      </c>
      <c r="GU37" s="50">
        <f t="shared" si="71"/>
        <v>1.844801014710465</v>
      </c>
      <c r="GV37" s="50">
        <f t="shared" si="71"/>
        <v>1.8385575208986475</v>
      </c>
      <c r="GW37" s="50">
        <f t="shared" si="71"/>
        <v>1.8323084256449558</v>
      </c>
      <c r="GX37" s="50">
        <f t="shared" si="71"/>
        <v>1.8260564079008503</v>
      </c>
      <c r="GY37" s="50">
        <f t="shared" si="71"/>
        <v>1.8198037901537336</v>
      </c>
      <c r="GZ37" s="50">
        <f t="shared" si="71"/>
        <v>1.8135525787875064</v>
      </c>
      <c r="HA37" s="50">
        <f t="shared" si="71"/>
        <v>1.807305161052134</v>
      </c>
      <c r="HB37" s="50">
        <f t="shared" si="71"/>
        <v>1.8010658674503803</v>
      </c>
      <c r="HC37" s="50">
        <f t="shared" si="71"/>
        <v>1.7948431145374348</v>
      </c>
      <c r="HD37" s="50">
        <f t="shared" si="71"/>
        <v>1.7886516048633478</v>
      </c>
      <c r="HE37" s="50">
        <f t="shared" si="71"/>
        <v>1.7825140688551355</v>
      </c>
      <c r="HF37" s="50">
        <f t="shared" si="71"/>
        <v>1.776462188990364</v>
      </c>
      <c r="HG37" s="50">
        <f t="shared" si="71"/>
        <v>1.7705365521650007</v>
      </c>
      <c r="HH37" s="50">
        <f t="shared" si="71"/>
        <v>1.764785664732859</v>
      </c>
      <c r="HI37" s="50">
        <f t="shared" si="71"/>
        <v>1.7592642018894502</v>
      </c>
      <c r="HJ37" s="50">
        <f t="shared" si="71"/>
        <v>1.7540307393825574</v>
      </c>
      <c r="HK37" s="50">
        <f t="shared" si="71"/>
        <v>1.7491452369433167</v>
      </c>
      <c r="HL37" s="50">
        <f t="shared" si="71"/>
        <v>1.7446665228738631</v>
      </c>
      <c r="HM37" s="50">
        <f t="shared" si="71"/>
        <v>1.740649983345758</v>
      </c>
      <c r="HN37" s="50">
        <f t="shared" si="71"/>
        <v>1.7371456021168912</v>
      </c>
      <c r="HO37" s="50">
        <f t="shared" si="71"/>
        <v>1.7341964373884486</v>
      </c>
      <c r="HP37" s="50">
        <f t="shared" si="71"/>
        <v>1.731837569660124</v>
      </c>
      <c r="HQ37" s="50">
        <f t="shared" si="71"/>
        <v>1.7300955117103964</v>
      </c>
      <c r="HR37" s="50">
        <f t="shared" si="71"/>
        <v>1.728988040659811</v>
      </c>
      <c r="HS37" s="50">
        <f t="shared" ref="HS37:KD37" si="72">0.1/HS20*3600/6</f>
        <v>1.7285243920952613</v>
      </c>
      <c r="HT37" s="50">
        <f t="shared" si="72"/>
        <v>1.7287057459802668</v>
      </c>
      <c r="HU37" s="50">
        <f t="shared" si="72"/>
        <v>1.729525931574833</v>
      </c>
      <c r="HV37" s="50">
        <f t="shared" si="72"/>
        <v>1.7309722817631199</v>
      </c>
      <c r="HW37" s="50">
        <f t="shared" si="72"/>
        <v>1.7330265741228874</v>
      </c>
      <c r="HX37" s="50">
        <f t="shared" si="72"/>
        <v>1.7356660051522237</v>
      </c>
      <c r="HY37" s="50">
        <f t="shared" si="72"/>
        <v>1.7388641540305831</v>
      </c>
      <c r="HZ37" s="50">
        <f t="shared" si="72"/>
        <v>1.7425919022084078</v>
      </c>
      <c r="IA37" s="50">
        <f t="shared" si="72"/>
        <v>1.746818284369932</v>
      </c>
      <c r="IB37" s="50">
        <f t="shared" si="72"/>
        <v>1.7515112545211229</v>
      </c>
      <c r="IC37" s="50">
        <f t="shared" si="72"/>
        <v>1.7566383579335494</v>
      </c>
      <c r="ID37" s="50">
        <f t="shared" si="72"/>
        <v>1.7621673053775357</v>
      </c>
      <c r="IE37" s="50">
        <f t="shared" si="72"/>
        <v>1.7680664505507468</v>
      </c>
      <c r="IF37" s="50">
        <f t="shared" si="72"/>
        <v>1.7743051749566277</v>
      </c>
      <c r="IG37" s="50">
        <f t="shared" si="72"/>
        <v>1.7808541868485852</v>
      </c>
      <c r="IH37" s="50">
        <f t="shared" si="72"/>
        <v>1.787685742381097</v>
      </c>
      <c r="II37" s="50">
        <f t="shared" si="72"/>
        <v>1.7947737979485907</v>
      </c>
      <c r="IJ37" s="50">
        <f t="shared" si="72"/>
        <v>1.8020941029888613</v>
      </c>
      <c r="IK37" s="50">
        <f t="shared" si="72"/>
        <v>1.8096242424079125</v>
      </c>
      <c r="IL37" s="50">
        <f t="shared" si="72"/>
        <v>1.8173436373593186</v>
      </c>
      <c r="IM37" s="50">
        <f t="shared" si="72"/>
        <v>1.82523351247818</v>
      </c>
      <c r="IN37" s="50">
        <f t="shared" si="72"/>
        <v>1.8332768369055714</v>
      </c>
      <c r="IO37" s="50">
        <f t="shared" si="72"/>
        <v>1.8414582456066177</v>
      </c>
      <c r="IP37" s="50">
        <f t="shared" si="72"/>
        <v>1.8497639466326936</v>
      </c>
      <c r="IQ37" s="50">
        <f t="shared" si="72"/>
        <v>1.8581816191421254</v>
      </c>
      <c r="IR37" s="50">
        <f t="shared" si="72"/>
        <v>1.8667003062003624</v>
      </c>
      <c r="IS37" s="50">
        <f t="shared" si="72"/>
        <v>1.8753103056474156</v>
      </c>
      <c r="IT37" s="50">
        <f t="shared" si="72"/>
        <v>1.884003061658001</v>
      </c>
      <c r="IU37" s="50">
        <f t="shared" si="72"/>
        <v>1.892771059033417</v>
      </c>
      <c r="IV37" s="50">
        <f t="shared" si="72"/>
        <v>1.9016077217545944</v>
      </c>
      <c r="IW37" s="50">
        <f t="shared" si="72"/>
        <v>1.9105073168908875</v>
      </c>
      <c r="IX37" s="50">
        <f t="shared" si="72"/>
        <v>1.9194648645946211</v>
      </c>
      <c r="IY37" s="50">
        <f t="shared" si="72"/>
        <v>1.9284751960937037</v>
      </c>
      <c r="IZ37" s="50">
        <f t="shared" si="72"/>
        <v>1.9375308564952098</v>
      </c>
      <c r="JA37" s="50">
        <f t="shared" si="72"/>
        <v>1.9466191862419799</v>
      </c>
      <c r="JB37" s="50">
        <f t="shared" si="72"/>
        <v>1.9557192443293696</v>
      </c>
      <c r="JC37" s="50">
        <f t="shared" si="72"/>
        <v>1.964799254448262</v>
      </c>
      <c r="JD37" s="50">
        <f t="shared" si="72"/>
        <v>1.973815077946929</v>
      </c>
      <c r="JE37" s="50">
        <f t="shared" si="72"/>
        <v>1.9827099650133684</v>
      </c>
      <c r="JF37" s="50">
        <f t="shared" si="72"/>
        <v>1.9914155930085908</v>
      </c>
      <c r="JG37" s="50">
        <f t="shared" si="72"/>
        <v>1.999854214328679</v>
      </c>
      <c r="JH37" s="50">
        <f t="shared" si="72"/>
        <v>2.0079416207784142</v>
      </c>
      <c r="JI37" s="50">
        <f t="shared" si="72"/>
        <v>2.0155905831483318</v>
      </c>
      <c r="JJ37" s="50">
        <f t="shared" si="72"/>
        <v>2.0227144298065176</v>
      </c>
      <c r="JK37" s="50">
        <f t="shared" si="72"/>
        <v>2.0292304699960892</v>
      </c>
      <c r="JL37" s="50">
        <f t="shared" si="72"/>
        <v>2.0350630304757713</v>
      </c>
      <c r="JM37" s="50">
        <f t="shared" si="72"/>
        <v>2.0401459452747552</v>
      </c>
      <c r="JN37" s="50">
        <f t="shared" si="72"/>
        <v>2.044424408138489</v>
      </c>
      <c r="JO37" s="50">
        <f t="shared" si="72"/>
        <v>2.0478561594000397</v>
      </c>
      <c r="JP37" s="50">
        <f t="shared" si="72"/>
        <v>2.0504120299103508</v>
      </c>
      <c r="JQ37" s="50">
        <f t="shared" si="72"/>
        <v>2.0520759028106133</v>
      </c>
      <c r="JR37" s="50">
        <f t="shared" si="72"/>
        <v>2.0528441793989316</v>
      </c>
      <c r="JS37" s="50">
        <f t="shared" si="72"/>
        <v>2.0527248492588686</v>
      </c>
      <c r="JT37" s="50">
        <f t="shared" si="72"/>
        <v>2.0517362689498255</v>
      </c>
      <c r="JU37" s="50">
        <f t="shared" si="72"/>
        <v>2.0499057499873143</v>
      </c>
      <c r="JV37" s="50">
        <f t="shared" si="72"/>
        <v>2.047268047695491</v>
      </c>
      <c r="JW37" s="50">
        <f t="shared" si="72"/>
        <v>2.0438638297902059</v>
      </c>
      <c r="JX37" s="50">
        <f t="shared" si="72"/>
        <v>2.039738188987418</v>
      </c>
      <c r="JY37" s="50">
        <f t="shared" si="72"/>
        <v>2.0349392489447271</v>
      </c>
      <c r="JZ37" s="50">
        <f t="shared" si="72"/>
        <v>2.0295168985041898</v>
      </c>
      <c r="KA37" s="50">
        <f t="shared" si="72"/>
        <v>2.0235216762520296</v>
      </c>
      <c r="KB37" s="50">
        <f t="shared" si="72"/>
        <v>2.0170038162899728</v>
      </c>
      <c r="KC37" s="50">
        <f t="shared" si="72"/>
        <v>2.0100124570235818</v>
      </c>
      <c r="KD37" s="50">
        <f t="shared" si="72"/>
        <v>2.0025950077252368</v>
      </c>
      <c r="KE37" s="50">
        <f t="shared" ref="KE37:KO37" si="73">0.1/KE20*3600/6</f>
        <v>1.9947966624982703</v>
      </c>
      <c r="KF37" s="50">
        <f t="shared" si="73"/>
        <v>1.9866600478418828</v>
      </c>
      <c r="KG37" s="50">
        <f t="shared" si="73"/>
        <v>1.9782249880352119</v>
      </c>
      <c r="KH37" s="50">
        <f t="shared" si="73"/>
        <v>1.9695283717495704</v>
      </c>
      <c r="KI37" s="50">
        <f t="shared" si="73"/>
        <v>1.9606041033947399</v>
      </c>
      <c r="KJ37" s="50">
        <f t="shared" si="73"/>
        <v>1.9514831234653529</v>
      </c>
      <c r="KK37" s="50">
        <f t="shared" si="73"/>
        <v>1.9421934833657204</v>
      </c>
      <c r="KL37" s="50">
        <f t="shared" si="73"/>
        <v>1.9327604616798961</v>
      </c>
      <c r="KM37" s="50">
        <f t="shared" si="73"/>
        <v>1.9232067104777208</v>
      </c>
      <c r="KN37" s="50">
        <f t="shared" si="73"/>
        <v>1.9135524218993314</v>
      </c>
      <c r="KO37" s="51">
        <f t="shared" si="73"/>
        <v>1.9038155068616185</v>
      </c>
    </row>
    <row r="38" spans="1:302 3564:3564">
      <c r="B38" s="52">
        <f t="shared" ref="B38:K38" si="74">0.1/B21*3600/6</f>
        <v>0.93167701863354024</v>
      </c>
      <c r="C38" s="15">
        <f t="shared" si="74"/>
        <v>0.93167701863354024</v>
      </c>
      <c r="D38" s="15">
        <f t="shared" si="74"/>
        <v>0.93167701863354024</v>
      </c>
      <c r="E38" s="15">
        <f t="shared" si="74"/>
        <v>0.93167701863354024</v>
      </c>
      <c r="F38" s="15">
        <f t="shared" si="74"/>
        <v>0.93167701863354024</v>
      </c>
      <c r="G38" s="15">
        <f t="shared" si="74"/>
        <v>0.93167701863354024</v>
      </c>
      <c r="H38" s="15">
        <f t="shared" si="74"/>
        <v>0.93167701863354024</v>
      </c>
      <c r="I38" s="15">
        <f t="shared" si="74"/>
        <v>0.93167701863354024</v>
      </c>
      <c r="J38" s="15">
        <f t="shared" si="74"/>
        <v>0.93167701863354024</v>
      </c>
      <c r="K38" s="15">
        <f t="shared" si="74"/>
        <v>0.93167701863354024</v>
      </c>
      <c r="L38" s="15">
        <f t="shared" ref="L38:AA38" si="75">0.1/L21*3600/6</f>
        <v>0.93167701863354024</v>
      </c>
      <c r="M38" s="15">
        <f t="shared" si="75"/>
        <v>0.93167701863354024</v>
      </c>
      <c r="N38" s="15">
        <f t="shared" si="75"/>
        <v>0.93167701863354024</v>
      </c>
      <c r="O38" s="15">
        <f t="shared" si="75"/>
        <v>0.93167701863354024</v>
      </c>
      <c r="P38" s="15">
        <f t="shared" si="75"/>
        <v>0.93167701863354024</v>
      </c>
      <c r="Q38" s="15">
        <f t="shared" si="75"/>
        <v>0.93167701863354024</v>
      </c>
      <c r="R38" s="15">
        <f t="shared" si="75"/>
        <v>0.93167701863354024</v>
      </c>
      <c r="S38" s="15">
        <f t="shared" si="75"/>
        <v>0.93167701863354024</v>
      </c>
      <c r="T38" s="15">
        <f t="shared" si="75"/>
        <v>0.93167701863354024</v>
      </c>
      <c r="U38" s="15">
        <f t="shared" si="75"/>
        <v>0.93167701863354024</v>
      </c>
      <c r="V38" s="15">
        <f t="shared" si="75"/>
        <v>0.93167701863354024</v>
      </c>
      <c r="W38" s="15">
        <f t="shared" si="75"/>
        <v>0.93167701863354024</v>
      </c>
      <c r="X38" s="15">
        <f t="shared" si="75"/>
        <v>0.93167701863354024</v>
      </c>
      <c r="Y38" s="15">
        <f t="shared" si="75"/>
        <v>0.93167701863354024</v>
      </c>
      <c r="Z38" s="15">
        <f t="shared" si="75"/>
        <v>0.93167701863354024</v>
      </c>
      <c r="AA38" s="15">
        <f t="shared" si="75"/>
        <v>0.93167701863354024</v>
      </c>
      <c r="AB38" s="15">
        <f t="shared" ref="AB38:AH38" si="76">0.1/AB21*3600/6</f>
        <v>0.93167701863354024</v>
      </c>
      <c r="AC38" s="15">
        <f t="shared" si="76"/>
        <v>0.93167701863354024</v>
      </c>
      <c r="AD38" s="15">
        <f t="shared" si="76"/>
        <v>0.93167701863354024</v>
      </c>
      <c r="AE38" s="15">
        <f t="shared" si="76"/>
        <v>0.93167701863354024</v>
      </c>
      <c r="AF38" s="15">
        <f t="shared" si="76"/>
        <v>0.93167701863354024</v>
      </c>
      <c r="AG38" s="15">
        <f t="shared" si="76"/>
        <v>0.93167701863354024</v>
      </c>
      <c r="AH38" s="15">
        <f t="shared" si="76"/>
        <v>0.93167701863354024</v>
      </c>
      <c r="AI38" s="15">
        <f t="shared" ref="AI38:CT38" si="77">0.1/AI21*3600/6</f>
        <v>0.93167701863354024</v>
      </c>
      <c r="AJ38" s="15">
        <f t="shared" si="77"/>
        <v>0.93167701863354024</v>
      </c>
      <c r="AK38" s="15">
        <f t="shared" si="77"/>
        <v>0.93167701863354024</v>
      </c>
      <c r="AL38" s="15">
        <f t="shared" si="77"/>
        <v>0.93167701863354024</v>
      </c>
      <c r="AM38" s="15">
        <f t="shared" si="77"/>
        <v>0.93167701863354024</v>
      </c>
      <c r="AN38" s="15">
        <f t="shared" si="77"/>
        <v>0.93167701863354024</v>
      </c>
      <c r="AO38" s="15">
        <f t="shared" si="77"/>
        <v>0.93167701863354024</v>
      </c>
      <c r="AP38" s="15">
        <f t="shared" si="77"/>
        <v>0.93167701863354024</v>
      </c>
      <c r="AQ38" s="15">
        <f t="shared" si="77"/>
        <v>0.93167701863354024</v>
      </c>
      <c r="AR38" s="15">
        <f t="shared" si="77"/>
        <v>0.93167701863354024</v>
      </c>
      <c r="AS38" s="15">
        <f t="shared" si="77"/>
        <v>0.93167701863354024</v>
      </c>
      <c r="AT38" s="15">
        <f t="shared" si="77"/>
        <v>0.93167701863354024</v>
      </c>
      <c r="AU38" s="15">
        <f t="shared" si="77"/>
        <v>0.93167701863354024</v>
      </c>
      <c r="AV38" s="15">
        <f t="shared" si="77"/>
        <v>0.93285159731517331</v>
      </c>
      <c r="AW38" s="15">
        <f t="shared" si="77"/>
        <v>1.015030995179802</v>
      </c>
      <c r="AX38" s="15">
        <f t="shared" si="77"/>
        <v>1.1169658031331631</v>
      </c>
      <c r="AY38" s="15">
        <f t="shared" si="77"/>
        <v>1.2373170613545261</v>
      </c>
      <c r="AZ38" s="15">
        <f t="shared" si="77"/>
        <v>1.375369742052488</v>
      </c>
      <c r="BA38" s="15">
        <f t="shared" si="77"/>
        <v>1.5309170600699433</v>
      </c>
      <c r="BB38" s="15">
        <f t="shared" si="77"/>
        <v>1.6662240892026636</v>
      </c>
      <c r="BC38" s="15">
        <f t="shared" si="77"/>
        <v>1.7794290148565055</v>
      </c>
      <c r="BD38" s="15">
        <f t="shared" si="77"/>
        <v>1.8731406695145922</v>
      </c>
      <c r="BE38" s="15">
        <f t="shared" si="77"/>
        <v>1.9499488424856954</v>
      </c>
      <c r="BF38" s="15">
        <f t="shared" si="77"/>
        <v>2.0123033164295889</v>
      </c>
      <c r="BG38" s="15">
        <f t="shared" si="77"/>
        <v>2.0624420116167879</v>
      </c>
      <c r="BH38" s="15">
        <f t="shared" si="77"/>
        <v>2.102356621984343</v>
      </c>
      <c r="BI38" s="15">
        <f t="shared" si="77"/>
        <v>2.1337846041033051</v>
      </c>
      <c r="BJ38" s="15">
        <f t="shared" si="77"/>
        <v>2.1582181928095356</v>
      </c>
      <c r="BK38" s="15">
        <f t="shared" si="77"/>
        <v>2.1769233181586016</v>
      </c>
      <c r="BL38" s="15">
        <f t="shared" si="77"/>
        <v>2.1909633607860921</v>
      </c>
      <c r="BM38" s="15">
        <f t="shared" si="77"/>
        <v>2.2012243794277819</v>
      </c>
      <c r="BN38" s="15">
        <f t="shared" si="77"/>
        <v>2.2084397269628471</v>
      </c>
      <c r="BO38" s="15">
        <f t="shared" si="77"/>
        <v>2.2132128807338978</v>
      </c>
      <c r="BP38" s="15">
        <f t="shared" si="77"/>
        <v>2.2160379229169807</v>
      </c>
      <c r="BQ38" s="15">
        <f t="shared" si="77"/>
        <v>2.2173174940298166</v>
      </c>
      <c r="BR38" s="15">
        <f t="shared" si="77"/>
        <v>2.217378273364131</v>
      </c>
      <c r="BS38" s="15">
        <f t="shared" si="77"/>
        <v>2.2164841657632848</v>
      </c>
      <c r="BT38" s="15">
        <f t="shared" si="77"/>
        <v>2.2148474324094494</v>
      </c>
      <c r="BU38" s="15">
        <f t="shared" si="77"/>
        <v>2.2126380203461813</v>
      </c>
      <c r="BV38" s="15">
        <f t="shared" si="77"/>
        <v>2.2099913388534693</v>
      </c>
      <c r="BW38" s="15">
        <f t="shared" si="77"/>
        <v>2.2070147117784065</v>
      </c>
      <c r="BX38" s="15">
        <f t="shared" si="77"/>
        <v>2.2037927104737149</v>
      </c>
      <c r="BY38" s="15">
        <f t="shared" si="77"/>
        <v>2.200391546222269</v>
      </c>
      <c r="BZ38" s="15">
        <f t="shared" si="77"/>
        <v>2.1968626762073291</v>
      </c>
      <c r="CA38" s="15">
        <f t="shared" si="77"/>
        <v>2.1932457543632613</v>
      </c>
      <c r="CB38" s="15">
        <f t="shared" si="77"/>
        <v>2.1895710382649565</v>
      </c>
      <c r="CC38" s="15">
        <f t="shared" si="77"/>
        <v>2.1858613456515141</v>
      </c>
      <c r="CD38" s="15">
        <f t="shared" si="77"/>
        <v>2.1821336390905275</v>
      </c>
      <c r="CE38" s="15">
        <f t="shared" si="77"/>
        <v>2.1784003044369822</v>
      </c>
      <c r="CF38" s="15">
        <f t="shared" si="77"/>
        <v>2.1746701778568354</v>
      </c>
      <c r="CG38" s="15">
        <f t="shared" si="77"/>
        <v>2.1709493670040541</v>
      </c>
      <c r="CH38" s="15">
        <f t="shared" si="77"/>
        <v>2.1672419042155284</v>
      </c>
      <c r="CI38" s="15">
        <f t="shared" si="77"/>
        <v>2.1635502631023766</v>
      </c>
      <c r="CJ38" s="15">
        <f t="shared" si="77"/>
        <v>2.1598757644789242</v>
      </c>
      <c r="CK38" s="15">
        <f t="shared" si="77"/>
        <v>2.1562188930191923</v>
      </c>
      <c r="CL38" s="15">
        <f t="shared" si="77"/>
        <v>2.152579542226861</v>
      </c>
      <c r="CM38" s="15">
        <f t="shared" si="77"/>
        <v>2.1489572021310623</v>
      </c>
      <c r="CN38" s="15">
        <f t="shared" si="77"/>
        <v>2.1453511014779703</v>
      </c>
      <c r="CO38" s="15">
        <f t="shared" si="77"/>
        <v>2.1417603139931614</v>
      </c>
      <c r="CP38" s="15">
        <f t="shared" si="77"/>
        <v>2.1381838364712258</v>
      </c>
      <c r="CQ38" s="15">
        <f t="shared" si="77"/>
        <v>2.1346206449470313</v>
      </c>
      <c r="CR38" s="15">
        <f t="shared" si="77"/>
        <v>2.1310697339664881</v>
      </c>
      <c r="CS38" s="15">
        <f t="shared" si="77"/>
        <v>2.1275301429603801</v>
      </c>
      <c r="CT38" s="15">
        <f t="shared" si="77"/>
        <v>2.1240009728962805</v>
      </c>
      <c r="CU38" s="15">
        <f t="shared" ref="CU38:FF38" si="78">0.1/CU21*3600/6</f>
        <v>2.1204813957096049</v>
      </c>
      <c r="CV38" s="15">
        <f t="shared" si="78"/>
        <v>2.116970658469294</v>
      </c>
      <c r="CW38" s="15">
        <f t="shared" si="78"/>
        <v>2.1134680837942121</v>
      </c>
      <c r="CX38" s="15">
        <f t="shared" si="78"/>
        <v>2.1099730676843849</v>
      </c>
      <c r="CY38" s="15">
        <f t="shared" si="78"/>
        <v>2.106485075650999</v>
      </c>
      <c r="CZ38" s="15">
        <f t="shared" si="78"/>
        <v>2.1030036378074533</v>
      </c>
      <c r="DA38" s="15">
        <f t="shared" si="78"/>
        <v>2.0995283434097147</v>
      </c>
      <c r="DB38" s="15">
        <f t="shared" si="78"/>
        <v>2.0960588351986673</v>
      </c>
      <c r="DC38" s="15">
        <f t="shared" si="78"/>
        <v>2.092594803792506</v>
      </c>
      <c r="DD38" s="15">
        <f t="shared" si="78"/>
        <v>2.0891364881167545</v>
      </c>
      <c r="DE38" s="15">
        <f t="shared" si="78"/>
        <v>2.0856854608272868</v>
      </c>
      <c r="DF38" s="15">
        <f t="shared" si="78"/>
        <v>2.0822453598987289</v>
      </c>
      <c r="DG38" s="15">
        <f t="shared" si="78"/>
        <v>2.0788223301391127</v>
      </c>
      <c r="DH38" s="15">
        <f t="shared" si="78"/>
        <v>2.0754250818806019</v>
      </c>
      <c r="DI38" s="15">
        <f t="shared" si="78"/>
        <v>2.0720645881711586</v>
      </c>
      <c r="DJ38" s="15">
        <f t="shared" si="78"/>
        <v>2.0687535090514628</v>
      </c>
      <c r="DK38" s="15">
        <f t="shared" si="78"/>
        <v>2.065505457163245</v>
      </c>
      <c r="DL38" s="15">
        <f t="shared" si="78"/>
        <v>2.0623342154413393</v>
      </c>
      <c r="DM38" s="15">
        <f t="shared" si="78"/>
        <v>2.0592529975280649</v>
      </c>
      <c r="DN38" s="15">
        <f t="shared" si="78"/>
        <v>2.0562738146985038</v>
      </c>
      <c r="DO38" s="15">
        <f t="shared" si="78"/>
        <v>2.0534069861566118</v>
      </c>
      <c r="DP38" s="15">
        <f t="shared" si="78"/>
        <v>2.050660806371472</v>
      </c>
      <c r="DQ38" s="15">
        <f t="shared" si="78"/>
        <v>2.0480413653487424</v>
      </c>
      <c r="DR38" s="15">
        <f t="shared" si="78"/>
        <v>2.0455525056283803</v>
      </c>
      <c r="DS38" s="15">
        <f t="shared" si="78"/>
        <v>2.0431958927873426</v>
      </c>
      <c r="DT38" s="15">
        <f t="shared" si="78"/>
        <v>2.0409711733315539</v>
      </c>
      <c r="DU38" s="15">
        <f t="shared" si="78"/>
        <v>2.0388761940076585</v>
      </c>
      <c r="DV38" s="15">
        <f t="shared" si="78"/>
        <v>2.0369072587447863</v>
      </c>
      <c r="DW38" s="15">
        <f t="shared" si="78"/>
        <v>2.0350594028009845</v>
      </c>
      <c r="DX38" s="15">
        <f t="shared" si="78"/>
        <v>2.033326667578049</v>
      </c>
      <c r="DY38" s="15">
        <f t="shared" si="78"/>
        <v>2.0317023635062337</v>
      </c>
      <c r="DZ38" s="15">
        <f t="shared" si="78"/>
        <v>2.0301793120718705</v>
      </c>
      <c r="EA38" s="15">
        <f t="shared" si="78"/>
        <v>2.0287500612812872</v>
      </c>
      <c r="EB38" s="15">
        <f t="shared" si="78"/>
        <v>2.0274070715373895</v>
      </c>
      <c r="EC38" s="15">
        <f t="shared" si="78"/>
        <v>2.0261428710343901</v>
      </c>
      <c r="ED38" s="15">
        <f t="shared" si="78"/>
        <v>2.0249501813811102</v>
      </c>
      <c r="EE38" s="15">
        <f t="shared" si="78"/>
        <v>2.0238220153009334</v>
      </c>
      <c r="EF38" s="15">
        <f t="shared" si="78"/>
        <v>2.0227517489971167</v>
      </c>
      <c r="EG38" s="15">
        <f t="shared" si="78"/>
        <v>2.0217331721894261</v>
      </c>
      <c r="EH38" s="15">
        <f t="shared" si="78"/>
        <v>2.0207605189928253</v>
      </c>
      <c r="EI38" s="15">
        <f t="shared" si="78"/>
        <v>2.019828482785138</v>
      </c>
      <c r="EJ38" s="15">
        <f t="shared" si="78"/>
        <v>2.0189322180534472</v>
      </c>
      <c r="EK38" s="15">
        <f t="shared" si="78"/>
        <v>2.01806733196439</v>
      </c>
      <c r="EL38" s="15">
        <f t="shared" si="78"/>
        <v>2.017229868107993</v>
      </c>
      <c r="EM38" s="15">
        <f t="shared" si="78"/>
        <v>2.0164162845466422</v>
      </c>
      <c r="EN38" s="15">
        <f t="shared" si="78"/>
        <v>2.0156234279810707</v>
      </c>
      <c r="EO38" s="15">
        <f t="shared" si="78"/>
        <v>2.0148485055386116</v>
      </c>
      <c r="EP38" s="15">
        <f t="shared" si="78"/>
        <v>2.0140890554051718</v>
      </c>
      <c r="EQ38" s="15">
        <f t="shared" si="78"/>
        <v>2.0133429172670421</v>
      </c>
      <c r="ER38" s="15">
        <f t="shared" si="78"/>
        <v>2.0126082033046315</v>
      </c>
      <c r="ES38" s="15">
        <f t="shared" si="78"/>
        <v>2.0118832702877927</v>
      </c>
      <c r="ET38" s="15">
        <f t="shared" si="78"/>
        <v>2.011166693160654</v>
      </c>
      <c r="EU38" s="15">
        <f t="shared" si="78"/>
        <v>2.0104572403705778</v>
      </c>
      <c r="EV38" s="15">
        <f t="shared" si="78"/>
        <v>2.0097538510883068</v>
      </c>
      <c r="EW38" s="15">
        <f t="shared" si="78"/>
        <v>2.0090556143815661</v>
      </c>
      <c r="EX38" s="15">
        <f t="shared" si="78"/>
        <v>2.0083617503392155</v>
      </c>
      <c r="EY38" s="15">
        <f t="shared" si="78"/>
        <v>2.0076715930944871</v>
      </c>
      <c r="EZ38" s="15">
        <f t="shared" si="78"/>
        <v>2.0069845756611611</v>
      </c>
      <c r="FA38" s="15">
        <f t="shared" si="78"/>
        <v>2.0063002164731127</v>
      </c>
      <c r="FB38" s="15">
        <f t="shared" si="78"/>
        <v>2.0056169994560498</v>
      </c>
      <c r="FC38" s="15">
        <f t="shared" si="78"/>
        <v>2.0049306255646955</v>
      </c>
      <c r="FD38" s="15">
        <f t="shared" si="78"/>
        <v>2.004232375569206</v>
      </c>
      <c r="FE38" s="15">
        <f t="shared" si="78"/>
        <v>2.0035081039628859</v>
      </c>
      <c r="FF38" s="15">
        <f t="shared" si="78"/>
        <v>2.0027380724686248</v>
      </c>
      <c r="FG38" s="15">
        <f t="shared" ref="FG38:HR38" si="79">0.1/FG21*3600/6</f>
        <v>2.0018975824453937</v>
      </c>
      <c r="FH38" s="15">
        <f t="shared" si="79"/>
        <v>2.0009582171094515</v>
      </c>
      <c r="FI38" s="15">
        <f t="shared" si="79"/>
        <v>1.9998894460954693</v>
      </c>
      <c r="FJ38" s="15">
        <f t="shared" si="79"/>
        <v>1.9986603499050248</v>
      </c>
      <c r="FK38" s="15">
        <f t="shared" si="79"/>
        <v>1.9972412633835057</v>
      </c>
      <c r="FL38" s="15">
        <f t="shared" si="79"/>
        <v>1.9956051943595841</v>
      </c>
      <c r="FM38" s="15">
        <f t="shared" si="79"/>
        <v>1.9937289316530649</v>
      </c>
      <c r="FN38" s="15">
        <f t="shared" si="79"/>
        <v>1.991593807476238</v>
      </c>
      <c r="FO38" s="15">
        <f t="shared" si="79"/>
        <v>1.9891861189808659</v>
      </c>
      <c r="FP38" s="15">
        <f t="shared" si="79"/>
        <v>1.9864972415049349</v>
      </c>
      <c r="FQ38" s="15">
        <f t="shared" si="79"/>
        <v>1.9835234829122097</v>
      </c>
      <c r="FR38" s="15">
        <f t="shared" si="79"/>
        <v>1.9802657361604012</v>
      </c>
      <c r="FS38" s="15">
        <f t="shared" si="79"/>
        <v>1.9767289880532897</v>
      </c>
      <c r="FT38" s="15">
        <f t="shared" si="79"/>
        <v>1.9729217381377808</v>
      </c>
      <c r="FU38" s="15">
        <f t="shared" si="79"/>
        <v>1.9688553747413733</v>
      </c>
      <c r="FV38" s="15">
        <f t="shared" si="79"/>
        <v>1.9645435466973877</v>
      </c>
      <c r="FW38" s="15">
        <f t="shared" si="79"/>
        <v>1.9600015604934888</v>
      </c>
      <c r="FX38" s="15">
        <f t="shared" si="79"/>
        <v>1.9552458241820292</v>
      </c>
      <c r="FY38" s="15">
        <f t="shared" si="79"/>
        <v>1.950293351897374</v>
      </c>
      <c r="FZ38" s="15">
        <f t="shared" si="79"/>
        <v>1.9451613364938416</v>
      </c>
      <c r="GA38" s="15">
        <f t="shared" si="79"/>
        <v>1.9398667927344257</v>
      </c>
      <c r="GB38" s="15">
        <f t="shared" si="79"/>
        <v>1.9344262695909238</v>
      </c>
      <c r="GC38" s="15">
        <f t="shared" si="79"/>
        <v>1.9288556274504221</v>
      </c>
      <c r="GD38" s="15">
        <f t="shared" si="79"/>
        <v>1.9231698742089618</v>
      </c>
      <c r="GE38" s="15">
        <f t="shared" si="79"/>
        <v>1.9173830532022063</v>
      </c>
      <c r="GF38" s="15">
        <f t="shared" si="79"/>
        <v>1.9115081755080519</v>
      </c>
      <c r="GG38" s="15">
        <f t="shared" si="79"/>
        <v>1.9055571892031005</v>
      </c>
      <c r="GH38" s="15">
        <f t="shared" si="79"/>
        <v>1.8995409785290154</v>
      </c>
      <c r="GI38" s="15">
        <f t="shared" si="79"/>
        <v>1.8934693865130348</v>
      </c>
      <c r="GJ38" s="15">
        <f t="shared" si="79"/>
        <v>1.8873512552986975</v>
      </c>
      <c r="GK38" s="15">
        <f t="shared" si="79"/>
        <v>1.8811944792082098</v>
      </c>
      <c r="GL38" s="15">
        <f t="shared" si="79"/>
        <v>1.8750060663251789</v>
      </c>
      <c r="GM38" s="15">
        <f t="shared" si="79"/>
        <v>1.8687922051196182</v>
      </c>
      <c r="GN38" s="15">
        <f t="shared" si="79"/>
        <v>1.8625583333127362</v>
      </c>
      <c r="GO38" s="15">
        <f t="shared" si="79"/>
        <v>1.8563092067835083</v>
      </c>
      <c r="GP38" s="15">
        <f t="shared" si="79"/>
        <v>1.8500489668465321</v>
      </c>
      <c r="GQ38" s="15">
        <f t="shared" si="79"/>
        <v>1.8437812046805453</v>
      </c>
      <c r="GR38" s="15">
        <f t="shared" si="79"/>
        <v>1.8375090220626433</v>
      </c>
      <c r="GS38" s="15">
        <f t="shared" si="79"/>
        <v>1.8312350878702441</v>
      </c>
      <c r="GT38" s="15">
        <f t="shared" si="79"/>
        <v>1.8249616900583572</v>
      </c>
      <c r="GU38" s="15">
        <f t="shared" si="79"/>
        <v>1.8186907830113324</v>
      </c>
      <c r="GV38" s="15">
        <f t="shared" si="79"/>
        <v>1.8124240303137296</v>
      </c>
      <c r="GW38" s="15">
        <f t="shared" si="79"/>
        <v>1.806162843091651</v>
      </c>
      <c r="GX38" s="15">
        <f t="shared" si="79"/>
        <v>1.7999084141506039</v>
      </c>
      <c r="GY38" s="15">
        <f t="shared" si="79"/>
        <v>1.7936617481848947</v>
      </c>
      <c r="GZ38" s="15">
        <f t="shared" si="79"/>
        <v>1.7874264388879597</v>
      </c>
      <c r="HA38" s="15">
        <f t="shared" si="79"/>
        <v>1.7812129729941493</v>
      </c>
      <c r="HB38" s="15">
        <f t="shared" si="79"/>
        <v>1.7750427121329615</v>
      </c>
      <c r="HC38" s="15">
        <f t="shared" si="79"/>
        <v>1.7689502752126334</v>
      </c>
      <c r="HD38" s="15">
        <f t="shared" si="79"/>
        <v>1.7629838329777565</v>
      </c>
      <c r="HE38" s="15">
        <f t="shared" si="79"/>
        <v>1.7572034490135759</v>
      </c>
      <c r="HF38" s="15">
        <f t="shared" si="79"/>
        <v>1.7516779642534761</v>
      </c>
      <c r="HG38" s="15">
        <f t="shared" si="79"/>
        <v>1.7464810550772443</v>
      </c>
      <c r="HH38" s="15">
        <f t="shared" si="79"/>
        <v>1.7416870680157901</v>
      </c>
      <c r="HI38" s="15">
        <f t="shared" si="79"/>
        <v>1.7373671170538667</v>
      </c>
      <c r="HJ38" s="15">
        <f t="shared" si="79"/>
        <v>1.7335857778791564</v>
      </c>
      <c r="HK38" s="15">
        <f t="shared" si="79"/>
        <v>1.7303985642520061</v>
      </c>
      <c r="HL38" s="15">
        <f t="shared" si="79"/>
        <v>1.7278502458110632</v>
      </c>
      <c r="HM38" s="15">
        <f t="shared" si="79"/>
        <v>1.7259739726592696</v>
      </c>
      <c r="HN38" s="15">
        <f t="shared" si="79"/>
        <v>1.7247911104477778</v>
      </c>
      <c r="HO38" s="15">
        <f t="shared" si="79"/>
        <v>1.7243116562480765</v>
      </c>
      <c r="HP38" s="15">
        <f t="shared" si="79"/>
        <v>1.724535094133407</v>
      </c>
      <c r="HQ38" s="15">
        <f t="shared" si="79"/>
        <v>1.7254515536469162</v>
      </c>
      <c r="HR38" s="15">
        <f t="shared" si="79"/>
        <v>1.7270431484649691</v>
      </c>
      <c r="HS38" s="15">
        <f t="shared" ref="HS38:KD38" si="80">0.1/HS21*3600/6</f>
        <v>1.7292853919347941</v>
      </c>
      <c r="HT38" s="15">
        <f t="shared" si="80"/>
        <v>1.7321486073479555</v>
      </c>
      <c r="HU38" s="15">
        <f t="shared" si="80"/>
        <v>1.735599271475426</v>
      </c>
      <c r="HV38" s="15">
        <f t="shared" si="80"/>
        <v>1.7396012486098342</v>
      </c>
      <c r="HW38" s="15">
        <f t="shared" si="80"/>
        <v>1.7441168883945235</v>
      </c>
      <c r="HX38" s="15">
        <f t="shared" si="80"/>
        <v>1.7491079738112634</v>
      </c>
      <c r="HY38" s="15">
        <f t="shared" si="80"/>
        <v>1.7545365159112178</v>
      </c>
      <c r="HZ38" s="15">
        <f t="shared" si="80"/>
        <v>1.7603653994594095</v>
      </c>
      <c r="IA38" s="15">
        <f t="shared" si="80"/>
        <v>1.7665588889712869</v>
      </c>
      <c r="IB38" s="15">
        <f t="shared" si="80"/>
        <v>1.7730830080344415</v>
      </c>
      <c r="IC38" s="15">
        <f t="shared" si="80"/>
        <v>1.7799058067057054</v>
      </c>
      <c r="ID38" s="15">
        <f t="shared" si="80"/>
        <v>1.7869975324996819</v>
      </c>
      <c r="IE38" s="15">
        <f t="shared" si="80"/>
        <v>1.7943307203424272</v>
      </c>
      <c r="IF38" s="15">
        <f t="shared" si="80"/>
        <v>1.8018802161094556</v>
      </c>
      <c r="IG38" s="15">
        <f t="shared" si="80"/>
        <v>1.8096231472099455</v>
      </c>
      <c r="IH38" s="15">
        <f t="shared" si="80"/>
        <v>1.8175388522851064</v>
      </c>
      <c r="II38" s="15">
        <f t="shared" si="80"/>
        <v>1.8256087805860801</v>
      </c>
      <c r="IJ38" s="15">
        <f t="shared" si="80"/>
        <v>1.8338163700804635</v>
      </c>
      <c r="IK38" s="15">
        <f t="shared" si="80"/>
        <v>1.8421469118741911</v>
      </c>
      <c r="IL38" s="15">
        <f t="shared" si="80"/>
        <v>1.850587407172515</v>
      </c>
      <c r="IM38" s="15">
        <f t="shared" si="80"/>
        <v>1.859126421767878</v>
      </c>
      <c r="IN38" s="15">
        <f t="shared" si="80"/>
        <v>1.8677539419478224</v>
      </c>
      <c r="IO38" s="15">
        <f t="shared" si="80"/>
        <v>1.8764612347667391</v>
      </c>
      <c r="IP38" s="15">
        <f t="shared" si="80"/>
        <v>1.8852407148180446</v>
      </c>
      <c r="IQ38" s="15">
        <f t="shared" si="80"/>
        <v>1.8940858189700511</v>
      </c>
      <c r="IR38" s="15">
        <f t="shared" si="80"/>
        <v>1.9029908899780592</v>
      </c>
      <c r="IS38" s="15">
        <f t="shared" si="80"/>
        <v>1.91195106944404</v>
      </c>
      <c r="IT38" s="15">
        <f t="shared" si="80"/>
        <v>1.9209622002499736</v>
      </c>
      <c r="IU38" s="15">
        <f t="shared" si="80"/>
        <v>1.9300207383279211</v>
      </c>
      <c r="IV38" s="15">
        <f t="shared" si="80"/>
        <v>1.9391236734363566</v>
      </c>
      <c r="IW38" s="15">
        <f t="shared" si="80"/>
        <v>1.9482684584762071</v>
      </c>
      <c r="IX38" s="15">
        <f t="shared" si="80"/>
        <v>1.9574493104518229</v>
      </c>
      <c r="IY38" s="15">
        <f t="shared" si="80"/>
        <v>1.9666513745061671</v>
      </c>
      <c r="IZ38" s="15">
        <f t="shared" si="80"/>
        <v>1.9758451466137943</v>
      </c>
      <c r="JA38" s="15">
        <f t="shared" si="80"/>
        <v>1.9849828854549942</v>
      </c>
      <c r="JB38" s="15">
        <f t="shared" si="80"/>
        <v>1.9939977560810744</v>
      </c>
      <c r="JC38" s="15">
        <f t="shared" si="80"/>
        <v>2.0028056382984056</v>
      </c>
      <c r="JD38" s="15">
        <f t="shared" si="80"/>
        <v>2.0113090345906586</v>
      </c>
      <c r="JE38" s="15">
        <f t="shared" si="80"/>
        <v>2.0194022988839877</v>
      </c>
      <c r="JF38" s="15">
        <f t="shared" si="80"/>
        <v>2.0269773986852857</v>
      </c>
      <c r="JG38" s="15">
        <f t="shared" si="80"/>
        <v>2.0339295366318035</v>
      </c>
      <c r="JH38" s="15">
        <f t="shared" si="80"/>
        <v>2.0401621274716484</v>
      </c>
      <c r="JI38" s="15">
        <f t="shared" si="80"/>
        <v>2.0455908076738396</v>
      </c>
      <c r="JJ38" s="15">
        <f t="shared" si="80"/>
        <v>2.0501463198998349</v>
      </c>
      <c r="JK38" s="15">
        <f t="shared" si="80"/>
        <v>2.0537762495508662</v>
      </c>
      <c r="JL38" s="15">
        <f t="shared" si="80"/>
        <v>2.0564456907563069</v>
      </c>
      <c r="JM38" s="15">
        <f t="shared" si="80"/>
        <v>2.058136985399158</v>
      </c>
      <c r="JN38" s="15">
        <f t="shared" si="80"/>
        <v>2.0588487152079824</v>
      </c>
      <c r="JO38" s="15">
        <f t="shared" si="80"/>
        <v>2.0585941392172953</v>
      </c>
      <c r="JP38" s="15">
        <f t="shared" si="80"/>
        <v>2.0573992630472153</v>
      </c>
      <c r="JQ38" s="15">
        <f t="shared" si="80"/>
        <v>2.0553007082117642</v>
      </c>
      <c r="JR38" s="15">
        <f t="shared" si="80"/>
        <v>2.0523435240516275</v>
      </c>
      <c r="JS38" s="15">
        <f t="shared" si="80"/>
        <v>2.0485790559984096</v>
      </c>
      <c r="JT38" s="15">
        <f t="shared" si="80"/>
        <v>2.0440629548315958</v>
      </c>
      <c r="JU38" s="15">
        <f t="shared" si="80"/>
        <v>2.0388533845709538</v>
      </c>
      <c r="JV38" s="15">
        <f t="shared" si="80"/>
        <v>2.0330094630173421</v>
      </c>
      <c r="JW38" s="15">
        <f t="shared" si="80"/>
        <v>2.0265899493992072</v>
      </c>
      <c r="JX38" s="15">
        <f t="shared" si="80"/>
        <v>2.0196521782674934</v>
      </c>
      <c r="JY38" s="15">
        <f t="shared" si="80"/>
        <v>2.0122512275090938</v>
      </c>
      <c r="JZ38" s="15">
        <f t="shared" si="80"/>
        <v>2.0044393006861485</v>
      </c>
      <c r="KA38" s="15">
        <f t="shared" si="80"/>
        <v>1.9962652992998071</v>
      </c>
      <c r="KB38" s="15">
        <f t="shared" si="80"/>
        <v>1.9877745584262068</v>
      </c>
      <c r="KC38" s="15">
        <f t="shared" si="80"/>
        <v>1.9790087189010721</v>
      </c>
      <c r="KD38" s="15">
        <f t="shared" si="80"/>
        <v>1.970005710314096</v>
      </c>
      <c r="KE38" s="15">
        <f t="shared" ref="KE38:KO38" si="81">0.1/KE21*3600/6</f>
        <v>1.9607998210666537</v>
      </c>
      <c r="KF38" s="15">
        <f t="shared" si="81"/>
        <v>1.9514218342798453</v>
      </c>
      <c r="KG38" s="15">
        <f t="shared" si="81"/>
        <v>1.9418992111282345</v>
      </c>
      <c r="KH38" s="15">
        <f t="shared" si="81"/>
        <v>1.9322563060048943</v>
      </c>
      <c r="KI38" s="15">
        <f t="shared" si="81"/>
        <v>1.9225146006455143</v>
      </c>
      <c r="KJ38" s="15">
        <f t="shared" si="81"/>
        <v>1.9126929468553577</v>
      </c>
      <c r="KK38" s="15">
        <f t="shared" si="81"/>
        <v>1.9028078097357783</v>
      </c>
      <c r="KL38" s="15">
        <f t="shared" si="81"/>
        <v>1.8928735052708754</v>
      </c>
      <c r="KM38" s="15">
        <f t="shared" si="81"/>
        <v>1.8829024278063209</v>
      </c>
      <c r="KN38" s="15">
        <f t="shared" si="81"/>
        <v>1.8729052643434194</v>
      </c>
      <c r="KO38" s="53">
        <f t="shared" si="81"/>
        <v>1.8628911937038717</v>
      </c>
    </row>
    <row r="39" spans="1:302 3564:3564">
      <c r="B39" s="52">
        <f t="shared" ref="B39:K39" si="82">0.1/B22*3600/6</f>
        <v>0.93167701863354024</v>
      </c>
      <c r="C39" s="15">
        <f t="shared" si="82"/>
        <v>0.93167701863354024</v>
      </c>
      <c r="D39" s="15">
        <f t="shared" si="82"/>
        <v>0.93167701863354024</v>
      </c>
      <c r="E39" s="15">
        <f t="shared" si="82"/>
        <v>0.93167701863354024</v>
      </c>
      <c r="F39" s="15">
        <f t="shared" si="82"/>
        <v>0.93167701863354024</v>
      </c>
      <c r="G39" s="15">
        <f t="shared" si="82"/>
        <v>0.93167701863354024</v>
      </c>
      <c r="H39" s="15">
        <f t="shared" si="82"/>
        <v>0.93167701863354024</v>
      </c>
      <c r="I39" s="15">
        <f t="shared" si="82"/>
        <v>0.93167701863354024</v>
      </c>
      <c r="J39" s="15">
        <f t="shared" si="82"/>
        <v>0.93167701863354024</v>
      </c>
      <c r="K39" s="15">
        <f t="shared" si="82"/>
        <v>0.93167701863354024</v>
      </c>
      <c r="L39" s="15">
        <f t="shared" ref="L39:AA39" si="83">0.1/L22*3600/6</f>
        <v>0.93167701863354024</v>
      </c>
      <c r="M39" s="15">
        <f t="shared" si="83"/>
        <v>0.93167701863354024</v>
      </c>
      <c r="N39" s="15">
        <f t="shared" si="83"/>
        <v>0.93167701863354024</v>
      </c>
      <c r="O39" s="15">
        <f t="shared" si="83"/>
        <v>0.93167701863354024</v>
      </c>
      <c r="P39" s="15">
        <f t="shared" si="83"/>
        <v>0.93167701863354024</v>
      </c>
      <c r="Q39" s="15">
        <f t="shared" si="83"/>
        <v>0.93167701863354024</v>
      </c>
      <c r="R39" s="15">
        <f t="shared" si="83"/>
        <v>0.93167701863354024</v>
      </c>
      <c r="S39" s="15">
        <f t="shared" si="83"/>
        <v>0.93167701863354024</v>
      </c>
      <c r="T39" s="15">
        <f t="shared" si="83"/>
        <v>0.93167701863354024</v>
      </c>
      <c r="U39" s="15">
        <f t="shared" si="83"/>
        <v>0.93167701863354024</v>
      </c>
      <c r="V39" s="15">
        <f t="shared" si="83"/>
        <v>0.93167701863354024</v>
      </c>
      <c r="W39" s="15">
        <f t="shared" si="83"/>
        <v>0.93167701863354024</v>
      </c>
      <c r="X39" s="15">
        <f t="shared" si="83"/>
        <v>0.93167701863354024</v>
      </c>
      <c r="Y39" s="15">
        <f t="shared" si="83"/>
        <v>0.93167701863354024</v>
      </c>
      <c r="Z39" s="15">
        <f t="shared" si="83"/>
        <v>0.93167701863354024</v>
      </c>
      <c r="AA39" s="15">
        <f t="shared" si="83"/>
        <v>0.93167701863354024</v>
      </c>
      <c r="AB39" s="15">
        <f t="shared" ref="AB39:AH39" si="84">0.1/AB22*3600/6</f>
        <v>0.93167701863354024</v>
      </c>
      <c r="AC39" s="15">
        <f t="shared" si="84"/>
        <v>0.93167701863354024</v>
      </c>
      <c r="AD39" s="15">
        <f t="shared" si="84"/>
        <v>0.93167701863354024</v>
      </c>
      <c r="AE39" s="15">
        <f t="shared" si="84"/>
        <v>0.93167701863354024</v>
      </c>
      <c r="AF39" s="15">
        <f t="shared" si="84"/>
        <v>0.93167701863354024</v>
      </c>
      <c r="AG39" s="15">
        <f t="shared" si="84"/>
        <v>0.93167701863354024</v>
      </c>
      <c r="AH39" s="15">
        <f t="shared" si="84"/>
        <v>0.93167701863354024</v>
      </c>
      <c r="AI39" s="15">
        <f t="shared" ref="AI39:CT39" si="85">0.1/AI22*3600/6</f>
        <v>0.93167701863354024</v>
      </c>
      <c r="AJ39" s="15">
        <f t="shared" si="85"/>
        <v>0.93167701863354024</v>
      </c>
      <c r="AK39" s="15">
        <f t="shared" si="85"/>
        <v>0.93167701863354024</v>
      </c>
      <c r="AL39" s="15">
        <f t="shared" si="85"/>
        <v>0.93167701863354024</v>
      </c>
      <c r="AM39" s="15">
        <f t="shared" si="85"/>
        <v>0.93167701863354024</v>
      </c>
      <c r="AN39" s="15">
        <f t="shared" si="85"/>
        <v>0.93167701863354024</v>
      </c>
      <c r="AO39" s="15">
        <f t="shared" si="85"/>
        <v>0.97624179513811438</v>
      </c>
      <c r="AP39" s="15">
        <f t="shared" si="85"/>
        <v>1.0698610531932051</v>
      </c>
      <c r="AQ39" s="15">
        <f t="shared" si="85"/>
        <v>1.1814053042205244</v>
      </c>
      <c r="AR39" s="15">
        <f t="shared" si="85"/>
        <v>1.3098707081987875</v>
      </c>
      <c r="AS39" s="15">
        <f t="shared" si="85"/>
        <v>1.454782877478932</v>
      </c>
      <c r="AT39" s="15">
        <f t="shared" si="85"/>
        <v>1.6105333955421823</v>
      </c>
      <c r="AU39" s="15">
        <f t="shared" si="85"/>
        <v>1.7407356732560739</v>
      </c>
      <c r="AV39" s="15">
        <f t="shared" si="85"/>
        <v>1.8483090810865743</v>
      </c>
      <c r="AW39" s="15">
        <f t="shared" si="85"/>
        <v>1.9362346184349246</v>
      </c>
      <c r="AX39" s="15">
        <f t="shared" si="85"/>
        <v>2.0073759000207403</v>
      </c>
      <c r="AY39" s="15">
        <f t="shared" si="85"/>
        <v>2.0643685897454049</v>
      </c>
      <c r="AZ39" s="15">
        <f t="shared" si="85"/>
        <v>2.109563447470244</v>
      </c>
      <c r="BA39" s="15">
        <f t="shared" si="85"/>
        <v>2.1450077841754069</v>
      </c>
      <c r="BB39" s="15">
        <f t="shared" si="85"/>
        <v>2.172452148211705</v>
      </c>
      <c r="BC39" s="15">
        <f t="shared" si="85"/>
        <v>2.1933719641128948</v>
      </c>
      <c r="BD39" s="15">
        <f t="shared" si="85"/>
        <v>2.2089967211360109</v>
      </c>
      <c r="BE39" s="15">
        <f t="shared" si="85"/>
        <v>2.2203434019642541</v>
      </c>
      <c r="BF39" s="15">
        <f t="shared" si="85"/>
        <v>2.2282491012144852</v>
      </c>
      <c r="BG39" s="15">
        <f t="shared" si="85"/>
        <v>2.2334004779445755</v>
      </c>
      <c r="BH39" s="15">
        <f t="shared" si="85"/>
        <v>2.2363592402668919</v>
      </c>
      <c r="BI39" s="15">
        <f t="shared" si="85"/>
        <v>2.237583675243028</v>
      </c>
      <c r="BJ39" s="15">
        <f t="shared" si="85"/>
        <v>2.2374466081289826</v>
      </c>
      <c r="BK39" s="15">
        <f t="shared" si="85"/>
        <v>2.2362502985122812</v>
      </c>
      <c r="BL39" s="15">
        <f t="shared" si="85"/>
        <v>2.2342387790762843</v>
      </c>
      <c r="BM39" s="15">
        <f t="shared" si="85"/>
        <v>2.2316080865165708</v>
      </c>
      <c r="BN39" s="15">
        <f t="shared" si="85"/>
        <v>2.2285147616691199</v>
      </c>
      <c r="BO39" s="15">
        <f t="shared" si="85"/>
        <v>2.2250829257248843</v>
      </c>
      <c r="BP39" s="15">
        <f t="shared" si="85"/>
        <v>2.2214101790065341</v>
      </c>
      <c r="BQ39" s="15">
        <f t="shared" si="85"/>
        <v>2.2175725199399037</v>
      </c>
      <c r="BR39" s="15">
        <f t="shared" si="85"/>
        <v>2.2136284436772531</v>
      </c>
      <c r="BS39" s="15">
        <f t="shared" si="85"/>
        <v>2.2096223504606134</v>
      </c>
      <c r="BT39" s="15">
        <f t="shared" si="85"/>
        <v>2.2055873712617364</v>
      </c>
      <c r="BU39" s="15">
        <f t="shared" si="85"/>
        <v>2.2015477007539852</v>
      </c>
      <c r="BV39" s="15">
        <f t="shared" si="85"/>
        <v>2.1975205138736249</v>
      </c>
      <c r="BW39" s="15">
        <f t="shared" si="85"/>
        <v>2.1935175310813002</v>
      </c>
      <c r="BX39" s="15">
        <f t="shared" si="85"/>
        <v>2.1895462882055039</v>
      </c>
      <c r="BY39" s="15">
        <f t="shared" si="85"/>
        <v>2.1856111589360108</v>
      </c>
      <c r="BZ39" s="15">
        <f t="shared" si="85"/>
        <v>2.1817141713011758</v>
      </c>
      <c r="CA39" s="15">
        <f t="shared" si="85"/>
        <v>2.1778556535884785</v>
      </c>
      <c r="CB39" s="15">
        <f t="shared" si="85"/>
        <v>2.1740347400082536</v>
      </c>
      <c r="CC39" s="15">
        <f t="shared" si="85"/>
        <v>2.1702497618590666</v>
      </c>
      <c r="CD39" s="15">
        <f t="shared" si="85"/>
        <v>2.1664985459609625</v>
      </c>
      <c r="CE39" s="15">
        <f t="shared" si="85"/>
        <v>2.1627786386267549</v>
      </c>
      <c r="CF39" s="15">
        <f t="shared" si="85"/>
        <v>2.1590874703971541</v>
      </c>
      <c r="CG39" s="15">
        <f t="shared" si="85"/>
        <v>2.1554224741321399</v>
      </c>
      <c r="CH39" s="15">
        <f t="shared" si="85"/>
        <v>2.1517811667900895</v>
      </c>
      <c r="CI39" s="15">
        <f t="shared" si="85"/>
        <v>2.1481612033003703</v>
      </c>
      <c r="CJ39" s="15">
        <f t="shared" si="85"/>
        <v>2.1445604093080379</v>
      </c>
      <c r="CK39" s="15">
        <f t="shared" si="85"/>
        <v>2.1409767982060997</v>
      </c>
      <c r="CL39" s="15">
        <f t="shared" si="85"/>
        <v>2.1374085767383568</v>
      </c>
      <c r="CM39" s="15">
        <f t="shared" si="85"/>
        <v>2.1338541425231519</v>
      </c>
      <c r="CN39" s="15">
        <f t="shared" si="85"/>
        <v>2.1303120760869718</v>
      </c>
      <c r="CO39" s="15">
        <f t="shared" si="85"/>
        <v>2.1267811293808978</v>
      </c>
      <c r="CP39" s="15">
        <f t="shared" si="85"/>
        <v>2.123260212259316</v>
      </c>
      <c r="CQ39" s="15">
        <f t="shared" si="85"/>
        <v>2.1197483780086936</v>
      </c>
      <c r="CR39" s="15">
        <f t="shared" si="85"/>
        <v>2.1162448087067918</v>
      </c>
      <c r="CS39" s="15">
        <f t="shared" si="85"/>
        <v>2.1127488009542064</v>
      </c>
      <c r="CT39" s="15">
        <f t="shared" si="85"/>
        <v>2.109259752337445</v>
      </c>
      <c r="CU39" s="15">
        <f t="shared" ref="CU39:FF39" si="86">0.1/CU22*3600/6</f>
        <v>2.1057771488449739</v>
      </c>
      <c r="CV39" s="15">
        <f t="shared" si="86"/>
        <v>2.1023005533555037</v>
      </c>
      <c r="CW39" s="15">
        <f t="shared" si="86"/>
        <v>2.0988295952437306</v>
      </c>
      <c r="CX39" s="15">
        <f t="shared" si="86"/>
        <v>2.0953639610964765</v>
      </c>
      <c r="CY39" s="15">
        <f t="shared" si="86"/>
        <v>2.091903386496754</v>
      </c>
      <c r="CZ39" s="15">
        <f t="shared" si="86"/>
        <v>2.0884476488104911</v>
      </c>
      <c r="DA39" s="15">
        <f t="shared" si="86"/>
        <v>2.0849965608974315</v>
      </c>
      <c r="DB39" s="15">
        <f t="shared" si="86"/>
        <v>2.0815499656613814</v>
      </c>
      <c r="DC39" s="15">
        <f t="shared" si="86"/>
        <v>2.0781098462320671</v>
      </c>
      <c r="DD39" s="15">
        <f t="shared" si="86"/>
        <v>2.0746820180251189</v>
      </c>
      <c r="DE39" s="15">
        <f t="shared" si="86"/>
        <v>2.0712766892084864</v>
      </c>
      <c r="DF39" s="15">
        <f t="shared" si="86"/>
        <v>2.0679079797710731</v>
      </c>
      <c r="DG39" s="15">
        <f t="shared" si="86"/>
        <v>2.0645927629575511</v>
      </c>
      <c r="DH39" s="15">
        <f t="shared" si="86"/>
        <v>2.0613492131991205</v>
      </c>
      <c r="DI39" s="15">
        <f t="shared" si="86"/>
        <v>2.0581953628539389</v>
      </c>
      <c r="DJ39" s="15">
        <f t="shared" si="86"/>
        <v>2.055147863356821</v>
      </c>
      <c r="DK39" s="15">
        <f t="shared" si="86"/>
        <v>2.0522210502188378</v>
      </c>
      <c r="DL39" s="15">
        <f t="shared" si="86"/>
        <v>2.0494263385004503</v>
      </c>
      <c r="DM39" s="15">
        <f t="shared" si="86"/>
        <v>2.0467719272733325</v>
      </c>
      <c r="DN39" s="15">
        <f t="shared" si="86"/>
        <v>2.0442627645196745</v>
      </c>
      <c r="DO39" s="15">
        <f t="shared" si="86"/>
        <v>2.0419007126457167</v>
      </c>
      <c r="DP39" s="15">
        <f t="shared" si="86"/>
        <v>2.0396848541960364</v>
      </c>
      <c r="DQ39" s="15">
        <f t="shared" si="86"/>
        <v>2.0376118831972527</v>
      </c>
      <c r="DR39" s="15">
        <f t="shared" si="86"/>
        <v>2.0356765366417995</v>
      </c>
      <c r="DS39" s="15">
        <f t="shared" si="86"/>
        <v>2.0338720307394453</v>
      </c>
      <c r="DT39" s="15">
        <f t="shared" si="86"/>
        <v>2.0321904763236915</v>
      </c>
      <c r="DU39" s="15">
        <f t="shared" si="86"/>
        <v>2.0306232564217317</v>
      </c>
      <c r="DV39" s="15">
        <f t="shared" si="86"/>
        <v>2.0291613561306447</v>
      </c>
      <c r="DW39" s="15">
        <f t="shared" si="86"/>
        <v>2.0277956405208268</v>
      </c>
      <c r="DX39" s="15">
        <f t="shared" si="86"/>
        <v>2.0265170804110526</v>
      </c>
      <c r="DY39" s="15">
        <f t="shared" si="86"/>
        <v>2.025316928717237</v>
      </c>
      <c r="DZ39" s="15">
        <f t="shared" si="86"/>
        <v>2.0241868518924364</v>
      </c>
      <c r="EA39" s="15">
        <f t="shared" si="86"/>
        <v>2.0231190219728843</v>
      </c>
      <c r="EB39" s="15">
        <f t="shared" si="86"/>
        <v>2.0221061751288061</v>
      </c>
      <c r="EC39" s="15">
        <f t="shared" si="86"/>
        <v>2.0211416425658308</v>
      </c>
      <c r="ED39" s="15">
        <f t="shared" si="86"/>
        <v>2.0202193592777378</v>
      </c>
      <c r="EE39" s="15">
        <f t="shared" si="86"/>
        <v>2.0193338556282061</v>
      </c>
      <c r="EF39" s="15">
        <f t="shared" si="86"/>
        <v>2.018480236124415</v>
      </c>
      <c r="EG39" s="15">
        <f t="shared" si="86"/>
        <v>2.0176541491017481</v>
      </c>
      <c r="EH39" s="15">
        <f t="shared" si="86"/>
        <v>2.0168517504096029</v>
      </c>
      <c r="EI39" s="15">
        <f t="shared" si="86"/>
        <v>2.0160696636016522</v>
      </c>
      <c r="EJ39" s="15">
        <f t="shared" si="86"/>
        <v>2.0153049386061239</v>
      </c>
      <c r="EK39" s="15">
        <f t="shared" si="86"/>
        <v>2.0145550103904628</v>
      </c>
      <c r="EL39" s="15">
        <f t="shared" si="86"/>
        <v>2.0138176587417944</v>
      </c>
      <c r="EM39" s="15">
        <f t="shared" si="86"/>
        <v>2.0130909699574611</v>
      </c>
      <c r="EN39" s="15">
        <f t="shared" si="86"/>
        <v>2.0123733009734139</v>
      </c>
      <c r="EO39" s="15">
        <f t="shared" si="86"/>
        <v>2.0116632462460839</v>
      </c>
      <c r="EP39" s="15">
        <f t="shared" si="86"/>
        <v>2.010959607538386</v>
      </c>
      <c r="EQ39" s="15">
        <f t="shared" si="86"/>
        <v>2.0102613666356599</v>
      </c>
      <c r="ER39" s="15">
        <f t="shared" si="86"/>
        <v>2.0095676609259656</v>
      </c>
      <c r="ES39" s="15">
        <f t="shared" si="86"/>
        <v>2.0088777617149969</v>
      </c>
      <c r="ET39" s="15">
        <f t="shared" si="86"/>
        <v>2.0081910551035453</v>
      </c>
      <c r="EU39" s="15">
        <f t="shared" si="86"/>
        <v>2.0075070252302596</v>
      </c>
      <c r="EV39" s="15">
        <f t="shared" si="86"/>
        <v>2.0068252396702779</v>
      </c>
      <c r="EW39" s="15">
        <f t="shared" si="86"/>
        <v>2.0061453367779865</v>
      </c>
      <c r="EX39" s="15">
        <f t="shared" si="86"/>
        <v>2.0054670147668445</v>
      </c>
      <c r="EY39" s="15">
        <f t="shared" si="86"/>
        <v>2.0047900223288102</v>
      </c>
      <c r="EZ39" s="15">
        <f t="shared" si="86"/>
        <v>2.0041141506086508</v>
      </c>
      <c r="FA39" s="15">
        <f t="shared" si="86"/>
        <v>2.0034345804827756</v>
      </c>
      <c r="FB39" s="15">
        <f t="shared" si="86"/>
        <v>2.0027381272941978</v>
      </c>
      <c r="FC39" s="15">
        <f t="shared" si="86"/>
        <v>2.0020019592486329</v>
      </c>
      <c r="FD39" s="15">
        <f t="shared" si="86"/>
        <v>2.0011946077999339</v>
      </c>
      <c r="FE39" s="15">
        <f t="shared" si="86"/>
        <v>2.0002784846133053</v>
      </c>
      <c r="FF39" s="15">
        <f t="shared" si="86"/>
        <v>1.9992130684081086</v>
      </c>
      <c r="FG39" s="15">
        <f t="shared" ref="FG39:HR39" si="87">0.1/FG22*3600/6</f>
        <v>1.9979580976255107</v>
      </c>
      <c r="FH39" s="15">
        <f t="shared" si="87"/>
        <v>1.996476333566366</v>
      </c>
      <c r="FI39" s="15">
        <f t="shared" si="87"/>
        <v>1.9947356665398008</v>
      </c>
      <c r="FJ39" s="15">
        <f t="shared" si="87"/>
        <v>1.9927104967603506</v>
      </c>
      <c r="FK39" s="15">
        <f t="shared" si="87"/>
        <v>1.9903824287654046</v>
      </c>
      <c r="FL39" s="15">
        <f t="shared" si="87"/>
        <v>1.9877403802266287</v>
      </c>
      <c r="FM39" s="15">
        <f t="shared" si="87"/>
        <v>1.984780233858759</v>
      </c>
      <c r="FN39" s="15">
        <f t="shared" si="87"/>
        <v>1.9815041652242993</v>
      </c>
      <c r="FO39" s="15">
        <f t="shared" si="87"/>
        <v>1.977919768506915</v>
      </c>
      <c r="FP39" s="15">
        <f t="shared" si="87"/>
        <v>1.9740390836391415</v>
      </c>
      <c r="FQ39" s="15">
        <f t="shared" si="87"/>
        <v>1.9698776064132266</v>
      </c>
      <c r="FR39" s="15">
        <f t="shared" si="87"/>
        <v>1.9654533416057314</v>
      </c>
      <c r="FS39" s="15">
        <f t="shared" si="87"/>
        <v>1.9607859396339908</v>
      </c>
      <c r="FT39" s="15">
        <f t="shared" si="87"/>
        <v>1.9558959408084264</v>
      </c>
      <c r="FU39" s="15">
        <f t="shared" si="87"/>
        <v>1.9508041381633747</v>
      </c>
      <c r="FV39" s="15">
        <f t="shared" si="87"/>
        <v>1.9455310600332891</v>
      </c>
      <c r="FW39" s="15">
        <f t="shared" si="87"/>
        <v>1.9400965666405525</v>
      </c>
      <c r="FX39" s="15">
        <f t="shared" si="87"/>
        <v>1.9345195505100277</v>
      </c>
      <c r="FY39" s="15">
        <f t="shared" si="87"/>
        <v>1.9288177280289629</v>
      </c>
      <c r="FZ39" s="15">
        <f t="shared" si="87"/>
        <v>1.9230075084587155</v>
      </c>
      <c r="GA39" s="15">
        <f t="shared" si="87"/>
        <v>1.9171039267612937</v>
      </c>
      <c r="GB39" s="15">
        <f t="shared" si="87"/>
        <v>1.9111206273808936</v>
      </c>
      <c r="GC39" s="15">
        <f t="shared" si="87"/>
        <v>1.90506988734065</v>
      </c>
      <c r="GD39" s="15">
        <f t="shared" si="87"/>
        <v>1.8989626684649259</v>
      </c>
      <c r="GE39" s="15">
        <f t="shared" si="87"/>
        <v>1.8928086900624816</v>
      </c>
      <c r="GF39" s="15">
        <f t="shared" si="87"/>
        <v>1.886616514898048</v>
      </c>
      <c r="GG39" s="15">
        <f t="shared" si="87"/>
        <v>1.880393642669693</v>
      </c>
      <c r="GH39" s="15">
        <f t="shared" si="87"/>
        <v>1.8741466064565679</v>
      </c>
      <c r="GI39" s="15">
        <f t="shared" si="87"/>
        <v>1.8678810686874161</v>
      </c>
      <c r="GJ39" s="15">
        <f t="shared" si="87"/>
        <v>1.8616019141010456</v>
      </c>
      <c r="GK39" s="15">
        <f t="shared" si="87"/>
        <v>1.8553133379324507</v>
      </c>
      <c r="GL39" s="15">
        <f t="shared" si="87"/>
        <v>1.8490189281751954</v>
      </c>
      <c r="GM39" s="15">
        <f t="shared" si="87"/>
        <v>1.8427217412582868</v>
      </c>
      <c r="GN39" s="15">
        <f t="shared" si="87"/>
        <v>1.836424370851595</v>
      </c>
      <c r="GO39" s="15">
        <f t="shared" si="87"/>
        <v>1.8301290097952194</v>
      </c>
      <c r="GP39" s="15">
        <f t="shared" si="87"/>
        <v>1.8238375053515465</v>
      </c>
      <c r="GQ39" s="15">
        <f t="shared" si="87"/>
        <v>1.8175514081189057</v>
      </c>
      <c r="GR39" s="15">
        <f t="shared" si="87"/>
        <v>1.8112720150357349</v>
      </c>
      <c r="GS39" s="15">
        <f t="shared" si="87"/>
        <v>1.805000406955318</v>
      </c>
      <c r="GT39" s="15">
        <f t="shared" si="87"/>
        <v>1.7987374812928192</v>
      </c>
      <c r="GU39" s="15">
        <f t="shared" si="87"/>
        <v>1.7924839802462766</v>
      </c>
      <c r="GV39" s="15">
        <f t="shared" si="87"/>
        <v>1.7862405150778029</v>
      </c>
      <c r="GW39" s="15">
        <f t="shared" si="87"/>
        <v>1.7800075869153098</v>
      </c>
      <c r="GX39" s="15">
        <f t="shared" si="87"/>
        <v>1.7737856045026863</v>
      </c>
      <c r="GY39" s="15">
        <f t="shared" si="87"/>
        <v>1.7675863635326854</v>
      </c>
      <c r="GZ39" s="15">
        <f t="shared" si="87"/>
        <v>1.7614421886052252</v>
      </c>
      <c r="HA39" s="15">
        <f t="shared" si="87"/>
        <v>1.7554088975351061</v>
      </c>
      <c r="HB39" s="15">
        <f t="shared" si="87"/>
        <v>1.7495631257000184</v>
      </c>
      <c r="HC39" s="15">
        <f t="shared" si="87"/>
        <v>1.7439960233178624</v>
      </c>
      <c r="HD39" s="15">
        <f t="shared" si="87"/>
        <v>1.7388054297095579</v>
      </c>
      <c r="HE39" s="15">
        <f t="shared" si="87"/>
        <v>1.7340881635922416</v>
      </c>
      <c r="HF39" s="15">
        <f t="shared" si="87"/>
        <v>1.7299334722750377</v>
      </c>
      <c r="HG39" s="15">
        <f t="shared" si="87"/>
        <v>1.7264181510535785</v>
      </c>
      <c r="HH39" s="15">
        <f t="shared" si="87"/>
        <v>1.7236034472609596</v>
      </c>
      <c r="HI39" s="15">
        <f t="shared" si="87"/>
        <v>1.7215336072677916</v>
      </c>
      <c r="HJ39" s="15">
        <f t="shared" si="87"/>
        <v>1.720235786645002</v>
      </c>
      <c r="HK39" s="15">
        <f t="shared" si="87"/>
        <v>1.7197209924147911</v>
      </c>
      <c r="HL39" s="15">
        <f t="shared" si="87"/>
        <v>1.7199857318791629</v>
      </c>
      <c r="HM39" s="15">
        <f t="shared" si="87"/>
        <v>1.7210140806005538</v>
      </c>
      <c r="HN39" s="15">
        <f t="shared" si="87"/>
        <v>1.7227799349943556</v>
      </c>
      <c r="HO39" s="15">
        <f t="shared" si="87"/>
        <v>1.7252492709566623</v>
      </c>
      <c r="HP39" s="15">
        <f t="shared" si="87"/>
        <v>1.7283822820309742</v>
      </c>
      <c r="HQ39" s="15">
        <f t="shared" si="87"/>
        <v>1.7321353152890719</v>
      </c>
      <c r="HR39" s="15">
        <f t="shared" si="87"/>
        <v>1.7364625591202885</v>
      </c>
      <c r="HS39" s="15">
        <f t="shared" ref="HS39:KD39" si="88">0.1/HS22*3600/6</f>
        <v>1.7413174646335687</v>
      </c>
      <c r="HT39" s="15">
        <f t="shared" si="88"/>
        <v>1.7466539022697543</v>
      </c>
      <c r="HU39" s="15">
        <f t="shared" si="88"/>
        <v>1.7524270687137606</v>
      </c>
      <c r="HV39" s="15">
        <f t="shared" si="88"/>
        <v>1.758594167566814</v>
      </c>
      <c r="HW39" s="15">
        <f t="shared" si="88"/>
        <v>1.7651148916837924</v>
      </c>
      <c r="HX39" s="15">
        <f t="shared" si="88"/>
        <v>1.7719517366416584</v>
      </c>
      <c r="HY39" s="15">
        <f t="shared" si="88"/>
        <v>1.7790701743456978</v>
      </c>
      <c r="HZ39" s="15">
        <f t="shared" si="88"/>
        <v>1.7864387139896845</v>
      </c>
      <c r="IA39" s="15">
        <f t="shared" si="88"/>
        <v>1.7940288749948463</v>
      </c>
      <c r="IB39" s="15">
        <f t="shared" si="88"/>
        <v>1.8018150935562378</v>
      </c>
      <c r="IC39" s="15">
        <f t="shared" si="88"/>
        <v>1.8097745813081119</v>
      </c>
      <c r="ID39" s="15">
        <f t="shared" si="88"/>
        <v>1.8178871515775006</v>
      </c>
      <c r="IE39" s="15">
        <f t="shared" si="88"/>
        <v>1.8261350258539311</v>
      </c>
      <c r="IF39" s="15">
        <f t="shared" si="88"/>
        <v>1.8345026305371697</v>
      </c>
      <c r="IG39" s="15">
        <f t="shared" si="88"/>
        <v>1.8429763917701012</v>
      </c>
      <c r="IH39" s="15">
        <f t="shared" si="88"/>
        <v>1.8515445342288992</v>
      </c>
      <c r="II39" s="15">
        <f t="shared" si="88"/>
        <v>1.8601968881177287</v>
      </c>
      <c r="IJ39" s="15">
        <f t="shared" si="88"/>
        <v>1.8689247072786452</v>
      </c>
      <c r="IK39" s="15">
        <f t="shared" si="88"/>
        <v>1.8777205002506916</v>
      </c>
      <c r="IL39" s="15">
        <f t="shared" si="88"/>
        <v>1.8865778752637541</v>
      </c>
      <c r="IM39" s="15">
        <f t="shared" si="88"/>
        <v>1.8954913995004368</v>
      </c>
      <c r="IN39" s="15">
        <f t="shared" si="88"/>
        <v>1.9044564724719883</v>
      </c>
      <c r="IO39" s="15">
        <f t="shared" si="88"/>
        <v>1.9134692130034567</v>
      </c>
      <c r="IP39" s="15">
        <f t="shared" si="88"/>
        <v>1.9225263590830199</v>
      </c>
      <c r="IQ39" s="15">
        <f t="shared" si="88"/>
        <v>1.9316251796780461</v>
      </c>
      <c r="IR39" s="15">
        <f t="shared" si="88"/>
        <v>1.9407633975365812</v>
      </c>
      <c r="IS39" s="15">
        <f t="shared" si="88"/>
        <v>1.9499391219611872</v>
      </c>
      <c r="IT39" s="15">
        <f t="shared" si="88"/>
        <v>1.959150790548726</v>
      </c>
      <c r="IU39" s="15">
        <f t="shared" si="88"/>
        <v>1.9683971189239289</v>
      </c>
      <c r="IV39" s="15">
        <f t="shared" si="88"/>
        <v>1.9776770575474023</v>
      </c>
      <c r="IW39" s="15">
        <f t="shared" si="88"/>
        <v>1.9869743505782349</v>
      </c>
      <c r="IX39" s="15">
        <f t="shared" si="88"/>
        <v>1.9962447830497954</v>
      </c>
      <c r="IY39" s="15">
        <f t="shared" si="88"/>
        <v>2.0054114432256132</v>
      </c>
      <c r="IZ39" s="15">
        <f t="shared" si="88"/>
        <v>2.0143675864053203</v>
      </c>
      <c r="JA39" s="15">
        <f t="shared" si="88"/>
        <v>2.0229846505213245</v>
      </c>
      <c r="JB39" s="15">
        <f t="shared" si="88"/>
        <v>2.0311227319274638</v>
      </c>
      <c r="JC39" s="15">
        <f t="shared" si="88"/>
        <v>2.0386413306134714</v>
      </c>
      <c r="JD39" s="15">
        <f t="shared" si="88"/>
        <v>2.0454088778801993</v>
      </c>
      <c r="JE39" s="15">
        <f t="shared" si="88"/>
        <v>2.0513102173294295</v>
      </c>
      <c r="JF39" s="15">
        <f t="shared" si="88"/>
        <v>2.0562517286234661</v>
      </c>
      <c r="JG39" s="15">
        <f t="shared" si="88"/>
        <v>2.0601641465561991</v>
      </c>
      <c r="JH39" s="15">
        <f t="shared" si="88"/>
        <v>2.0630033529111835</v>
      </c>
      <c r="JI39" s="15">
        <f t="shared" si="88"/>
        <v>2.0647495341617725</v>
      </c>
      <c r="JJ39" s="15">
        <f t="shared" si="88"/>
        <v>2.0654051340102342</v>
      </c>
      <c r="JK39" s="15">
        <f t="shared" si="88"/>
        <v>2.0649920122768122</v>
      </c>
      <c r="JL39" s="15">
        <f t="shared" si="88"/>
        <v>2.063548171983435</v>
      </c>
      <c r="JM39" s="15">
        <f t="shared" si="88"/>
        <v>2.0611243508176638</v>
      </c>
      <c r="JN39" s="15">
        <f t="shared" si="88"/>
        <v>2.057780703119958</v>
      </c>
      <c r="JO39" s="15">
        <f t="shared" si="88"/>
        <v>2.0535837318474903</v>
      </c>
      <c r="JP39" s="15">
        <f t="shared" si="88"/>
        <v>2.0486035712565061</v>
      </c>
      <c r="JQ39" s="15">
        <f t="shared" si="88"/>
        <v>2.0429116725683714</v>
      </c>
      <c r="JR39" s="15">
        <f t="shared" si="88"/>
        <v>2.0365789071975722</v>
      </c>
      <c r="JS39" s="15">
        <f t="shared" si="88"/>
        <v>2.0296740746516764</v>
      </c>
      <c r="JT39" s="15">
        <f t="shared" si="88"/>
        <v>2.022262783728396</v>
      </c>
      <c r="JU39" s="15">
        <f t="shared" si="88"/>
        <v>2.0144066645861747</v>
      </c>
      <c r="JV39" s="15">
        <f t="shared" si="88"/>
        <v>2.0061628640425515</v>
      </c>
      <c r="JW39" s="15">
        <f t="shared" si="88"/>
        <v>1.9975837755485484</v>
      </c>
      <c r="JX39" s="15">
        <f t="shared" si="88"/>
        <v>1.9887169573780807</v>
      </c>
      <c r="JY39" s="15">
        <f t="shared" si="88"/>
        <v>1.9796051965704067</v>
      </c>
      <c r="JZ39" s="15">
        <f t="shared" si="88"/>
        <v>1.9702866812173632</v>
      </c>
      <c r="KA39" s="15">
        <f t="shared" si="88"/>
        <v>1.9607952491592842</v>
      </c>
      <c r="KB39" s="15">
        <f t="shared" si="88"/>
        <v>1.9511606865951914</v>
      </c>
      <c r="KC39" s="15">
        <f t="shared" si="88"/>
        <v>1.9414090552287202</v>
      </c>
      <c r="KD39" s="15">
        <f t="shared" si="88"/>
        <v>1.9315630311856324</v>
      </c>
      <c r="KE39" s="15">
        <f t="shared" ref="KE39:KO39" si="89">0.1/KE22*3600/6</f>
        <v>1.9216422429655518</v>
      </c>
      <c r="KF39" s="15">
        <f t="shared" si="89"/>
        <v>1.9116635991068394</v>
      </c>
      <c r="KG39" s="15">
        <f t="shared" si="89"/>
        <v>1.9016415990693381</v>
      </c>
      <c r="KH39" s="15">
        <f t="shared" si="89"/>
        <v>1.8915886231210521</v>
      </c>
      <c r="KI39" s="15">
        <f t="shared" si="89"/>
        <v>1.8815151988123251</v>
      </c>
      <c r="KJ39" s="15">
        <f t="shared" si="89"/>
        <v>1.8714302430007714</v>
      </c>
      <c r="KK39" s="15">
        <f t="shared" si="89"/>
        <v>1.8613412794181967</v>
      </c>
      <c r="KL39" s="15">
        <f t="shared" si="89"/>
        <v>1.8512546325091728</v>
      </c>
      <c r="KM39" s="15">
        <f t="shared" si="89"/>
        <v>1.841175598776003</v>
      </c>
      <c r="KN39" s="15">
        <f t="shared" si="89"/>
        <v>1.8311085971858347</v>
      </c>
      <c r="KO39" s="53">
        <f t="shared" si="89"/>
        <v>1.8210573003747166</v>
      </c>
    </row>
    <row r="40" spans="1:302 3564:3564">
      <c r="B40" s="52">
        <f t="shared" ref="B40:J43" si="90">0.1/B23*3600/6</f>
        <v>0.93167701863354024</v>
      </c>
      <c r="C40" s="15">
        <f t="shared" ref="C40:L40" si="91">0.1/C23*3600/6</f>
        <v>0.93167701863354024</v>
      </c>
      <c r="D40" s="15">
        <f t="shared" si="91"/>
        <v>0.93167701863354024</v>
      </c>
      <c r="E40" s="15">
        <f t="shared" si="91"/>
        <v>0.93167701863354024</v>
      </c>
      <c r="F40" s="15">
        <f t="shared" si="91"/>
        <v>0.93167701863354024</v>
      </c>
      <c r="G40" s="15">
        <f t="shared" si="91"/>
        <v>0.93167701863354024</v>
      </c>
      <c r="H40" s="15">
        <f t="shared" si="91"/>
        <v>0.93167701863354024</v>
      </c>
      <c r="I40" s="15">
        <f t="shared" si="91"/>
        <v>0.93167701863354024</v>
      </c>
      <c r="J40" s="15">
        <f t="shared" si="91"/>
        <v>0.93167701863354024</v>
      </c>
      <c r="K40" s="15">
        <f t="shared" si="91"/>
        <v>0.93167701863354024</v>
      </c>
      <c r="L40" s="15">
        <f t="shared" si="91"/>
        <v>0.93167701863354024</v>
      </c>
      <c r="M40" s="15">
        <f t="shared" ref="M40:AB40" si="92">0.1/M23*3600/6</f>
        <v>0.93167701863354024</v>
      </c>
      <c r="N40" s="15">
        <f t="shared" si="92"/>
        <v>0.93167701863354024</v>
      </c>
      <c r="O40" s="15">
        <f t="shared" si="92"/>
        <v>0.93167701863354024</v>
      </c>
      <c r="P40" s="15">
        <f t="shared" si="92"/>
        <v>0.93167701863354024</v>
      </c>
      <c r="Q40" s="15">
        <f t="shared" si="92"/>
        <v>0.93167701863354024</v>
      </c>
      <c r="R40" s="15">
        <f t="shared" si="92"/>
        <v>0.93167701863354024</v>
      </c>
      <c r="S40" s="15">
        <f t="shared" si="92"/>
        <v>0.93167701863354024</v>
      </c>
      <c r="T40" s="15">
        <f t="shared" si="92"/>
        <v>0.93167701863354024</v>
      </c>
      <c r="U40" s="15">
        <f t="shared" si="92"/>
        <v>0.93167701863354024</v>
      </c>
      <c r="V40" s="15">
        <f t="shared" si="92"/>
        <v>0.93167701863354024</v>
      </c>
      <c r="W40" s="15">
        <f t="shared" si="92"/>
        <v>0.93167701863354024</v>
      </c>
      <c r="X40" s="15">
        <f t="shared" si="92"/>
        <v>0.93167701863354024</v>
      </c>
      <c r="Y40" s="15">
        <f t="shared" si="92"/>
        <v>0.93167701863354024</v>
      </c>
      <c r="Z40" s="15">
        <f t="shared" si="92"/>
        <v>0.93167701863354024</v>
      </c>
      <c r="AA40" s="15">
        <f t="shared" si="92"/>
        <v>0.93167701863354024</v>
      </c>
      <c r="AB40" s="15">
        <f t="shared" si="92"/>
        <v>0.93167701863354024</v>
      </c>
      <c r="AC40" s="15">
        <f t="shared" ref="AC40:AH40" si="93">0.1/AC23*3600/6</f>
        <v>0.93167701863354024</v>
      </c>
      <c r="AD40" s="15">
        <f t="shared" si="93"/>
        <v>0.93167701863354024</v>
      </c>
      <c r="AE40" s="15">
        <f t="shared" si="93"/>
        <v>0.93167701863354024</v>
      </c>
      <c r="AF40" s="15">
        <f t="shared" si="93"/>
        <v>0.93167701863354024</v>
      </c>
      <c r="AG40" s="15">
        <f t="shared" si="93"/>
        <v>0.979586826801079</v>
      </c>
      <c r="AH40" s="15">
        <f t="shared" si="93"/>
        <v>1.0742393640269292</v>
      </c>
      <c r="AI40" s="15">
        <f t="shared" ref="AI40:CT40" si="94">0.1/AI23*3600/6</f>
        <v>1.1856138780242729</v>
      </c>
      <c r="AJ40" s="15">
        <f t="shared" si="94"/>
        <v>1.3127383013244989</v>
      </c>
      <c r="AK40" s="15">
        <f t="shared" si="94"/>
        <v>1.4551322773479909</v>
      </c>
      <c r="AL40" s="15">
        <f t="shared" si="94"/>
        <v>1.6127214050857461</v>
      </c>
      <c r="AM40" s="15">
        <f t="shared" si="94"/>
        <v>1.7508598874140977</v>
      </c>
      <c r="AN40" s="15">
        <f t="shared" si="94"/>
        <v>1.8642924325481429</v>
      </c>
      <c r="AO40" s="15">
        <f t="shared" si="94"/>
        <v>1.9563839011224624</v>
      </c>
      <c r="AP40" s="15">
        <f t="shared" si="94"/>
        <v>2.0303590053867642</v>
      </c>
      <c r="AQ40" s="15">
        <f t="shared" si="94"/>
        <v>2.0891703549159621</v>
      </c>
      <c r="AR40" s="15">
        <f t="shared" si="94"/>
        <v>2.1354332758215295</v>
      </c>
      <c r="AS40" s="15">
        <f t="shared" si="94"/>
        <v>2.1714074875716052</v>
      </c>
      <c r="AT40" s="15">
        <f t="shared" si="94"/>
        <v>2.1990087083940169</v>
      </c>
      <c r="AU40" s="15">
        <f t="shared" si="94"/>
        <v>2.2198372843932686</v>
      </c>
      <c r="AV40" s="15">
        <f t="shared" si="94"/>
        <v>2.2352147925602224</v>
      </c>
      <c r="AW40" s="15">
        <f t="shared" si="94"/>
        <v>2.2462227334961224</v>
      </c>
      <c r="AX40" s="15">
        <f t="shared" si="94"/>
        <v>2.2537397914823258</v>
      </c>
      <c r="AY40" s="15">
        <f t="shared" si="94"/>
        <v>2.258475779996822</v>
      </c>
      <c r="AZ40" s="15">
        <f t="shared" si="94"/>
        <v>2.2610014615359506</v>
      </c>
      <c r="BA40" s="15">
        <f t="shared" si="94"/>
        <v>2.2617740863774443</v>
      </c>
      <c r="BB40" s="15">
        <f t="shared" si="94"/>
        <v>2.2611588660757258</v>
      </c>
      <c r="BC40" s="15">
        <f t="shared" si="94"/>
        <v>2.2594467831932392</v>
      </c>
      <c r="BD40" s="15">
        <f t="shared" si="94"/>
        <v>2.2568762495128878</v>
      </c>
      <c r="BE40" s="15">
        <f t="shared" si="94"/>
        <v>2.2536453019916007</v>
      </c>
      <c r="BF40" s="15">
        <f t="shared" si="94"/>
        <v>2.2499188018159271</v>
      </c>
      <c r="BG40" s="15">
        <f t="shared" si="94"/>
        <v>2.2458331504169728</v>
      </c>
      <c r="BH40" s="15">
        <f t="shared" si="94"/>
        <v>2.2414998570096576</v>
      </c>
      <c r="BI40" s="15">
        <f t="shared" si="94"/>
        <v>2.2370086076262967</v>
      </c>
      <c r="BJ40" s="15">
        <f t="shared" si="94"/>
        <v>2.2324301084400004</v>
      </c>
      <c r="BK40" s="15">
        <f t="shared" si="94"/>
        <v>2.2278187835763639</v>
      </c>
      <c r="BL40" s="15">
        <f t="shared" si="94"/>
        <v>2.2232153211911956</v>
      </c>
      <c r="BM40" s="15">
        <f t="shared" si="94"/>
        <v>2.2186490327730541</v>
      </c>
      <c r="BN40" s="15">
        <f t="shared" si="94"/>
        <v>2.2141399903524572</v>
      </c>
      <c r="BO40" s="15">
        <f t="shared" si="94"/>
        <v>2.209700917938664</v>
      </c>
      <c r="BP40" s="15">
        <f t="shared" si="94"/>
        <v>2.2053388281248241</v>
      </c>
      <c r="BQ40" s="15">
        <f t="shared" si="94"/>
        <v>2.2010564080602473</v>
      </c>
      <c r="BR40" s="15">
        <f t="shared" si="94"/>
        <v>2.1968531691626194</v>
      </c>
      <c r="BS40" s="15">
        <f t="shared" si="94"/>
        <v>2.1927263817138121</v>
      </c>
      <c r="BT40" s="15">
        <f t="shared" si="94"/>
        <v>2.1886718192075469</v>
      </c>
      <c r="BU40" s="15">
        <f t="shared" si="94"/>
        <v>2.1846843386140082</v>
      </c>
      <c r="BV40" s="15">
        <f t="shared" si="94"/>
        <v>2.1807583222536748</v>
      </c>
      <c r="BW40" s="15">
        <f t="shared" si="94"/>
        <v>2.1768880053207869</v>
      </c>
      <c r="BX40" s="15">
        <f t="shared" si="94"/>
        <v>2.1730677107473269</v>
      </c>
      <c r="BY40" s="15">
        <f t="shared" si="94"/>
        <v>2.1692920104173399</v>
      </c>
      <c r="BZ40" s="15">
        <f t="shared" si="94"/>
        <v>2.1655558289903984</v>
      </c>
      <c r="CA40" s="15">
        <f t="shared" si="94"/>
        <v>2.1618545039469872</v>
      </c>
      <c r="CB40" s="15">
        <f t="shared" si="94"/>
        <v>2.1581838130346518</v>
      </c>
      <c r="CC40" s="15">
        <f t="shared" si="94"/>
        <v>2.1545399781288337</v>
      </c>
      <c r="CD40" s="15">
        <f t="shared" si="94"/>
        <v>2.1509196526474077</v>
      </c>
      <c r="CE40" s="15">
        <f t="shared" si="94"/>
        <v>2.1473198980703749</v>
      </c>
      <c r="CF40" s="15">
        <f t="shared" si="94"/>
        <v>2.1437381537979037</v>
      </c>
      <c r="CG40" s="15">
        <f t="shared" si="94"/>
        <v>2.1401722035048771</v>
      </c>
      <c r="CH40" s="15">
        <f t="shared" si="94"/>
        <v>2.1366201402879761</v>
      </c>
      <c r="CI40" s="15">
        <f t="shared" si="94"/>
        <v>2.1330803322214811</v>
      </c>
      <c r="CJ40" s="15">
        <f t="shared" si="94"/>
        <v>2.1295513894108402</v>
      </c>
      <c r="CK40" s="15">
        <f t="shared" si="94"/>
        <v>2.1260321332317118</v>
      </c>
      <c r="CL40" s="15">
        <f t="shared" si="94"/>
        <v>2.1225215681426954</v>
      </c>
      <c r="CM40" s="15">
        <f t="shared" si="94"/>
        <v>2.1190188562417509</v>
      </c>
      <c r="CN40" s="15">
        <f t="shared" si="94"/>
        <v>2.1155232945817564</v>
      </c>
      <c r="CO40" s="15">
        <f t="shared" si="94"/>
        <v>2.1120342951555058</v>
      </c>
      <c r="CP40" s="15">
        <f t="shared" si="94"/>
        <v>2.1085513673926184</v>
      </c>
      <c r="CQ40" s="15">
        <f t="shared" si="94"/>
        <v>2.1050741029709661</v>
      </c>
      <c r="CR40" s="15">
        <f t="shared" si="94"/>
        <v>2.1016021627257224</v>
      </c>
      <c r="CS40" s="15">
        <f t="shared" si="94"/>
        <v>2.0981352654340331</v>
      </c>
      <c r="CT40" s="15">
        <f t="shared" si="94"/>
        <v>2.0946731782581813</v>
      </c>
      <c r="CU40" s="15">
        <f t="shared" ref="CU40:FF40" si="95">0.1/CU23*3600/6</f>
        <v>2.0912157086414047</v>
      </c>
      <c r="CV40" s="15">
        <f t="shared" si="95"/>
        <v>2.0877626974657315</v>
      </c>
      <c r="CW40" s="15">
        <f t="shared" si="95"/>
        <v>2.0843140132984601</v>
      </c>
      <c r="CX40" s="15">
        <f t="shared" si="95"/>
        <v>2.0808695475718366</v>
      </c>
      <c r="CY40" s="15">
        <f t="shared" si="95"/>
        <v>2.0774292105582299</v>
      </c>
      <c r="CZ40" s="15">
        <f t="shared" si="95"/>
        <v>2.0739929280200595</v>
      </c>
      <c r="DA40" s="15">
        <f t="shared" si="95"/>
        <v>2.0705606384294284</v>
      </c>
      <c r="DB40" s="15">
        <f t="shared" si="95"/>
        <v>2.0671411332728797</v>
      </c>
      <c r="DC40" s="15">
        <f t="shared" si="95"/>
        <v>2.0637524192733925</v>
      </c>
      <c r="DD40" s="15">
        <f t="shared" si="95"/>
        <v>2.0604186798742505</v>
      </c>
      <c r="DE40" s="15">
        <f t="shared" si="95"/>
        <v>2.0571664828537055</v>
      </c>
      <c r="DF40" s="15">
        <f t="shared" si="95"/>
        <v>2.0540214675577091</v>
      </c>
      <c r="DG40" s="15">
        <f t="shared" si="95"/>
        <v>2.0510059598330552</v>
      </c>
      <c r="DH40" s="15">
        <f t="shared" si="95"/>
        <v>2.0481375561632249</v>
      </c>
      <c r="DI40" s="15">
        <f t="shared" si="95"/>
        <v>2.0454285331715503</v>
      </c>
      <c r="DJ40" s="15">
        <f t="shared" si="95"/>
        <v>2.0428858765587372</v>
      </c>
      <c r="DK40" s="15">
        <f t="shared" si="95"/>
        <v>2.0405117251688809</v>
      </c>
      <c r="DL40" s="15">
        <f t="shared" si="95"/>
        <v>2.0383040562781245</v>
      </c>
      <c r="DM40" s="15">
        <f t="shared" si="95"/>
        <v>2.0362574778172107</v>
      </c>
      <c r="DN40" s="15">
        <f t="shared" si="95"/>
        <v>2.0343640319264611</v>
      </c>
      <c r="DO40" s="15">
        <f t="shared" si="95"/>
        <v>2.0326139474072602</v>
      </c>
      <c r="DP40" s="15">
        <f t="shared" si="95"/>
        <v>2.0309963048111266</v>
      </c>
      <c r="DQ40" s="15">
        <f t="shared" si="95"/>
        <v>2.0294995972610987</v>
      </c>
      <c r="DR40" s="15">
        <f t="shared" si="95"/>
        <v>2.0281121835432914</v>
      </c>
      <c r="DS40" s="15">
        <f t="shared" si="95"/>
        <v>2.026822638698182</v>
      </c>
      <c r="DT40" s="15">
        <f t="shared" si="95"/>
        <v>2.0256200124235955</v>
      </c>
      <c r="DU40" s="15">
        <f t="shared" si="95"/>
        <v>2.0244940080761058</v>
      </c>
      <c r="DV40" s="15">
        <f t="shared" si="95"/>
        <v>2.0234350957432485</v>
      </c>
      <c r="DW40" s="15">
        <f t="shared" si="95"/>
        <v>2.0224345723908521</v>
      </c>
      <c r="DX40" s="15">
        <f t="shared" si="95"/>
        <v>2.0214845809400974</v>
      </c>
      <c r="DY40" s="15">
        <f t="shared" si="95"/>
        <v>2.0205780986342892</v>
      </c>
      <c r="DZ40" s="15">
        <f t="shared" si="95"/>
        <v>2.0197089034456108</v>
      </c>
      <c r="EA40" s="15">
        <f t="shared" si="95"/>
        <v>2.0188715256955878</v>
      </c>
      <c r="EB40" s="15">
        <f t="shared" si="95"/>
        <v>2.0180611906084138</v>
      </c>
      <c r="EC40" s="15">
        <f t="shared" si="95"/>
        <v>2.0172737562301308</v>
      </c>
      <c r="ED40" s="15">
        <f t="shared" si="95"/>
        <v>2.0165056500465597</v>
      </c>
      <c r="EE40" s="15">
        <f t="shared" si="95"/>
        <v>2.0157538067178282</v>
      </c>
      <c r="EF40" s="15">
        <f t="shared" si="95"/>
        <v>2.0150156086051596</v>
      </c>
      <c r="EG40" s="15">
        <f t="shared" si="95"/>
        <v>2.0142888301776982</v>
      </c>
      <c r="EH40" s="15">
        <f t="shared" si="95"/>
        <v>2.0135715869327471</v>
      </c>
      <c r="EI40" s="15">
        <f t="shared" si="95"/>
        <v>2.0128622891206027</v>
      </c>
      <c r="EJ40" s="15">
        <f t="shared" si="95"/>
        <v>2.0121596003151496</v>
      </c>
      <c r="EK40" s="15">
        <f t="shared" si="95"/>
        <v>2.0114624006954727</v>
      </c>
      <c r="EL40" s="15">
        <f t="shared" si="95"/>
        <v>2.0107697547861707</v>
      </c>
      <c r="EM40" s="15">
        <f t="shared" si="95"/>
        <v>2.0100808833313866</v>
      </c>
      <c r="EN40" s="15">
        <f t="shared" si="95"/>
        <v>2.0093951389387867</v>
      </c>
      <c r="EO40" s="15">
        <f t="shared" si="95"/>
        <v>2.0087119851156694</v>
      </c>
      <c r="EP40" s="15">
        <f t="shared" si="95"/>
        <v>2.0080309783229713</v>
      </c>
      <c r="EQ40" s="15">
        <f t="shared" si="95"/>
        <v>2.0073517526884812</v>
      </c>
      <c r="ER40" s="15">
        <f t="shared" si="95"/>
        <v>2.0066740070437326</v>
      </c>
      <c r="ES40" s="15">
        <f t="shared" si="95"/>
        <v>2.0059974939765888</v>
      </c>
      <c r="ET40" s="15">
        <f t="shared" si="95"/>
        <v>2.0053220106210921</v>
      </c>
      <c r="EU40" s="15">
        <f t="shared" si="95"/>
        <v>2.0046473909359777</v>
      </c>
      <c r="EV40" s="15">
        <f t="shared" si="95"/>
        <v>2.0039734992522118</v>
      </c>
      <c r="EW40" s="15">
        <f t="shared" si="95"/>
        <v>2.0033002248972411</v>
      </c>
      <c r="EX40" s="15">
        <f t="shared" si="95"/>
        <v>2.0026274777288782</v>
      </c>
      <c r="EY40" s="15">
        <f t="shared" si="95"/>
        <v>2.0019551844346593</v>
      </c>
      <c r="EZ40" s="15">
        <f t="shared" si="95"/>
        <v>2.0012638058721022</v>
      </c>
      <c r="FA40" s="15">
        <f t="shared" si="95"/>
        <v>2.0005134480533568</v>
      </c>
      <c r="FB40" s="15">
        <f t="shared" si="95"/>
        <v>1.9996504822315926</v>
      </c>
      <c r="FC40" s="15">
        <f t="shared" si="95"/>
        <v>1.9986158802721494</v>
      </c>
      <c r="FD40" s="15">
        <f t="shared" si="95"/>
        <v>1.9973525494565785</v>
      </c>
      <c r="FE40" s="15">
        <f t="shared" si="95"/>
        <v>1.995810661980107</v>
      </c>
      <c r="FF40" s="15">
        <f t="shared" si="95"/>
        <v>1.9939508634730629</v>
      </c>
      <c r="FG40" s="15">
        <f t="shared" ref="FG40:HR40" si="96">0.1/FG23*3600/6</f>
        <v>1.9917456554783988</v>
      </c>
      <c r="FH40" s="15">
        <f t="shared" si="96"/>
        <v>1.9891793907563999</v>
      </c>
      <c r="FI40" s="15">
        <f t="shared" si="96"/>
        <v>1.986247325019048</v>
      </c>
      <c r="FJ40" s="15">
        <f t="shared" si="96"/>
        <v>1.982954108770949</v>
      </c>
      <c r="FK40" s="15">
        <f t="shared" si="96"/>
        <v>1.9793120203205936</v>
      </c>
      <c r="FL40" s="15">
        <f t="shared" si="96"/>
        <v>1.9753391579918327</v>
      </c>
      <c r="FM40" s="15">
        <f t="shared" si="96"/>
        <v>1.9710577367224138</v>
      </c>
      <c r="FN40" s="15">
        <f t="shared" si="96"/>
        <v>1.9664925755155569</v>
      </c>
      <c r="FO40" s="15">
        <f t="shared" si="96"/>
        <v>1.961669817905072</v>
      </c>
      <c r="FP40" s="15">
        <f t="shared" si="96"/>
        <v>1.9566158961922273</v>
      </c>
      <c r="FQ40" s="15">
        <f t="shared" si="96"/>
        <v>1.9513567294729459</v>
      </c>
      <c r="FR40" s="15">
        <f t="shared" si="96"/>
        <v>1.9459171330335379</v>
      </c>
      <c r="FS40" s="15">
        <f t="shared" si="96"/>
        <v>1.9403204103819676</v>
      </c>
      <c r="FT40" s="15">
        <f t="shared" si="96"/>
        <v>1.934588097161468</v>
      </c>
      <c r="FU40" s="15">
        <f t="shared" si="96"/>
        <v>1.9287398269956511</v>
      </c>
      <c r="FV40" s="15">
        <f t="shared" si="96"/>
        <v>1.9227932918207176</v>
      </c>
      <c r="FW40" s="15">
        <f t="shared" si="96"/>
        <v>1.9167642726569261</v>
      </c>
      <c r="FX40" s="15">
        <f t="shared" si="96"/>
        <v>1.9106667204932049</v>
      </c>
      <c r="FY40" s="15">
        <f t="shared" si="96"/>
        <v>1.904512870635185</v>
      </c>
      <c r="FZ40" s="15">
        <f t="shared" si="96"/>
        <v>1.8983133772732064</v>
      </c>
      <c r="GA40" s="15">
        <f t="shared" si="96"/>
        <v>1.8920774580430539</v>
      </c>
      <c r="GB40" s="15">
        <f t="shared" si="96"/>
        <v>1.8858130409306144</v>
      </c>
      <c r="GC40" s="15">
        <f t="shared" si="96"/>
        <v>1.8795269080117221</v>
      </c>
      <c r="GD40" s="15">
        <f t="shared" si="96"/>
        <v>1.8732248322486038</v>
      </c>
      <c r="GE40" s="15">
        <f t="shared" si="96"/>
        <v>1.8669117049282316</v>
      </c>
      <c r="GF40" s="15">
        <f t="shared" si="96"/>
        <v>1.8605916523761099</v>
      </c>
      <c r="GG40" s="15">
        <f t="shared" si="96"/>
        <v>1.8542681413626634</v>
      </c>
      <c r="GH40" s="15">
        <f t="shared" si="96"/>
        <v>1.8479440731866943</v>
      </c>
      <c r="GI40" s="15">
        <f t="shared" si="96"/>
        <v>1.8416218668148359</v>
      </c>
      <c r="GJ40" s="15">
        <f t="shared" si="96"/>
        <v>1.8353035317151261</v>
      </c>
      <c r="GK40" s="15">
        <f t="shared" si="96"/>
        <v>1.8289907311787401</v>
      </c>
      <c r="GL40" s="15">
        <f t="shared" si="96"/>
        <v>1.8226848370026119</v>
      </c>
      <c r="GM40" s="15">
        <f t="shared" si="96"/>
        <v>1.8163869764285117</v>
      </c>
      <c r="GN40" s="15">
        <f t="shared" si="96"/>
        <v>1.8100980722177524</v>
      </c>
      <c r="GO40" s="15">
        <f t="shared" si="96"/>
        <v>1.8038188766981813</v>
      </c>
      <c r="GP40" s="15">
        <f t="shared" si="96"/>
        <v>1.7975500005613314</v>
      </c>
      <c r="GQ40" s="15">
        <f t="shared" si="96"/>
        <v>1.7912919371199649</v>
      </c>
      <c r="GR40" s="15">
        <f t="shared" si="96"/>
        <v>1.7850450826650228</v>
      </c>
      <c r="GS40" s="15">
        <f t="shared" si="96"/>
        <v>1.7788097534900749</v>
      </c>
      <c r="GT40" s="15">
        <f t="shared" si="96"/>
        <v>1.7725862000830996</v>
      </c>
      <c r="GU40" s="15">
        <f t="shared" si="96"/>
        <v>1.7663746189216356</v>
      </c>
      <c r="GV40" s="15">
        <f t="shared" si="96"/>
        <v>1.7601751622487194</v>
      </c>
      <c r="GW40" s="15">
        <f t="shared" si="96"/>
        <v>1.7539879461541881</v>
      </c>
      <c r="GX40" s="15">
        <f t="shared" si="96"/>
        <v>1.7478608409701077</v>
      </c>
      <c r="GY40" s="15">
        <f t="shared" si="96"/>
        <v>1.7418912146810939</v>
      </c>
      <c r="GZ40" s="15">
        <f t="shared" si="96"/>
        <v>1.7362093491982267</v>
      </c>
      <c r="HA40" s="15">
        <f t="shared" si="96"/>
        <v>1.7309579395535841</v>
      </c>
      <c r="HB40" s="15">
        <f t="shared" si="96"/>
        <v>1.7262743452834728</v>
      </c>
      <c r="HC40" s="15">
        <f t="shared" si="96"/>
        <v>1.7222779610589278</v>
      </c>
      <c r="HD40" s="15">
        <f t="shared" si="96"/>
        <v>1.7190628560366223</v>
      </c>
      <c r="HE40" s="15">
        <f t="shared" si="96"/>
        <v>1.7166948376041624</v>
      </c>
      <c r="HF40" s="15">
        <f t="shared" si="96"/>
        <v>1.715211782781336</v>
      </c>
      <c r="HG40" s="15">
        <f t="shared" si="96"/>
        <v>1.714626115950205</v>
      </c>
      <c r="HH40" s="15">
        <f t="shared" si="96"/>
        <v>1.7149284979913799</v>
      </c>
      <c r="HI40" s="15">
        <f t="shared" si="96"/>
        <v>1.7160920201706817</v>
      </c>
      <c r="HJ40" s="15">
        <f t="shared" si="96"/>
        <v>1.718076411350933</v>
      </c>
      <c r="HK40" s="15">
        <f t="shared" si="96"/>
        <v>1.7208319462620218</v>
      </c>
      <c r="HL40" s="15">
        <f t="shared" si="96"/>
        <v>1.7243028800661946</v>
      </c>
      <c r="HM40" s="15">
        <f t="shared" si="96"/>
        <v>1.7284303333261413</v>
      </c>
      <c r="HN40" s="15">
        <f t="shared" si="96"/>
        <v>1.733154618217277</v>
      </c>
      <c r="HO40" s="15">
        <f t="shared" si="96"/>
        <v>1.7384170386373901</v>
      </c>
      <c r="HP40" s="15">
        <f t="shared" si="96"/>
        <v>1.7441612203652923</v>
      </c>
      <c r="HQ40" s="15">
        <f t="shared" si="96"/>
        <v>1.7503340380958929</v>
      </c>
      <c r="HR40" s="15">
        <f t="shared" si="96"/>
        <v>1.7568862083201429</v>
      </c>
      <c r="HS40" s="15">
        <f t="shared" ref="HS40:KD40" si="97">0.1/HS23*3600/6</f>
        <v>1.7637726138229528</v>
      </c>
      <c r="HT40" s="15">
        <f t="shared" si="97"/>
        <v>1.7709524193360995</v>
      </c>
      <c r="HU40" s="15">
        <f t="shared" si="97"/>
        <v>1.7783890301935756</v>
      </c>
      <c r="HV40" s="15">
        <f t="shared" si="97"/>
        <v>1.7860499377471484</v>
      </c>
      <c r="HW40" s="15">
        <f t="shared" si="97"/>
        <v>1.7939064874731303</v>
      </c>
      <c r="HX40" s="15">
        <f t="shared" si="97"/>
        <v>1.8019335985238083</v>
      </c>
      <c r="HY40" s="15">
        <f t="shared" si="97"/>
        <v>1.8101094571432919</v>
      </c>
      <c r="HZ40" s="15">
        <f t="shared" si="97"/>
        <v>1.8184152009455261</v>
      </c>
      <c r="IA40" s="15">
        <f t="shared" si="97"/>
        <v>1.8268346065277157</v>
      </c>
      <c r="IB40" s="15">
        <f t="shared" si="97"/>
        <v>1.8353537892030605</v>
      </c>
      <c r="IC40" s="15">
        <f t="shared" si="97"/>
        <v>1.8439609206939129</v>
      </c>
      <c r="ID40" s="15">
        <f t="shared" si="97"/>
        <v>1.8526459683310244</v>
      </c>
      <c r="IE40" s="15">
        <f t="shared" si="97"/>
        <v>1.8614004575566228</v>
      </c>
      <c r="IF40" s="15">
        <f t="shared" si="97"/>
        <v>1.8702172582340035</v>
      </c>
      <c r="IG40" s="15">
        <f t="shared" si="97"/>
        <v>1.8790903943385366</v>
      </c>
      <c r="IH40" s="15">
        <f t="shared" si="97"/>
        <v>1.8880148759691846</v>
      </c>
      <c r="II40" s="15">
        <f t="shared" si="97"/>
        <v>1.8969865522113958</v>
      </c>
      <c r="IJ40" s="15">
        <f t="shared" si="97"/>
        <v>1.9060019831476638</v>
      </c>
      <c r="IK40" s="15">
        <f t="shared" si="97"/>
        <v>1.9150583292067962</v>
      </c>
      <c r="IL40" s="15">
        <f t="shared" si="97"/>
        <v>1.9241532560312837</v>
      </c>
      <c r="IM40" s="15">
        <f t="shared" si="97"/>
        <v>1.9332848530957987</v>
      </c>
      <c r="IN40" s="15">
        <f t="shared" si="97"/>
        <v>1.9424515644067062</v>
      </c>
      <c r="IO40" s="15">
        <f t="shared" si="97"/>
        <v>1.9516521297357858</v>
      </c>
      <c r="IP40" s="15">
        <f t="shared" si="97"/>
        <v>1.9608855349784973</v>
      </c>
      <c r="IQ40" s="15">
        <f t="shared" si="97"/>
        <v>1.9701509703690168</v>
      </c>
      <c r="IR40" s="15">
        <f t="shared" si="97"/>
        <v>1.9794477954244309</v>
      </c>
      <c r="IS40" s="15">
        <f t="shared" si="97"/>
        <v>1.9887755096245476</v>
      </c>
      <c r="IT40" s="15">
        <f t="shared" si="97"/>
        <v>1.9981337279590476</v>
      </c>
      <c r="IU40" s="15">
        <f t="shared" si="97"/>
        <v>2.0075221605885734</v>
      </c>
      <c r="IV40" s="15">
        <f t="shared" si="97"/>
        <v>2.0168753359237721</v>
      </c>
      <c r="IW40" s="15">
        <f t="shared" si="97"/>
        <v>2.0260585527632444</v>
      </c>
      <c r="IX40" s="15">
        <f t="shared" si="97"/>
        <v>2.0348891223144761</v>
      </c>
      <c r="IY40" s="15">
        <f t="shared" si="97"/>
        <v>2.0431639151388423</v>
      </c>
      <c r="IZ40" s="15">
        <f t="shared" si="97"/>
        <v>2.050684142689672</v>
      </c>
      <c r="JA40" s="15">
        <f t="shared" si="97"/>
        <v>2.0572738481342454</v>
      </c>
      <c r="JB40" s="15">
        <f t="shared" si="97"/>
        <v>2.0627915007613722</v>
      </c>
      <c r="JC40" s="15">
        <f t="shared" si="97"/>
        <v>2.0671354821648409</v>
      </c>
      <c r="JD40" s="15">
        <f t="shared" si="97"/>
        <v>2.0702447911793374</v>
      </c>
      <c r="JE40" s="15">
        <f t="shared" si="97"/>
        <v>2.0720963765556792</v>
      </c>
      <c r="JF40" s="15">
        <f t="shared" si="97"/>
        <v>2.0727003633919447</v>
      </c>
      <c r="JG40" s="15">
        <f t="shared" si="97"/>
        <v>2.0720942036403156</v>
      </c>
      <c r="JH40" s="15">
        <f t="shared" si="97"/>
        <v>2.0703365259038971</v>
      </c>
      <c r="JI40" s="15">
        <f t="shared" si="97"/>
        <v>2.0675012236423198</v>
      </c>
      <c r="JJ40" s="15">
        <f t="shared" si="97"/>
        <v>2.0636721215356384</v>
      </c>
      <c r="JK40" s="15">
        <f t="shared" si="97"/>
        <v>2.0589384026493511</v>
      </c>
      <c r="JL40" s="15">
        <f t="shared" si="97"/>
        <v>2.0533908628136692</v>
      </c>
      <c r="JM40" s="15">
        <f t="shared" si="97"/>
        <v>2.0471189782895687</v>
      </c>
      <c r="JN40" s="15">
        <f t="shared" si="97"/>
        <v>2.0402087218574061</v>
      </c>
      <c r="JO40" s="15">
        <f t="shared" si="97"/>
        <v>2.0327410342488403</v>
      </c>
      <c r="JP40" s="15">
        <f t="shared" si="97"/>
        <v>2.0247908462186781</v>
      </c>
      <c r="JQ40" s="15">
        <f t="shared" si="97"/>
        <v>2.0164265463110862</v>
      </c>
      <c r="JR40" s="15">
        <f t="shared" si="97"/>
        <v>2.0077097963469712</v>
      </c>
      <c r="JS40" s="15">
        <f t="shared" si="97"/>
        <v>1.9986956076849258</v>
      </c>
      <c r="JT40" s="15">
        <f t="shared" si="97"/>
        <v>1.9894326041125965</v>
      </c>
      <c r="JU40" s="15">
        <f t="shared" si="97"/>
        <v>1.9799634102650208</v>
      </c>
      <c r="JV40" s="15">
        <f t="shared" si="97"/>
        <v>1.9703251167686062</v>
      </c>
      <c r="JW40" s="15">
        <f t="shared" si="97"/>
        <v>1.960549784325736</v>
      </c>
      <c r="JX40" s="15">
        <f t="shared" si="97"/>
        <v>1.9506649584371978</v>
      </c>
      <c r="JY40" s="15">
        <f t="shared" si="97"/>
        <v>1.9406941743609296</v>
      </c>
      <c r="JZ40" s="15">
        <f t="shared" si="97"/>
        <v>1.9306574383043345</v>
      </c>
      <c r="KA40" s="15">
        <f t="shared" si="97"/>
        <v>1.9205716758928413</v>
      </c>
      <c r="KB40" s="15">
        <f t="shared" si="97"/>
        <v>1.9104511428307527</v>
      </c>
      <c r="KC40" s="15">
        <f t="shared" si="97"/>
        <v>1.9003077955601675</v>
      </c>
      <c r="KD40" s="15">
        <f t="shared" si="97"/>
        <v>1.8901516218097194</v>
      </c>
      <c r="KE40" s="15">
        <f t="shared" ref="KE40:KO40" si="98">0.1/KE23*3600/6</f>
        <v>1.8799909323696002</v>
      </c>
      <c r="KF40" s="15">
        <f t="shared" si="98"/>
        <v>1.869832616374201</v>
      </c>
      <c r="KG40" s="15">
        <f t="shared" si="98"/>
        <v>1.8596823629378942</v>
      </c>
      <c r="KH40" s="15">
        <f t="shared" si="98"/>
        <v>1.8495448522710412</v>
      </c>
      <c r="KI40" s="15">
        <f t="shared" si="98"/>
        <v>1.8394239194809432</v>
      </c>
      <c r="KJ40" s="15">
        <f t="shared" si="98"/>
        <v>1.8293226941984735</v>
      </c>
      <c r="KK40" s="15">
        <f t="shared" si="98"/>
        <v>1.8192437190131641</v>
      </c>
      <c r="KL40" s="15">
        <f t="shared" si="98"/>
        <v>1.8091890494841267</v>
      </c>
      <c r="KM40" s="15">
        <f t="shared" si="98"/>
        <v>1.7991603382479218</v>
      </c>
      <c r="KN40" s="15">
        <f t="shared" si="98"/>
        <v>1.7891589054867438</v>
      </c>
      <c r="KO40" s="53">
        <f t="shared" si="98"/>
        <v>1.7791857977644989</v>
      </c>
    </row>
    <row r="41" spans="1:302 3564:3564">
      <c r="B41" s="52">
        <f t="shared" si="90"/>
        <v>0.93167701863354024</v>
      </c>
      <c r="C41" s="15">
        <f t="shared" ref="C41:L41" si="99">0.1/C24*3600/6</f>
        <v>0.93167701863354024</v>
      </c>
      <c r="D41" s="15">
        <f t="shared" si="99"/>
        <v>0.93167701863354024</v>
      </c>
      <c r="E41" s="15">
        <f t="shared" si="99"/>
        <v>0.93167701863354024</v>
      </c>
      <c r="F41" s="15">
        <f t="shared" si="99"/>
        <v>0.93167701863354024</v>
      </c>
      <c r="G41" s="15">
        <f t="shared" si="99"/>
        <v>0.93167701863354024</v>
      </c>
      <c r="H41" s="15">
        <f t="shared" si="99"/>
        <v>0.93167701863354024</v>
      </c>
      <c r="I41" s="15">
        <f t="shared" si="99"/>
        <v>0.93167701863354024</v>
      </c>
      <c r="J41" s="15">
        <f t="shared" si="99"/>
        <v>0.93167701863354024</v>
      </c>
      <c r="K41" s="15">
        <f t="shared" si="99"/>
        <v>0.93167701863354024</v>
      </c>
      <c r="L41" s="15">
        <f t="shared" si="99"/>
        <v>0.93167701863354024</v>
      </c>
      <c r="M41" s="15">
        <f t="shared" ref="M41:AB41" si="100">0.1/M24*3600/6</f>
        <v>0.93167701863354024</v>
      </c>
      <c r="N41" s="15">
        <f t="shared" si="100"/>
        <v>0.93167701863354024</v>
      </c>
      <c r="O41" s="15">
        <f t="shared" si="100"/>
        <v>0.93167701863354024</v>
      </c>
      <c r="P41" s="15">
        <f t="shared" si="100"/>
        <v>0.93167701863354024</v>
      </c>
      <c r="Q41" s="15">
        <f t="shared" si="100"/>
        <v>0.93167701863354024</v>
      </c>
      <c r="R41" s="15">
        <f t="shared" si="100"/>
        <v>0.93167701863354024</v>
      </c>
      <c r="S41" s="15">
        <f t="shared" si="100"/>
        <v>0.93167701863354024</v>
      </c>
      <c r="T41" s="15">
        <f t="shared" si="100"/>
        <v>0.93167701863354024</v>
      </c>
      <c r="U41" s="15">
        <f t="shared" si="100"/>
        <v>0.93167701863354024</v>
      </c>
      <c r="V41" s="15">
        <f t="shared" si="100"/>
        <v>0.93167701863354024</v>
      </c>
      <c r="W41" s="15">
        <f t="shared" si="100"/>
        <v>0.93167701863354024</v>
      </c>
      <c r="X41" s="15">
        <f t="shared" si="100"/>
        <v>0.94716723118724699</v>
      </c>
      <c r="Y41" s="15">
        <f t="shared" si="100"/>
        <v>1.0345906608953139</v>
      </c>
      <c r="Z41" s="15">
        <f t="shared" si="100"/>
        <v>1.1382399312202183</v>
      </c>
      <c r="AA41" s="15">
        <f t="shared" si="100"/>
        <v>1.2568962258586671</v>
      </c>
      <c r="AB41" s="15">
        <f t="shared" si="100"/>
        <v>1.3898566605662694</v>
      </c>
      <c r="AC41" s="15">
        <f t="shared" ref="AC41:AH41" si="101">0.1/AC24*3600/6</f>
        <v>1.5368315435829283</v>
      </c>
      <c r="AD41" s="15">
        <f t="shared" si="101"/>
        <v>1.6970030726446845</v>
      </c>
      <c r="AE41" s="15">
        <f t="shared" si="101"/>
        <v>1.8286773166664119</v>
      </c>
      <c r="AF41" s="15">
        <f t="shared" si="101"/>
        <v>1.9355608051970632</v>
      </c>
      <c r="AG41" s="15">
        <f t="shared" si="101"/>
        <v>2.0213220334135245</v>
      </c>
      <c r="AH41" s="15">
        <f t="shared" si="101"/>
        <v>2.089384992226631</v>
      </c>
      <c r="AI41" s="15">
        <f t="shared" ref="AI41:CT41" si="102">0.1/AI24*3600/6</f>
        <v>2.1428165157229708</v>
      </c>
      <c r="AJ41" s="15">
        <f t="shared" si="102"/>
        <v>2.1842819004668792</v>
      </c>
      <c r="AK41" s="15">
        <f t="shared" si="102"/>
        <v>2.2160455367147045</v>
      </c>
      <c r="AL41" s="15">
        <f t="shared" si="102"/>
        <v>2.239998145322891</v>
      </c>
      <c r="AM41" s="15">
        <f t="shared" si="102"/>
        <v>2.2576974144759974</v>
      </c>
      <c r="AN41" s="15">
        <f t="shared" si="102"/>
        <v>2.270413309647779</v>
      </c>
      <c r="AO41" s="15">
        <f t="shared" si="102"/>
        <v>2.2791727515106293</v>
      </c>
      <c r="AP41" s="15">
        <f t="shared" si="102"/>
        <v>2.2848007608556786</v>
      </c>
      <c r="AQ41" s="15">
        <f t="shared" si="102"/>
        <v>2.287956747706072</v>
      </c>
      <c r="AR41" s="15">
        <f t="shared" si="102"/>
        <v>2.2891655911549105</v>
      </c>
      <c r="AS41" s="15">
        <f t="shared" si="102"/>
        <v>2.2888437070883598</v>
      </c>
      <c r="AT41" s="15">
        <f t="shared" si="102"/>
        <v>2.2873205793475582</v>
      </c>
      <c r="AU41" s="15">
        <f t="shared" si="102"/>
        <v>2.2848563405234743</v>
      </c>
      <c r="AV41" s="15">
        <f t="shared" si="102"/>
        <v>2.2816560019344831</v>
      </c>
      <c r="AW41" s="15">
        <f t="shared" si="102"/>
        <v>2.277880893787334</v>
      </c>
      <c r="AX41" s="15">
        <f t="shared" si="102"/>
        <v>2.2736578140405252</v>
      </c>
      <c r="AY41" s="15">
        <f t="shared" si="102"/>
        <v>2.2690863145021072</v>
      </c>
      <c r="AZ41" s="15">
        <f t="shared" si="102"/>
        <v>2.2642444842573406</v>
      </c>
      <c r="BA41" s="15">
        <f t="shared" si="102"/>
        <v>2.2591935281506261</v>
      </c>
      <c r="BB41" s="15">
        <f t="shared" si="102"/>
        <v>2.2539813835670546</v>
      </c>
      <c r="BC41" s="15">
        <f t="shared" si="102"/>
        <v>2.2486750352679863</v>
      </c>
      <c r="BD41" s="15">
        <f t="shared" si="102"/>
        <v>2.2433414844603736</v>
      </c>
      <c r="BE41" s="15">
        <f t="shared" si="102"/>
        <v>2.2380384555811923</v>
      </c>
      <c r="BF41" s="15">
        <f t="shared" si="102"/>
        <v>2.232810863661399</v>
      </c>
      <c r="BG41" s="15">
        <f t="shared" si="102"/>
        <v>2.2276905031728176</v>
      </c>
      <c r="BH41" s="15">
        <f t="shared" si="102"/>
        <v>2.2226973775894141</v>
      </c>
      <c r="BI41" s="15">
        <f t="shared" si="102"/>
        <v>2.2178417182710191</v>
      </c>
      <c r="BJ41" s="15">
        <f t="shared" si="102"/>
        <v>2.2131261470535244</v>
      </c>
      <c r="BK41" s="15">
        <f t="shared" si="102"/>
        <v>2.2085476925872216</v>
      </c>
      <c r="BL41" s="15">
        <f t="shared" si="102"/>
        <v>2.2040995268289332</v>
      </c>
      <c r="BM41" s="15">
        <f t="shared" si="102"/>
        <v>2.1997723799118338</v>
      </c>
      <c r="BN41" s="15">
        <f t="shared" si="102"/>
        <v>2.1955556423338209</v>
      </c>
      <c r="BO41" s="15">
        <f t="shared" si="102"/>
        <v>2.1914381886130321</v>
      </c>
      <c r="BP41" s="15">
        <f t="shared" si="102"/>
        <v>2.1874089664642757</v>
      </c>
      <c r="BQ41" s="15">
        <f t="shared" si="102"/>
        <v>2.1834573967140303</v>
      </c>
      <c r="BR41" s="15">
        <f t="shared" si="102"/>
        <v>2.1795736257206593</v>
      </c>
      <c r="BS41" s="15">
        <f t="shared" si="102"/>
        <v>2.1757486665235155</v>
      </c>
      <c r="BT41" s="15">
        <f t="shared" si="102"/>
        <v>2.171974458792731</v>
      </c>
      <c r="BU41" s="15">
        <f t="shared" si="102"/>
        <v>2.1682438717122299</v>
      </c>
      <c r="BV41" s="15">
        <f t="shared" si="102"/>
        <v>2.1645506686118297</v>
      </c>
      <c r="BW41" s="15">
        <f t="shared" si="102"/>
        <v>2.160889447632496</v>
      </c>
      <c r="BX41" s="15">
        <f t="shared" si="102"/>
        <v>2.1572555689811987</v>
      </c>
      <c r="BY41" s="15">
        <f t="shared" si="102"/>
        <v>2.1536450763517796</v>
      </c>
      <c r="BZ41" s="15">
        <f t="shared" si="102"/>
        <v>2.1500546177634408</v>
      </c>
      <c r="CA41" s="15">
        <f t="shared" si="102"/>
        <v>2.1464813692955977</v>
      </c>
      <c r="CB41" s="15">
        <f t="shared" si="102"/>
        <v>2.1429229638760403</v>
      </c>
      <c r="CC41" s="15">
        <f t="shared" si="102"/>
        <v>2.1393774263172247</v>
      </c>
      <c r="CD41" s="15">
        <f t="shared" si="102"/>
        <v>2.1358431151141222</v>
      </c>
      <c r="CE41" s="15">
        <f t="shared" si="102"/>
        <v>2.1323186710505504</v>
      </c>
      <c r="CF41" s="15">
        <f t="shared" si="102"/>
        <v>2.1288029723555604</v>
      </c>
      <c r="CG41" s="15">
        <f t="shared" si="102"/>
        <v>2.125295095964745</v>
      </c>
      <c r="CH41" s="15">
        <f t="shared" si="102"/>
        <v>2.121794284339757</v>
      </c>
      <c r="CI41" s="15">
        <f t="shared" si="102"/>
        <v>2.1182999172574646</v>
      </c>
      <c r="CJ41" s="15">
        <f t="shared" si="102"/>
        <v>2.1148114879786335</v>
      </c>
      <c r="CK41" s="15">
        <f t="shared" si="102"/>
        <v>2.1113285832305468</v>
      </c>
      <c r="CL41" s="15">
        <f t="shared" si="102"/>
        <v>2.1078508664782087</v>
      </c>
      <c r="CM41" s="15">
        <f t="shared" si="102"/>
        <v>2.104378064007244</v>
      </c>
      <c r="CN41" s="15">
        <f t="shared" si="102"/>
        <v>2.1009099533933142</v>
      </c>
      <c r="CO41" s="15">
        <f t="shared" si="102"/>
        <v>2.0974463539842936</v>
      </c>
      <c r="CP41" s="15">
        <f t="shared" si="102"/>
        <v>2.0939871190704875</v>
      </c>
      <c r="CQ41" s="15">
        <f t="shared" si="102"/>
        <v>2.0905321294635031</v>
      </c>
      <c r="CR41" s="15">
        <f t="shared" si="102"/>
        <v>2.087081288245396</v>
      </c>
      <c r="CS41" s="15">
        <f t="shared" si="102"/>
        <v>2.0836345164861245</v>
      </c>
      <c r="CT41" s="15">
        <f t="shared" si="102"/>
        <v>2.0801917497592877</v>
      </c>
      <c r="CU41" s="15">
        <f t="shared" ref="CU41:FF41" si="103">0.1/CU24*3600/6</f>
        <v>2.0767529353137868</v>
      </c>
      <c r="CV41" s="15">
        <f t="shared" si="103"/>
        <v>2.0733180297827798</v>
      </c>
      <c r="CW41" s="15">
        <f t="shared" si="103"/>
        <v>2.0698869973315417</v>
      </c>
      <c r="CX41" s="15">
        <f t="shared" si="103"/>
        <v>2.0664598081629157</v>
      </c>
      <c r="CY41" s="15">
        <f t="shared" si="103"/>
        <v>2.0630364373134218</v>
      </c>
      <c r="CZ41" s="15">
        <f t="shared" si="103"/>
        <v>2.0596168636850618</v>
      </c>
      <c r="DA41" s="15">
        <f t="shared" si="103"/>
        <v>2.0562380418770769</v>
      </c>
      <c r="DB41" s="15">
        <f t="shared" si="103"/>
        <v>2.0529472963427509</v>
      </c>
      <c r="DC41" s="15">
        <f t="shared" si="103"/>
        <v>2.0497884686339085</v>
      </c>
      <c r="DD41" s="15">
        <f t="shared" si="103"/>
        <v>2.0467957296069099</v>
      </c>
      <c r="DE41" s="15">
        <f t="shared" si="103"/>
        <v>2.0439917911160217</v>
      </c>
      <c r="DF41" s="15">
        <f t="shared" si="103"/>
        <v>2.0413884671573501</v>
      </c>
      <c r="DG41" s="15">
        <f t="shared" si="103"/>
        <v>2.0389883348953881</v>
      </c>
      <c r="DH41" s="15">
        <f t="shared" si="103"/>
        <v>2.0367867645131379</v>
      </c>
      <c r="DI41" s="15">
        <f t="shared" si="103"/>
        <v>2.0347739157680973</v>
      </c>
      <c r="DJ41" s="15">
        <f t="shared" si="103"/>
        <v>2.0329365023504851</v>
      </c>
      <c r="DK41" s="15">
        <f t="shared" si="103"/>
        <v>2.031259246301214</v>
      </c>
      <c r="DL41" s="15">
        <f t="shared" si="103"/>
        <v>2.0297260133688195</v>
      </c>
      <c r="DM41" s="15">
        <f t="shared" si="103"/>
        <v>2.0283206559404872</v>
      </c>
      <c r="DN41" s="15">
        <f t="shared" si="103"/>
        <v>2.0270276059915022</v>
      </c>
      <c r="DO41" s="15">
        <f t="shared" si="103"/>
        <v>2.0258322647009508</v>
      </c>
      <c r="DP41" s="15">
        <f t="shared" si="103"/>
        <v>2.0247212332570279</v>
      </c>
      <c r="DQ41" s="15">
        <f t="shared" si="103"/>
        <v>2.0236824241786819</v>
      </c>
      <c r="DR41" s="15">
        <f t="shared" si="103"/>
        <v>2.0227050861520213</v>
      </c>
      <c r="DS41" s="15">
        <f t="shared" si="103"/>
        <v>2.0217797690193562</v>
      </c>
      <c r="DT41" s="15">
        <f t="shared" si="103"/>
        <v>2.0208982497388428</v>
      </c>
      <c r="DU41" s="15">
        <f t="shared" si="103"/>
        <v>2.0200534351058383</v>
      </c>
      <c r="DV41" s="15">
        <f t="shared" si="103"/>
        <v>2.0192392528579552</v>
      </c>
      <c r="DW41" s="15">
        <f t="shared" si="103"/>
        <v>2.0184505394360532</v>
      </c>
      <c r="DX41" s="15">
        <f t="shared" si="103"/>
        <v>2.0176829300536792</v>
      </c>
      <c r="DY41" s="15">
        <f t="shared" si="103"/>
        <v>2.0169327547290816</v>
      </c>
      <c r="DZ41" s="15">
        <f t="shared" si="103"/>
        <v>2.0161969424468817</v>
      </c>
      <c r="EA41" s="15">
        <f t="shared" si="103"/>
        <v>2.0154729345389888</v>
      </c>
      <c r="EB41" s="15">
        <f t="shared" si="103"/>
        <v>2.0147586076174364</v>
      </c>
      <c r="EC41" s="15">
        <f t="shared" si="103"/>
        <v>2.0140522058804566</v>
      </c>
      <c r="ED41" s="15">
        <f t="shared" si="103"/>
        <v>2.01335228228589</v>
      </c>
      <c r="EE41" s="15">
        <f t="shared" si="103"/>
        <v>2.0126576478939491</v>
      </c>
      <c r="EF41" s="15">
        <f t="shared" si="103"/>
        <v>2.0119673285858801</v>
      </c>
      <c r="EG41" s="15">
        <f t="shared" si="103"/>
        <v>2.0112805283367785</v>
      </c>
      <c r="EH41" s="15">
        <f t="shared" si="103"/>
        <v>2.010596598237322</v>
      </c>
      <c r="EI41" s="15">
        <f t="shared" si="103"/>
        <v>2.0099150105040722</v>
      </c>
      <c r="EJ41" s="15">
        <f t="shared" si="103"/>
        <v>2.0092353367792337</v>
      </c>
      <c r="EK41" s="15">
        <f t="shared" si="103"/>
        <v>2.0085572300899908</v>
      </c>
      <c r="EL41" s="15">
        <f t="shared" si="103"/>
        <v>2.0078804099087839</v>
      </c>
      <c r="EM41" s="15">
        <f t="shared" si="103"/>
        <v>2.007204649825558</v>
      </c>
      <c r="EN41" s="15">
        <f t="shared" si="103"/>
        <v>2.0065297674083897</v>
      </c>
      <c r="EO41" s="15">
        <f t="shared" si="103"/>
        <v>2.0058556158889935</v>
      </c>
      <c r="EP41" s="15">
        <f t="shared" si="103"/>
        <v>2.0051820773634597</v>
      </c>
      <c r="EQ41" s="15">
        <f t="shared" si="103"/>
        <v>2.0045090572462985</v>
      </c>
      <c r="ER41" s="15">
        <f t="shared" si="103"/>
        <v>2.0038364797574824</v>
      </c>
      <c r="ES41" s="15">
        <f t="shared" si="103"/>
        <v>2.0031642842582</v>
      </c>
      <c r="ET41" s="15">
        <f t="shared" si="103"/>
        <v>2.0024924222818314</v>
      </c>
      <c r="EU41" s="15">
        <f t="shared" si="103"/>
        <v>2.0018208551328898</v>
      </c>
      <c r="EV41" s="15">
        <f t="shared" si="103"/>
        <v>2.0011495519487927</v>
      </c>
      <c r="EW41" s="15">
        <f t="shared" si="103"/>
        <v>2.0004784881378983</v>
      </c>
      <c r="EX41" s="15">
        <f t="shared" si="103"/>
        <v>1.9998076441227968</v>
      </c>
      <c r="EY41" s="15">
        <f t="shared" si="103"/>
        <v>1.9990553291637443</v>
      </c>
      <c r="EZ41" s="15">
        <f t="shared" si="103"/>
        <v>1.998116669193321</v>
      </c>
      <c r="FA41" s="15">
        <f t="shared" si="103"/>
        <v>1.996894223289561</v>
      </c>
      <c r="FB41" s="15">
        <f t="shared" si="103"/>
        <v>1.9953118104480509</v>
      </c>
      <c r="FC41" s="15">
        <f t="shared" si="103"/>
        <v>1.9933186441328301</v>
      </c>
      <c r="FD41" s="15">
        <f t="shared" si="103"/>
        <v>1.9908882348299317</v>
      </c>
      <c r="FE41" s="15">
        <f t="shared" si="103"/>
        <v>1.988014795131462</v>
      </c>
      <c r="FF41" s="15">
        <f t="shared" si="103"/>
        <v>1.9847087652079571</v>
      </c>
      <c r="FG41" s="15">
        <f t="shared" ref="FG41:HR41" si="104">0.1/FG24*3600/6</f>
        <v>1.9809923641257428</v>
      </c>
      <c r="FH41" s="15">
        <f t="shared" si="104"/>
        <v>1.9768956270501574</v>
      </c>
      <c r="FI41" s="15">
        <f t="shared" si="104"/>
        <v>1.9724531180597504</v>
      </c>
      <c r="FJ41" s="15">
        <f t="shared" si="104"/>
        <v>1.9677013515596384</v>
      </c>
      <c r="FK41" s="15">
        <f t="shared" si="104"/>
        <v>1.9626768709746611</v>
      </c>
      <c r="FL41" s="15">
        <f t="shared" si="104"/>
        <v>1.9574148941256391</v>
      </c>
      <c r="FM41" s="15">
        <f t="shared" si="104"/>
        <v>1.9519484223703916</v>
      </c>
      <c r="FN41" s="15">
        <f t="shared" si="104"/>
        <v>1.9463077134811158</v>
      </c>
      <c r="FO41" s="15">
        <f t="shared" si="104"/>
        <v>1.9405200288693703</v>
      </c>
      <c r="FP41" s="15">
        <f t="shared" si="104"/>
        <v>1.9346095795678979</v>
      </c>
      <c r="FQ41" s="15">
        <f t="shared" si="104"/>
        <v>1.9285976096411028</v>
      </c>
      <c r="FR41" s="15">
        <f t="shared" si="104"/>
        <v>1.9225025689579149</v>
      </c>
      <c r="FS41" s="15">
        <f t="shared" si="104"/>
        <v>1.9163403388304101</v>
      </c>
      <c r="FT41" s="15">
        <f t="shared" si="104"/>
        <v>1.9101244836754905</v>
      </c>
      <c r="FU41" s="15">
        <f t="shared" si="104"/>
        <v>1.9038665096392589</v>
      </c>
      <c r="FV41" s="15">
        <f t="shared" si="104"/>
        <v>1.8975761172168226</v>
      </c>
      <c r="FW41" s="15">
        <f t="shared" si="104"/>
        <v>1.8912614395450962</v>
      </c>
      <c r="FX41" s="15">
        <f t="shared" si="104"/>
        <v>1.88492926149466</v>
      </c>
      <c r="FY41" s="15">
        <f t="shared" si="104"/>
        <v>1.8785852171757875</v>
      </c>
      <c r="FZ41" s="15">
        <f t="shared" si="104"/>
        <v>1.8722339652124811</v>
      </c>
      <c r="GA41" s="15">
        <f t="shared" si="104"/>
        <v>1.8658793423037245</v>
      </c>
      <c r="GB41" s="15">
        <f t="shared" si="104"/>
        <v>1.859524496328073</v>
      </c>
      <c r="GC41" s="15">
        <f t="shared" si="104"/>
        <v>1.8531720006720382</v>
      </c>
      <c r="GD41" s="15">
        <f t="shared" si="104"/>
        <v>1.8468239516647671</v>
      </c>
      <c r="GE41" s="15">
        <f t="shared" si="104"/>
        <v>1.8404820510506505</v>
      </c>
      <c r="GF41" s="15">
        <f t="shared" si="104"/>
        <v>1.8341476753795076</v>
      </c>
      <c r="GG41" s="15">
        <f t="shared" si="104"/>
        <v>1.827821934079233</v>
      </c>
      <c r="GH41" s="15">
        <f t="shared" si="104"/>
        <v>1.8215057178256802</v>
      </c>
      <c r="GI41" s="15">
        <f t="shared" si="104"/>
        <v>1.8151997386583885</v>
      </c>
      <c r="GJ41" s="15">
        <f t="shared" si="104"/>
        <v>1.8089045631216532</v>
      </c>
      <c r="GK41" s="15">
        <f t="shared" si="104"/>
        <v>1.8026206395468749</v>
      </c>
      <c r="GL41" s="15">
        <f t="shared" si="104"/>
        <v>1.7963483204393507</v>
      </c>
      <c r="GM41" s="15">
        <f t="shared" si="104"/>
        <v>1.7900878807934291</v>
      </c>
      <c r="GN41" s="15">
        <f t="shared" si="104"/>
        <v>1.7838395330355608</v>
      </c>
      <c r="GO41" s="15">
        <f t="shared" si="104"/>
        <v>1.7776034391852062</v>
      </c>
      <c r="GP41" s="15">
        <f t="shared" si="104"/>
        <v>1.7713797207283031</v>
      </c>
      <c r="GQ41" s="15">
        <f t="shared" si="104"/>
        <v>1.7651684666159941</v>
      </c>
      <c r="GR41" s="15">
        <f t="shared" si="104"/>
        <v>1.7589697397313204</v>
      </c>
      <c r="GS41" s="15">
        <f t="shared" si="104"/>
        <v>1.7527835821072941</v>
      </c>
      <c r="GT41" s="15">
        <f t="shared" si="104"/>
        <v>1.7466100191298655</v>
      </c>
      <c r="GU41" s="15">
        <f t="shared" si="104"/>
        <v>1.7404490629175162</v>
      </c>
      <c r="GV41" s="15">
        <f t="shared" si="104"/>
        <v>1.7343007150344434</v>
      </c>
      <c r="GW41" s="15">
        <f t="shared" si="104"/>
        <v>1.7283641415860946</v>
      </c>
      <c r="GX41" s="15">
        <f t="shared" si="104"/>
        <v>1.7228935968781931</v>
      </c>
      <c r="GY41" s="15">
        <f t="shared" si="104"/>
        <v>1.7181239027178379</v>
      </c>
      <c r="GZ41" s="15">
        <f t="shared" si="104"/>
        <v>1.7142376235917027</v>
      </c>
      <c r="HA41" s="15">
        <f t="shared" si="104"/>
        <v>1.7113559991438063</v>
      </c>
      <c r="HB41" s="15">
        <f t="shared" si="104"/>
        <v>1.709542384035714</v>
      </c>
      <c r="HC41" s="15">
        <f t="shared" si="104"/>
        <v>1.7088113902850257</v>
      </c>
      <c r="HD41" s="15">
        <f t="shared" si="104"/>
        <v>1.709139810313218</v>
      </c>
      <c r="HE41" s="15">
        <f t="shared" si="104"/>
        <v>1.7104772141013724</v>
      </c>
      <c r="HF41" s="15">
        <f t="shared" si="104"/>
        <v>1.7127552172859895</v>
      </c>
      <c r="HG41" s="15">
        <f t="shared" si="104"/>
        <v>1.7158950592591982</v>
      </c>
      <c r="HH41" s="15">
        <f t="shared" si="104"/>
        <v>1.7198134823331557</v>
      </c>
      <c r="HI41" s="15">
        <f t="shared" si="104"/>
        <v>1.7244270780762783</v>
      </c>
      <c r="HJ41" s="15">
        <f t="shared" si="104"/>
        <v>1.7296553380619868</v>
      </c>
      <c r="HK41" s="15">
        <f t="shared" si="104"/>
        <v>1.7354226593411199</v>
      </c>
      <c r="HL41" s="15">
        <f t="shared" si="104"/>
        <v>1.7416595379713178</v>
      </c>
      <c r="HM41" s="15">
        <f t="shared" si="104"/>
        <v>1.7483031535022233</v>
      </c>
      <c r="HN41" s="15">
        <f t="shared" si="104"/>
        <v>1.7552975128650223</v>
      </c>
      <c r="HO41" s="15">
        <f t="shared" si="104"/>
        <v>1.7625932887118292</v>
      </c>
      <c r="HP41" s="15">
        <f t="shared" si="104"/>
        <v>1.7701474573431886</v>
      </c>
      <c r="HQ41" s="15">
        <f t="shared" si="104"/>
        <v>1.7779228158860747</v>
      </c>
      <c r="HR41" s="15">
        <f t="shared" si="104"/>
        <v>1.7858874374378273</v>
      </c>
      <c r="HS41" s="15">
        <f t="shared" ref="HS41:KD41" si="105">0.1/HS24*3600/6</f>
        <v>1.7940141061404689</v>
      </c>
      <c r="HT41" s="15">
        <f t="shared" si="105"/>
        <v>1.8022797610697625</v>
      </c>
      <c r="HU41" s="15">
        <f t="shared" si="105"/>
        <v>1.8106649678342768</v>
      </c>
      <c r="HV41" s="15">
        <f t="shared" si="105"/>
        <v>1.8191534293195508</v>
      </c>
      <c r="HW41" s="15">
        <f t="shared" si="105"/>
        <v>1.827731541574271</v>
      </c>
      <c r="HX41" s="15">
        <f t="shared" si="105"/>
        <v>1.8363879969812638</v>
      </c>
      <c r="HY41" s="15">
        <f t="shared" si="105"/>
        <v>1.8451134342197648</v>
      </c>
      <c r="HZ41" s="15">
        <f t="shared" si="105"/>
        <v>1.8539001328076765</v>
      </c>
      <c r="IA41" s="15">
        <f t="shared" si="105"/>
        <v>1.8627417489739442</v>
      </c>
      <c r="IB41" s="15">
        <f t="shared" si="105"/>
        <v>1.8716330890635469</v>
      </c>
      <c r="IC41" s="15">
        <f t="shared" si="105"/>
        <v>1.8805699164753245</v>
      </c>
      <c r="ID41" s="15">
        <f t="shared" si="105"/>
        <v>1.889548788165399</v>
      </c>
      <c r="IE41" s="15">
        <f t="shared" si="105"/>
        <v>1.898566916933542</v>
      </c>
      <c r="IF41" s="15">
        <f t="shared" si="105"/>
        <v>1.9076220559858657</v>
      </c>
      <c r="IG41" s="15">
        <f t="shared" si="105"/>
        <v>1.9167124025912374</v>
      </c>
      <c r="IH41" s="15">
        <f t="shared" si="105"/>
        <v>1.925836517990412</v>
      </c>
      <c r="II41" s="15">
        <f t="shared" si="105"/>
        <v>1.9349932610555223</v>
      </c>
      <c r="IJ41" s="15">
        <f t="shared" si="105"/>
        <v>1.944181733520187</v>
      </c>
      <c r="IK41" s="15">
        <f t="shared" si="105"/>
        <v>1.9534012348991157</v>
      </c>
      <c r="IL41" s="15">
        <f t="shared" si="105"/>
        <v>1.9626512254867565</v>
      </c>
      <c r="IM41" s="15">
        <f t="shared" si="105"/>
        <v>1.9719312960657671</v>
      </c>
      <c r="IN41" s="15">
        <f t="shared" si="105"/>
        <v>1.9812411431682488</v>
      </c>
      <c r="IO41" s="15">
        <f t="shared" si="105"/>
        <v>1.9905805489172008</v>
      </c>
      <c r="IP41" s="15">
        <f t="shared" si="105"/>
        <v>1.9999493646346715</v>
      </c>
      <c r="IQ41" s="15">
        <f t="shared" si="105"/>
        <v>2.0093474975390326</v>
      </c>
      <c r="IR41" s="15">
        <f t="shared" si="105"/>
        <v>2.0187748999691935</v>
      </c>
      <c r="IS41" s="15">
        <f t="shared" si="105"/>
        <v>2.0282315606710042</v>
      </c>
      <c r="IT41" s="15">
        <f t="shared" si="105"/>
        <v>2.0377174977628649</v>
      </c>
      <c r="IU41" s="15">
        <f t="shared" si="105"/>
        <v>2.0469562673485435</v>
      </c>
      <c r="IV41" s="15">
        <f t="shared" si="105"/>
        <v>2.0555891941082347</v>
      </c>
      <c r="IW41" s="15">
        <f t="shared" si="105"/>
        <v>2.0632787146311657</v>
      </c>
      <c r="IX41" s="15">
        <f t="shared" si="105"/>
        <v>2.0697565186995481</v>
      </c>
      <c r="IY41" s="15">
        <f t="shared" si="105"/>
        <v>2.0748393345652083</v>
      </c>
      <c r="IZ41" s="15">
        <f t="shared" si="105"/>
        <v>2.0784267879864884</v>
      </c>
      <c r="JA41" s="15">
        <f t="shared" si="105"/>
        <v>2.080490307320781</v>
      </c>
      <c r="JB41" s="15">
        <f t="shared" si="105"/>
        <v>2.0810585151675922</v>
      </c>
      <c r="JC41" s="15">
        <f t="shared" si="105"/>
        <v>2.0802022656547847</v>
      </c>
      <c r="JD41" s="15">
        <f t="shared" si="105"/>
        <v>2.0780210243075827</v>
      </c>
      <c r="JE41" s="15">
        <f t="shared" si="105"/>
        <v>2.0746313677176005</v>
      </c>
      <c r="JF41" s="15">
        <f t="shared" si="105"/>
        <v>2.070157821489286</v>
      </c>
      <c r="JG41" s="15">
        <f t="shared" si="105"/>
        <v>2.0647259353473926</v>
      </c>
      <c r="JH41" s="15">
        <f t="shared" si="105"/>
        <v>2.0584573305335492</v>
      </c>
      <c r="JI41" s="15">
        <f t="shared" si="105"/>
        <v>2.0514663893411709</v>
      </c>
      <c r="JJ41" s="15">
        <f t="shared" si="105"/>
        <v>2.0438582505656488</v>
      </c>
      <c r="JK41" s="15">
        <f t="shared" si="105"/>
        <v>2.0357278013751556</v>
      </c>
      <c r="JL41" s="15">
        <f t="shared" si="105"/>
        <v>2.0271593984065919</v>
      </c>
      <c r="JM41" s="15">
        <f t="shared" si="105"/>
        <v>2.0182270980041066</v>
      </c>
      <c r="JN41" s="15">
        <f t="shared" si="105"/>
        <v>2.0089952211536546</v>
      </c>
      <c r="JO41" s="15">
        <f t="shared" si="105"/>
        <v>1.9995191195225523</v>
      </c>
      <c r="JP41" s="15">
        <f t="shared" si="105"/>
        <v>1.9898460437012966</v>
      </c>
      <c r="JQ41" s="15">
        <f t="shared" si="105"/>
        <v>1.9800160430431373</v>
      </c>
      <c r="JR41" s="15">
        <f t="shared" si="105"/>
        <v>1.9700628488335361</v>
      </c>
      <c r="JS41" s="15">
        <f t="shared" si="105"/>
        <v>1.960014709640969</v>
      </c>
      <c r="JT41" s="15">
        <f t="shared" si="105"/>
        <v>1.9498951604535701</v>
      </c>
      <c r="JU41" s="15">
        <f t="shared" si="105"/>
        <v>1.9397237164286849</v>
      </c>
      <c r="JV41" s="15">
        <f t="shared" si="105"/>
        <v>1.9295164885308591</v>
      </c>
      <c r="JW41" s="15">
        <f t="shared" si="105"/>
        <v>1.9192867226572601</v>
      </c>
      <c r="JX41" s="15">
        <f t="shared" si="105"/>
        <v>1.9090452665845252</v>
      </c>
      <c r="JY41" s="15">
        <f t="shared" si="105"/>
        <v>1.8988009706476923</v>
      </c>
      <c r="JZ41" s="15">
        <f t="shared" si="105"/>
        <v>1.8885610288169212</v>
      </c>
      <c r="KA41" s="15">
        <f t="shared" si="105"/>
        <v>1.878331267028547</v>
      </c>
      <c r="KB41" s="15">
        <f t="shared" si="105"/>
        <v>1.8681163854466478</v>
      </c>
      <c r="KC41" s="15">
        <f t="shared" si="105"/>
        <v>1.8579201609211691</v>
      </c>
      <c r="KD41" s="15">
        <f t="shared" si="105"/>
        <v>1.8477456153701179</v>
      </c>
      <c r="KE41" s="15">
        <f t="shared" ref="KE41:KO41" si="106">0.1/KE24*3600/6</f>
        <v>1.8375951552171674</v>
      </c>
      <c r="KF41" s="15">
        <f t="shared" si="106"/>
        <v>1.8274706864099752</v>
      </c>
      <c r="KG41" s="15">
        <f t="shared" si="106"/>
        <v>1.81737370895942</v>
      </c>
      <c r="KH41" s="15">
        <f t="shared" si="106"/>
        <v>1.807305394394481</v>
      </c>
      <c r="KI41" s="15">
        <f t="shared" si="106"/>
        <v>1.797266649031567</v>
      </c>
      <c r="KJ41" s="15">
        <f t="shared" si="106"/>
        <v>1.7872581655148163</v>
      </c>
      <c r="KK41" s="15">
        <f t="shared" si="106"/>
        <v>1.7772804646954039</v>
      </c>
      <c r="KL41" s="15">
        <f t="shared" si="106"/>
        <v>1.7673339295807573</v>
      </c>
      <c r="KM41" s="15">
        <f t="shared" si="106"/>
        <v>1.757418832795018</v>
      </c>
      <c r="KN41" s="15">
        <f t="shared" si="106"/>
        <v>1.7475353587454918</v>
      </c>
      <c r="KO41" s="53">
        <f t="shared" si="106"/>
        <v>1.7376836214813691</v>
      </c>
    </row>
    <row r="42" spans="1:302 3564:3564">
      <c r="B42" s="52">
        <f t="shared" si="90"/>
        <v>0.93167701863354024</v>
      </c>
      <c r="C42" s="15">
        <f t="shared" ref="C42:L42" si="107">0.1/C25*3600/6</f>
        <v>0.93167701863354024</v>
      </c>
      <c r="D42" s="15">
        <f t="shared" si="107"/>
        <v>0.93167701863354024</v>
      </c>
      <c r="E42" s="15">
        <f t="shared" si="107"/>
        <v>0.93167701863354024</v>
      </c>
      <c r="F42" s="15">
        <f t="shared" si="107"/>
        <v>0.93167701863354024</v>
      </c>
      <c r="G42" s="15">
        <f t="shared" si="107"/>
        <v>0.93167701863354024</v>
      </c>
      <c r="H42" s="15">
        <f t="shared" si="107"/>
        <v>0.93167701863354024</v>
      </c>
      <c r="I42" s="15">
        <f t="shared" si="107"/>
        <v>0.93167701863354024</v>
      </c>
      <c r="J42" s="15">
        <f t="shared" si="107"/>
        <v>0.93167701863354024</v>
      </c>
      <c r="K42" s="15">
        <f t="shared" si="107"/>
        <v>0.93167701863354024</v>
      </c>
      <c r="L42" s="15">
        <f t="shared" si="107"/>
        <v>0.93167701863354024</v>
      </c>
      <c r="M42" s="15">
        <f t="shared" ref="M42:AB42" si="108">0.1/M25*3600/6</f>
        <v>0.93167701863354024</v>
      </c>
      <c r="N42" s="15">
        <f t="shared" si="108"/>
        <v>0.93167701863354024</v>
      </c>
      <c r="O42" s="15">
        <f t="shared" si="108"/>
        <v>0.95714143815164376</v>
      </c>
      <c r="P42" s="15">
        <f t="shared" si="108"/>
        <v>1.0485143443380835</v>
      </c>
      <c r="Q42" s="15">
        <f t="shared" si="108"/>
        <v>1.1548404733942781</v>
      </c>
      <c r="R42" s="15">
        <f t="shared" si="108"/>
        <v>1.274910419560195</v>
      </c>
      <c r="S42" s="15">
        <f t="shared" si="108"/>
        <v>1.4080247343931065</v>
      </c>
      <c r="T42" s="15">
        <f t="shared" si="108"/>
        <v>1.5538850521324659</v>
      </c>
      <c r="U42" s="15">
        <f t="shared" si="108"/>
        <v>1.7125230240394693</v>
      </c>
      <c r="V42" s="15">
        <f t="shared" si="108"/>
        <v>1.8515445364368504</v>
      </c>
      <c r="W42" s="15">
        <f t="shared" si="108"/>
        <v>1.9635982090333635</v>
      </c>
      <c r="X42" s="15">
        <f t="shared" si="108"/>
        <v>2.0527915849808598</v>
      </c>
      <c r="Y42" s="15">
        <f t="shared" si="108"/>
        <v>2.1229572065974542</v>
      </c>
      <c r="Z42" s="15">
        <f t="shared" si="108"/>
        <v>2.1775140339172743</v>
      </c>
      <c r="AA42" s="15">
        <f t="shared" si="108"/>
        <v>2.2194145176290578</v>
      </c>
      <c r="AB42" s="15">
        <f t="shared" si="108"/>
        <v>2.2511472833688186</v>
      </c>
      <c r="AC42" s="15">
        <f t="shared" ref="AC42:AH42" si="109">0.1/AC25*3600/6</f>
        <v>2.2747718705059037</v>
      </c>
      <c r="AD42" s="15">
        <f t="shared" si="109"/>
        <v>2.2919689011997573</v>
      </c>
      <c r="AE42" s="15">
        <f t="shared" si="109"/>
        <v>2.3040949439256813</v>
      </c>
      <c r="AF42" s="15">
        <f t="shared" si="109"/>
        <v>2.3122357467662313</v>
      </c>
      <c r="AG42" s="15">
        <f t="shared" si="109"/>
        <v>2.3172545435052334</v>
      </c>
      <c r="AH42" s="15">
        <f t="shared" si="109"/>
        <v>2.319834067641799</v>
      </c>
      <c r="AI42" s="15">
        <f t="shared" ref="AI42:CT42" si="110">0.1/AI25*3600/6</f>
        <v>2.3205120552495924</v>
      </c>
      <c r="AJ42" s="15">
        <f t="shared" si="110"/>
        <v>2.319710637678766</v>
      </c>
      <c r="AK42" s="15">
        <f t="shared" si="110"/>
        <v>2.3177603139492025</v>
      </c>
      <c r="AL42" s="15">
        <f t="shared" si="110"/>
        <v>2.3149192848873485</v>
      </c>
      <c r="AM42" s="15">
        <f t="shared" si="110"/>
        <v>2.3113889145991964</v>
      </c>
      <c r="AN42" s="15">
        <f t="shared" si="110"/>
        <v>2.3073260145498717</v>
      </c>
      <c r="AO42" s="15">
        <f t="shared" si="110"/>
        <v>2.3028525538492404</v>
      </c>
      <c r="AP42" s="15">
        <f t="shared" si="110"/>
        <v>2.2980633045292298</v>
      </c>
      <c r="AQ42" s="15">
        <f t="shared" si="110"/>
        <v>2.2930318420202358</v>
      </c>
      <c r="AR42" s="15">
        <f t="shared" si="110"/>
        <v>2.2878152428369409</v>
      </c>
      <c r="AS42" s="15">
        <f t="shared" si="110"/>
        <v>2.2824577548561407</v>
      </c>
      <c r="AT42" s="15">
        <f t="shared" si="110"/>
        <v>2.2769936601345169</v>
      </c>
      <c r="AU42" s="15">
        <f t="shared" si="110"/>
        <v>2.2714495048574515</v>
      </c>
      <c r="AV42" s="15">
        <f t="shared" si="110"/>
        <v>2.2658458343462682</v>
      </c>
      <c r="AW42" s="15">
        <f t="shared" si="110"/>
        <v>2.2601985416804684</v>
      </c>
      <c r="AX42" s="15">
        <f t="shared" si="110"/>
        <v>2.2545199151227</v>
      </c>
      <c r="AY42" s="15">
        <f t="shared" si="110"/>
        <v>2.2488194510378947</v>
      </c>
      <c r="AZ42" s="15">
        <f t="shared" si="110"/>
        <v>2.243104484417787</v>
      </c>
      <c r="BA42" s="15">
        <f t="shared" si="110"/>
        <v>2.2373806776655463</v>
      </c>
      <c r="BB42" s="15">
        <f t="shared" si="110"/>
        <v>2.2317753701030827</v>
      </c>
      <c r="BC42" s="15">
        <f t="shared" si="110"/>
        <v>2.2263555331958602</v>
      </c>
      <c r="BD42" s="15">
        <f t="shared" si="110"/>
        <v>2.2211494218051988</v>
      </c>
      <c r="BE42" s="15">
        <f t="shared" si="110"/>
        <v>2.2161613104960098</v>
      </c>
      <c r="BF42" s="15">
        <f t="shared" si="110"/>
        <v>2.2113813811533927</v>
      </c>
      <c r="BG42" s="15">
        <f t="shared" si="110"/>
        <v>2.2067922407327045</v>
      </c>
      <c r="BH42" s="15">
        <f t="shared" si="110"/>
        <v>2.2023731189377829</v>
      </c>
      <c r="BI42" s="15">
        <f t="shared" si="110"/>
        <v>2.1981024857332829</v>
      </c>
      <c r="BJ42" s="15">
        <f t="shared" si="110"/>
        <v>2.1939596065710893</v>
      </c>
      <c r="BK42" s="15">
        <f t="shared" si="110"/>
        <v>2.1899253951544853</v>
      </c>
      <c r="BL42" s="15">
        <f t="shared" si="110"/>
        <v>2.1859828116767903</v>
      </c>
      <c r="BM42" s="15">
        <f t="shared" si="110"/>
        <v>2.1821169756966303</v>
      </c>
      <c r="BN42" s="15">
        <f t="shared" si="110"/>
        <v>2.1783151076682143</v>
      </c>
      <c r="BO42" s="15">
        <f t="shared" si="110"/>
        <v>2.1745663747924238</v>
      </c>
      <c r="BP42" s="15">
        <f t="shared" si="110"/>
        <v>2.170861690383092</v>
      </c>
      <c r="BQ42" s="15">
        <f t="shared" si="110"/>
        <v>2.1671934978407266</v>
      </c>
      <c r="BR42" s="15">
        <f t="shared" si="110"/>
        <v>2.1635555580893109</v>
      </c>
      <c r="BS42" s="15">
        <f t="shared" si="110"/>
        <v>2.1599427511815406</v>
      </c>
      <c r="BT42" s="15">
        <f t="shared" si="110"/>
        <v>2.156350897453839</v>
      </c>
      <c r="BU42" s="15">
        <f t="shared" si="110"/>
        <v>2.152776600226026</v>
      </c>
      <c r="BV42" s="15">
        <f t="shared" si="110"/>
        <v>2.1492171099675939</v>
      </c>
      <c r="BW42" s="15">
        <f t="shared" si="110"/>
        <v>2.1456702086577759</v>
      </c>
      <c r="BX42" s="15">
        <f t="shared" si="110"/>
        <v>2.1421341124479478</v>
      </c>
      <c r="BY42" s="15">
        <f t="shared" si="110"/>
        <v>2.1386073904850136</v>
      </c>
      <c r="BZ42" s="15">
        <f t="shared" si="110"/>
        <v>2.1350888977322064</v>
      </c>
      <c r="CA42" s="15">
        <f t="shared" si="110"/>
        <v>2.1315777197345191</v>
      </c>
      <c r="CB42" s="15">
        <f t="shared" si="110"/>
        <v>2.1280731274574598</v>
      </c>
      <c r="CC42" s="15">
        <f t="shared" si="110"/>
        <v>2.1245745405398648</v>
      </c>
      <c r="CD42" s="15">
        <f t="shared" si="110"/>
        <v>2.1210814975190808</v>
      </c>
      <c r="CE42" s="15">
        <f t="shared" si="110"/>
        <v>2.1175936317952297</v>
      </c>
      <c r="CF42" s="15">
        <f t="shared" si="110"/>
        <v>2.1141106522924189</v>
      </c>
      <c r="CG42" s="15">
        <f t="shared" si="110"/>
        <v>2.1106323279449875</v>
      </c>
      <c r="CH42" s="15">
        <f t="shared" si="110"/>
        <v>2.1071584752853068</v>
      </c>
      <c r="CI42" s="15">
        <f t="shared" si="110"/>
        <v>2.1036889485369383</v>
      </c>
      <c r="CJ42" s="15">
        <f t="shared" si="110"/>
        <v>2.1002236317247198</v>
      </c>
      <c r="CK42" s="15">
        <f t="shared" si="110"/>
        <v>2.096762432403684</v>
      </c>
      <c r="CL42" s="15">
        <f t="shared" si="110"/>
        <v>2.0933052766837776</v>
      </c>
      <c r="CM42" s="15">
        <f t="shared" si="110"/>
        <v>2.0898521052892534</v>
      </c>
      <c r="CN42" s="15">
        <f t="shared" si="110"/>
        <v>2.086402870442408</v>
      </c>
      <c r="CO42" s="15">
        <f t="shared" si="110"/>
        <v>2.0829575334027552</v>
      </c>
      <c r="CP42" s="15">
        <f t="shared" si="110"/>
        <v>2.0795160625263676</v>
      </c>
      <c r="CQ42" s="15">
        <f t="shared" si="110"/>
        <v>2.0760784317373289</v>
      </c>
      <c r="CR42" s="15">
        <f t="shared" si="110"/>
        <v>2.0726446193251813</v>
      </c>
      <c r="CS42" s="15">
        <f t="shared" si="110"/>
        <v>2.0692146069998607</v>
      </c>
      <c r="CT42" s="15">
        <f t="shared" si="110"/>
        <v>2.06578837914974</v>
      </c>
      <c r="CU42" s="15">
        <f t="shared" ref="CU42:FF42" si="111">0.1/CU25*3600/6</f>
        <v>2.0623659222596835</v>
      </c>
      <c r="CV42" s="15">
        <f t="shared" si="111"/>
        <v>2.0589472244550144</v>
      </c>
      <c r="CW42" s="15">
        <f t="shared" si="111"/>
        <v>2.0555322751444516</v>
      </c>
      <c r="CX42" s="15">
        <f t="shared" si="111"/>
        <v>2.0521210647407542</v>
      </c>
      <c r="CY42" s="15">
        <f t="shared" si="111"/>
        <v>2.0487135844423325</v>
      </c>
      <c r="CZ42" s="15">
        <f t="shared" si="111"/>
        <v>2.0454644187923625</v>
      </c>
      <c r="DA42" s="15">
        <f t="shared" si="111"/>
        <v>2.0424539042946446</v>
      </c>
      <c r="DB42" s="15">
        <f t="shared" si="111"/>
        <v>2.0397148510931777</v>
      </c>
      <c r="DC42" s="15">
        <f t="shared" si="111"/>
        <v>2.0372507213861022</v>
      </c>
      <c r="DD42" s="15">
        <f t="shared" si="111"/>
        <v>2.0350478160732144</v>
      </c>
      <c r="DE42" s="15">
        <f t="shared" si="111"/>
        <v>2.0330832981593736</v>
      </c>
      <c r="DF42" s="15">
        <f t="shared" si="111"/>
        <v>2.0313303513762091</v>
      </c>
      <c r="DG42" s="15">
        <f t="shared" si="111"/>
        <v>2.029761388996898</v>
      </c>
      <c r="DH42" s="15">
        <f t="shared" si="111"/>
        <v>2.0283499529544375</v>
      </c>
      <c r="DI42" s="15">
        <f t="shared" si="111"/>
        <v>2.0270717477556857</v>
      </c>
      <c r="DJ42" s="15">
        <f t="shared" si="111"/>
        <v>2.0259051152858043</v>
      </c>
      <c r="DK42" s="15">
        <f t="shared" si="111"/>
        <v>2.0248311592227735</v>
      </c>
      <c r="DL42" s="15">
        <f t="shared" si="111"/>
        <v>2.0238336596600468</v>
      </c>
      <c r="DM42" s="15">
        <f t="shared" si="111"/>
        <v>2.0228988711822296</v>
      </c>
      <c r="DN42" s="15">
        <f t="shared" si="111"/>
        <v>2.022015264968902</v>
      </c>
      <c r="DO42" s="15">
        <f t="shared" si="111"/>
        <v>2.0211732531680755</v>
      </c>
      <c r="DP42" s="15">
        <f t="shared" si="111"/>
        <v>2.0203649186877222</v>
      </c>
      <c r="DQ42" s="15">
        <f t="shared" si="111"/>
        <v>2.0195837635032956</v>
      </c>
      <c r="DR42" s="15">
        <f t="shared" si="111"/>
        <v>2.0188244820158867</v>
      </c>
      <c r="DS42" s="15">
        <f t="shared" si="111"/>
        <v>2.0180827618230199</v>
      </c>
      <c r="DT42" s="15">
        <f t="shared" si="111"/>
        <v>2.0173551117123707</v>
      </c>
      <c r="DU42" s="15">
        <f t="shared" si="111"/>
        <v>2.016638715220731</v>
      </c>
      <c r="DV42" s="15">
        <f t="shared" si="111"/>
        <v>2.0159313073437777</v>
      </c>
      <c r="DW42" s="15">
        <f t="shared" si="111"/>
        <v>2.0152310716807027</v>
      </c>
      <c r="DX42" s="15">
        <f t="shared" si="111"/>
        <v>2.0145365552771861</v>
      </c>
      <c r="DY42" s="15">
        <f t="shared" si="111"/>
        <v>2.0138465985737604</v>
      </c>
      <c r="DZ42" s="15">
        <f t="shared" si="111"/>
        <v>2.0131602780972053</v>
      </c>
      <c r="EA42" s="15">
        <f t="shared" si="111"/>
        <v>2.0124768598005351</v>
      </c>
      <c r="EB42" s="15">
        <f t="shared" si="111"/>
        <v>2.0117957612315918</v>
      </c>
      <c r="EC42" s="15">
        <f t="shared" si="111"/>
        <v>2.0111165209728017</v>
      </c>
      <c r="ED42" s="15">
        <f t="shared" si="111"/>
        <v>2.0104387740354954</v>
      </c>
      <c r="EE42" s="15">
        <f t="shared" si="111"/>
        <v>2.0097622321066573</v>
      </c>
      <c r="EF42" s="15">
        <f t="shared" si="111"/>
        <v>2.0090866677330426</v>
      </c>
      <c r="EG42" s="15">
        <f t="shared" si="111"/>
        <v>2.0084119016880897</v>
      </c>
      <c r="EH42" s="15">
        <f t="shared" si="111"/>
        <v>2.0077377929030327</v>
      </c>
      <c r="EI42" s="15">
        <f t="shared" si="111"/>
        <v>2.007064230457686</v>
      </c>
      <c r="EJ42" s="15">
        <f t="shared" si="111"/>
        <v>2.0063911272211397</v>
      </c>
      <c r="EK42" s="15">
        <f t="shared" si="111"/>
        <v>2.005718414810949</v>
      </c>
      <c r="EL42" s="15">
        <f t="shared" si="111"/>
        <v>2.0050460396036138</v>
      </c>
      <c r="EM42" s="15">
        <f t="shared" si="111"/>
        <v>2.0043739595816112</v>
      </c>
      <c r="EN42" s="15">
        <f t="shared" si="111"/>
        <v>2.0037021418448808</v>
      </c>
      <c r="EO42" s="15">
        <f t="shared" si="111"/>
        <v>2.0030305606491567</v>
      </c>
      <c r="EP42" s="15">
        <f t="shared" si="111"/>
        <v>2.0023591958614029</v>
      </c>
      <c r="EQ42" s="15">
        <f t="shared" si="111"/>
        <v>2.001688031744965</v>
      </c>
      <c r="ER42" s="15">
        <f t="shared" si="111"/>
        <v>2.0010170560050313</v>
      </c>
      <c r="ES42" s="15">
        <f t="shared" si="111"/>
        <v>2.0003462590393331</v>
      </c>
      <c r="ET42" s="15">
        <f t="shared" si="111"/>
        <v>1.9996756333504802</v>
      </c>
      <c r="EU42" s="15">
        <f t="shared" si="111"/>
        <v>1.9990051730854643</v>
      </c>
      <c r="EV42" s="15">
        <f t="shared" si="111"/>
        <v>1.998334873675079</v>
      </c>
      <c r="EW42" s="15">
        <f t="shared" si="111"/>
        <v>1.9976647315518112</v>
      </c>
      <c r="EX42" s="15">
        <f t="shared" si="111"/>
        <v>1.9966523023138996</v>
      </c>
      <c r="EY42" s="15">
        <f t="shared" si="111"/>
        <v>1.995118801929278</v>
      </c>
      <c r="EZ42" s="15">
        <f t="shared" si="111"/>
        <v>1.9929907586117617</v>
      </c>
      <c r="FA42" s="15">
        <f t="shared" si="111"/>
        <v>1.9902601463697847</v>
      </c>
      <c r="FB42" s="15">
        <f t="shared" si="111"/>
        <v>1.9869574702759942</v>
      </c>
      <c r="FC42" s="15">
        <f t="shared" si="111"/>
        <v>1.9831339040411564</v>
      </c>
      <c r="FD42" s="15">
        <f t="shared" si="111"/>
        <v>1.9788497133479463</v>
      </c>
      <c r="FE42" s="15">
        <f t="shared" si="111"/>
        <v>1.974167000691333</v>
      </c>
      <c r="FF42" s="15">
        <f t="shared" si="111"/>
        <v>1.9691453816005706</v>
      </c>
      <c r="FG42" s="15">
        <f t="shared" ref="FG42:HR42" si="112">0.1/FG25*3600/6</f>
        <v>1.9638396145704557</v>
      </c>
      <c r="FH42" s="15">
        <f t="shared" si="112"/>
        <v>1.9582985031134956</v>
      </c>
      <c r="FI42" s="15">
        <f t="shared" si="112"/>
        <v>1.9525646000500396</v>
      </c>
      <c r="FJ42" s="15">
        <f t="shared" si="112"/>
        <v>1.9466743945798737</v>
      </c>
      <c r="FK42" s="15">
        <f t="shared" si="112"/>
        <v>1.9406587687033146</v>
      </c>
      <c r="FL42" s="15">
        <f t="shared" si="112"/>
        <v>1.9345435835649047</v>
      </c>
      <c r="FM42" s="15">
        <f t="shared" si="112"/>
        <v>1.9283503073559494</v>
      </c>
      <c r="FN42" s="15">
        <f t="shared" si="112"/>
        <v>1.9220966311631591</v>
      </c>
      <c r="FO42" s="15">
        <f t="shared" si="112"/>
        <v>1.9157970424042627</v>
      </c>
      <c r="FP42" s="15">
        <f t="shared" si="112"/>
        <v>1.9094633407212029</v>
      </c>
      <c r="FQ42" s="15">
        <f t="shared" si="112"/>
        <v>1.9031050908946565</v>
      </c>
      <c r="FR42" s="15">
        <f t="shared" si="112"/>
        <v>1.896730013267006</v>
      </c>
      <c r="FS42" s="15">
        <f t="shared" si="112"/>
        <v>1.8903443155586619</v>
      </c>
      <c r="FT42" s="15">
        <f t="shared" si="112"/>
        <v>1.8839529717025221</v>
      </c>
      <c r="FU42" s="15">
        <f t="shared" si="112"/>
        <v>1.877559954001969</v>
      </c>
      <c r="FV42" s="15">
        <f t="shared" si="112"/>
        <v>1.8711684249468465</v>
      </c>
      <c r="FW42" s="15">
        <f t="shared" si="112"/>
        <v>1.8647808946728375</v>
      </c>
      <c r="FX42" s="15">
        <f t="shared" si="112"/>
        <v>1.8583993495025011</v>
      </c>
      <c r="FY42" s="15">
        <f t="shared" si="112"/>
        <v>1.8520253563762921</v>
      </c>
      <c r="FZ42" s="15">
        <f t="shared" si="112"/>
        <v>1.8456601473405965</v>
      </c>
      <c r="GA42" s="15">
        <f t="shared" si="112"/>
        <v>1.8393046876490724</v>
      </c>
      <c r="GB42" s="15">
        <f t="shared" si="112"/>
        <v>1.8329597304756791</v>
      </c>
      <c r="GC42" s="15">
        <f t="shared" si="112"/>
        <v>1.8266258607427588</v>
      </c>
      <c r="GD42" s="15">
        <f t="shared" si="112"/>
        <v>1.8203035301372115</v>
      </c>
      <c r="GE42" s="15">
        <f t="shared" si="112"/>
        <v>1.8139930850198478</v>
      </c>
      <c r="GF42" s="15">
        <f t="shared" si="112"/>
        <v>1.8076947886221808</v>
      </c>
      <c r="GG42" s="15">
        <f t="shared" si="112"/>
        <v>1.8014088386650664</v>
      </c>
      <c r="GH42" s="15">
        <f t="shared" si="112"/>
        <v>1.7951353813181266</v>
      </c>
      <c r="GI42" s="15">
        <f t="shared" si="112"/>
        <v>1.7888745222415405</v>
      </c>
      <c r="GJ42" s="15">
        <f t="shared" si="112"/>
        <v>1.7826263353065641</v>
      </c>
      <c r="GK42" s="15">
        <f t="shared" si="112"/>
        <v>1.7763908694729735</v>
      </c>
      <c r="GL42" s="15">
        <f t="shared" si="112"/>
        <v>1.7701681542057728</v>
      </c>
      <c r="GM42" s="15">
        <f t="shared" si="112"/>
        <v>1.7639582037361532</v>
      </c>
      <c r="GN42" s="15">
        <f t="shared" si="112"/>
        <v>1.7577610204094241</v>
      </c>
      <c r="GO42" s="15">
        <f t="shared" si="112"/>
        <v>1.7515765973127149</v>
      </c>
      <c r="GP42" s="15">
        <f t="shared" si="112"/>
        <v>1.7454049203352653</v>
      </c>
      <c r="GQ42" s="15">
        <f t="shared" si="112"/>
        <v>1.73924596978228</v>
      </c>
      <c r="GR42" s="15">
        <f t="shared" si="112"/>
        <v>1.7330997216379176</v>
      </c>
      <c r="GS42" s="15">
        <f t="shared" si="112"/>
        <v>1.7269661485528334</v>
      </c>
      <c r="GT42" s="15">
        <f t="shared" si="112"/>
        <v>1.7208452206156892</v>
      </c>
      <c r="GU42" s="15">
        <f t="shared" si="112"/>
        <v>1.7147369059554236</v>
      </c>
      <c r="GV42" s="15">
        <f t="shared" si="112"/>
        <v>1.709471451270594</v>
      </c>
      <c r="GW42" s="15">
        <f t="shared" si="112"/>
        <v>1.7054783453300899</v>
      </c>
      <c r="GX42" s="15">
        <f t="shared" si="112"/>
        <v>1.7029323024060832</v>
      </c>
      <c r="GY42" s="15">
        <f t="shared" si="112"/>
        <v>1.7018520089119675</v>
      </c>
      <c r="GZ42" s="15">
        <f t="shared" si="112"/>
        <v>1.7021657022743824</v>
      </c>
      <c r="HA42" s="15">
        <f t="shared" si="112"/>
        <v>1.7037538842698778</v>
      </c>
      <c r="HB42" s="15">
        <f t="shared" si="112"/>
        <v>1.7064764902351401</v>
      </c>
      <c r="HC42" s="15">
        <f t="shared" si="112"/>
        <v>1.7101896214027106</v>
      </c>
      <c r="HD42" s="15">
        <f t="shared" si="112"/>
        <v>1.7147553593515761</v>
      </c>
      <c r="HE42" s="15">
        <f t="shared" si="112"/>
        <v>1.7200470651707265</v>
      </c>
      <c r="HF42" s="15">
        <f t="shared" si="112"/>
        <v>1.7259517907359392</v>
      </c>
      <c r="HG42" s="15">
        <f t="shared" si="112"/>
        <v>1.7323708953295407</v>
      </c>
      <c r="HH42" s="15">
        <f t="shared" si="112"/>
        <v>1.7392195947114921</v>
      </c>
      <c r="HI42" s="15">
        <f t="shared" si="112"/>
        <v>1.7464259199476881</v>
      </c>
      <c r="HJ42" s="15">
        <f t="shared" si="112"/>
        <v>1.7539293936926761</v>
      </c>
      <c r="HK42" s="15">
        <f t="shared" si="112"/>
        <v>1.7616796171742284</v>
      </c>
      <c r="HL42" s="15">
        <f t="shared" si="112"/>
        <v>1.7696348845458285</v>
      </c>
      <c r="HM42" s="15">
        <f t="shared" si="112"/>
        <v>1.7777608906300477</v>
      </c>
      <c r="HN42" s="15">
        <f t="shared" si="112"/>
        <v>1.7860295651388471</v>
      </c>
      <c r="HO42" s="15">
        <f t="shared" si="112"/>
        <v>1.7944180455435665</v>
      </c>
      <c r="HP42" s="15">
        <f t="shared" si="112"/>
        <v>1.8029077879568847</v>
      </c>
      <c r="HQ42" s="15">
        <f t="shared" si="112"/>
        <v>1.8114838079789035</v>
      </c>
      <c r="HR42" s="15">
        <f t="shared" si="112"/>
        <v>1.8201340395930983</v>
      </c>
      <c r="HS42" s="15">
        <f t="shared" ref="HS42:KD42" si="113">0.1/HS25*3600/6</f>
        <v>1.8288487986053401</v>
      </c>
      <c r="HT42" s="15">
        <f t="shared" si="113"/>
        <v>1.8376203369387698</v>
      </c>
      <c r="HU42" s="15">
        <f t="shared" si="113"/>
        <v>1.8464424747501547</v>
      </c>
      <c r="HV42" s="15">
        <f t="shared" si="113"/>
        <v>1.8553102984364422</v>
      </c>
      <c r="HW42" s="15">
        <f t="shared" si="113"/>
        <v>1.8642199139054376</v>
      </c>
      <c r="HX42" s="15">
        <f t="shared" si="113"/>
        <v>1.8731682458357122</v>
      </c>
      <c r="HY42" s="15">
        <f t="shared" si="113"/>
        <v>1.8821528749543432</v>
      </c>
      <c r="HZ42" s="15">
        <f t="shared" si="113"/>
        <v>1.8911719065646304</v>
      </c>
      <c r="IA42" s="15">
        <f t="shared" si="113"/>
        <v>1.9002238646345095</v>
      </c>
      <c r="IB42" s="15">
        <f t="shared" si="113"/>
        <v>1.9093076067022554</v>
      </c>
      <c r="IC42" s="15">
        <f t="shared" si="113"/>
        <v>1.9184222556719737</v>
      </c>
      <c r="ID42" s="15">
        <f t="shared" si="113"/>
        <v>1.9275671452660974</v>
      </c>
      <c r="IE42" s="15">
        <f t="shared" si="113"/>
        <v>1.9367417764875416</v>
      </c>
      <c r="IF42" s="15">
        <f t="shared" si="113"/>
        <v>1.9459457829332083</v>
      </c>
      <c r="IG42" s="15">
        <f t="shared" si="113"/>
        <v>1.9551789032061466</v>
      </c>
      <c r="IH42" s="15">
        <f t="shared" si="113"/>
        <v>1.9644409590080043</v>
      </c>
      <c r="II42" s="15">
        <f t="shared" si="113"/>
        <v>1.9737318377675395</v>
      </c>
      <c r="IJ42" s="15">
        <f t="shared" si="113"/>
        <v>1.9830514788846643</v>
      </c>
      <c r="IK42" s="15">
        <f t="shared" si="113"/>
        <v>1.9923998628513766</v>
      </c>
      <c r="IL42" s="15">
        <f t="shared" si="113"/>
        <v>2.0017770026581818</v>
      </c>
      <c r="IM42" s="15">
        <f t="shared" si="113"/>
        <v>2.0111829370135275</v>
      </c>
      <c r="IN42" s="15">
        <f t="shared" si="113"/>
        <v>2.0206177249994997</v>
      </c>
      <c r="IO42" s="15">
        <f t="shared" si="113"/>
        <v>2.0300814418638642</v>
      </c>
      <c r="IP42" s="15">
        <f t="shared" si="113"/>
        <v>2.0395741757101233</v>
      </c>
      <c r="IQ42" s="15">
        <f t="shared" si="113"/>
        <v>2.0490960248964396</v>
      </c>
      <c r="IR42" s="15">
        <f t="shared" si="113"/>
        <v>2.0586470959935679</v>
      </c>
      <c r="IS42" s="15">
        <f t="shared" si="113"/>
        <v>2.0682275021831735</v>
      </c>
      <c r="IT42" s="15">
        <f t="shared" si="113"/>
        <v>2.0766660471527207</v>
      </c>
      <c r="IU42" s="15">
        <f t="shared" si="113"/>
        <v>2.083339127427847</v>
      </c>
      <c r="IV42" s="15">
        <f t="shared" si="113"/>
        <v>2.0879802456738328</v>
      </c>
      <c r="IW42" s="15">
        <f t="shared" si="113"/>
        <v>2.0905485064200051</v>
      </c>
      <c r="IX42" s="15">
        <f t="shared" si="113"/>
        <v>2.091138452242244</v>
      </c>
      <c r="IY42" s="15">
        <f t="shared" si="113"/>
        <v>2.0899191575584308</v>
      </c>
      <c r="IZ42" s="15">
        <f t="shared" si="113"/>
        <v>2.0870940208637712</v>
      </c>
      <c r="JA42" s="15">
        <f t="shared" si="113"/>
        <v>2.0828750861616592</v>
      </c>
      <c r="JB42" s="15">
        <f t="shared" si="113"/>
        <v>2.0774674254089645</v>
      </c>
      <c r="JC42" s="15">
        <f t="shared" si="113"/>
        <v>2.0710603580621076</v>
      </c>
      <c r="JD42" s="15">
        <f t="shared" si="113"/>
        <v>2.0638232035833544</v>
      </c>
      <c r="JE42" s="15">
        <f t="shared" si="113"/>
        <v>2.0559039421673382</v>
      </c>
      <c r="JF42" s="15">
        <f t="shared" si="113"/>
        <v>2.0474296570155546</v>
      </c>
      <c r="JG42" s="15">
        <f t="shared" si="113"/>
        <v>2.0385079924465663</v>
      </c>
      <c r="JH42" s="15">
        <f t="shared" si="113"/>
        <v>2.0292291201226824</v>
      </c>
      <c r="JI42" s="15">
        <f t="shared" si="113"/>
        <v>2.0196678872153955</v>
      </c>
      <c r="JJ42" s="15">
        <f t="shared" si="113"/>
        <v>2.009885945869923</v>
      </c>
      <c r="JK42" s="15">
        <f t="shared" si="113"/>
        <v>1.9999337484302033</v>
      </c>
      <c r="JL42" s="15">
        <f t="shared" si="113"/>
        <v>1.9898523492231781</v>
      </c>
      <c r="JM42" s="15">
        <f t="shared" si="113"/>
        <v>1.9796749898964725</v>
      </c>
      <c r="JN42" s="15">
        <f t="shared" si="113"/>
        <v>1.9694284676292801</v>
      </c>
      <c r="JO42" s="15">
        <f t="shared" si="113"/>
        <v>1.9591342984903701</v>
      </c>
      <c r="JP42" s="15">
        <f t="shared" si="113"/>
        <v>1.9488096949790465</v>
      </c>
      <c r="JQ42" s="15">
        <f t="shared" si="113"/>
        <v>1.9384683795691815</v>
      </c>
      <c r="JR42" s="15">
        <f t="shared" si="113"/>
        <v>1.9281212564016321</v>
      </c>
      <c r="JS42" s="15">
        <f t="shared" si="113"/>
        <v>1.9177769621594412</v>
      </c>
      <c r="JT42" s="15">
        <f t="shared" si="113"/>
        <v>1.9074423152882265</v>
      </c>
      <c r="JU42" s="15">
        <f t="shared" si="113"/>
        <v>1.8971226805245325</v>
      </c>
      <c r="JV42" s="15">
        <f t="shared" si="113"/>
        <v>1.8868222634365222</v>
      </c>
      <c r="JW42" s="15">
        <f t="shared" si="113"/>
        <v>1.8765443475218968</v>
      </c>
      <c r="JX42" s="15">
        <f t="shared" si="113"/>
        <v>1.8662914844322669</v>
      </c>
      <c r="JY42" s="15">
        <f t="shared" si="113"/>
        <v>1.8560656461390861</v>
      </c>
      <c r="JZ42" s="15">
        <f t="shared" si="113"/>
        <v>1.8458683463323691</v>
      </c>
      <c r="KA42" s="15">
        <f t="shared" si="113"/>
        <v>1.8357007370411218</v>
      </c>
      <c r="KB42" s="15">
        <f t="shared" si="113"/>
        <v>1.8255636853657571</v>
      </c>
      <c r="KC42" s="15">
        <f t="shared" si="113"/>
        <v>1.8154578342954213</v>
      </c>
      <c r="KD42" s="15">
        <f t="shared" si="113"/>
        <v>1.8053836508236973</v>
      </c>
      <c r="KE42" s="15">
        <f t="shared" ref="KE42:KO42" si="114">0.1/KE25*3600/6</f>
        <v>1.7953414639518528</v>
      </c>
      <c r="KF42" s="15">
        <f t="shared" si="114"/>
        <v>1.7853314946586674</v>
      </c>
      <c r="KG42" s="15">
        <f t="shared" si="114"/>
        <v>1.7753538795011885</v>
      </c>
      <c r="KH42" s="15">
        <f t="shared" si="114"/>
        <v>1.7654086891751823</v>
      </c>
      <c r="KI42" s="15">
        <f t="shared" si="114"/>
        <v>1.7554959430935027</v>
      </c>
      <c r="KJ42" s="15">
        <f t="shared" si="114"/>
        <v>1.7456156208233111</v>
      </c>
      <c r="KK42" s="15">
        <f t="shared" si="114"/>
        <v>1.7357676710490055</v>
      </c>
      <c r="KL42" s="15">
        <f t="shared" si="114"/>
        <v>1.7259520185887596</v>
      </c>
      <c r="KM42" s="15">
        <f t="shared" si="114"/>
        <v>1.7161685698818021</v>
      </c>
      <c r="KN42" s="15">
        <f t="shared" si="114"/>
        <v>1.7064172172755783</v>
      </c>
      <c r="KO42" s="53">
        <f t="shared" si="114"/>
        <v>1.6966978423720906</v>
      </c>
    </row>
    <row r="43" spans="1:302 3564:3564">
      <c r="B43" s="54">
        <f t="shared" ref="B43" si="115">0.1/B26*3600/6</f>
        <v>0.93167701863354024</v>
      </c>
      <c r="C43" s="44">
        <f t="shared" ref="C43:L43" si="116">0.1/C26*3600/6</f>
        <v>0.93167701863354024</v>
      </c>
      <c r="D43" s="44">
        <f t="shared" si="116"/>
        <v>0.93167701863354024</v>
      </c>
      <c r="E43" s="44">
        <f t="shared" si="116"/>
        <v>0.94366109533908415</v>
      </c>
      <c r="F43" s="44">
        <f t="shared" si="116"/>
        <v>0.98296779140995971</v>
      </c>
      <c r="G43" s="44">
        <f t="shared" si="116"/>
        <v>1.0184002948549877</v>
      </c>
      <c r="H43" s="44">
        <f t="shared" si="116"/>
        <v>1.2057010936842121</v>
      </c>
      <c r="I43" s="44">
        <f t="shared" si="116"/>
        <v>1.334829594666785</v>
      </c>
      <c r="J43" s="44">
        <f t="shared" si="116"/>
        <v>1.4898481439564379</v>
      </c>
      <c r="K43" s="44">
        <f t="shared" si="116"/>
        <v>1.6500882108070323</v>
      </c>
      <c r="L43" s="44">
        <f t="shared" si="116"/>
        <v>1.8203970855163283</v>
      </c>
      <c r="M43" s="44">
        <f t="shared" ref="M43:AB43" si="117">0.1/M26*3600/6</f>
        <v>1.955663769842434</v>
      </c>
      <c r="N43" s="44">
        <f t="shared" si="117"/>
        <v>2.0615395451106067</v>
      </c>
      <c r="O43" s="44">
        <f t="shared" si="117"/>
        <v>2.143320614412902</v>
      </c>
      <c r="P43" s="44">
        <f t="shared" si="117"/>
        <v>2.205694060466084</v>
      </c>
      <c r="Q43" s="44">
        <f t="shared" si="117"/>
        <v>2.252646373618576</v>
      </c>
      <c r="R43" s="44">
        <f t="shared" si="117"/>
        <v>2.2874728908040454</v>
      </c>
      <c r="S43" s="44">
        <f t="shared" si="117"/>
        <v>2.3128413547778695</v>
      </c>
      <c r="T43" s="44">
        <f t="shared" si="117"/>
        <v>2.3308782718358327</v>
      </c>
      <c r="U43" s="44">
        <f t="shared" si="117"/>
        <v>2.3432592242599761</v>
      </c>
      <c r="V43" s="44">
        <f t="shared" si="117"/>
        <v>2.3512930631260747</v>
      </c>
      <c r="W43" s="44">
        <f t="shared" si="117"/>
        <v>2.3559954951532505</v>
      </c>
      <c r="X43" s="44">
        <f t="shared" si="117"/>
        <v>2.3581508425883886</v>
      </c>
      <c r="Y43" s="44">
        <f t="shared" si="117"/>
        <v>2.3583624853768765</v>
      </c>
      <c r="Z43" s="44">
        <f t="shared" si="117"/>
        <v>2.357093284873073</v>
      </c>
      <c r="AA43" s="44">
        <f t="shared" si="117"/>
        <v>2.3546975418022114</v>
      </c>
      <c r="AB43" s="44">
        <f t="shared" si="117"/>
        <v>2.3514460128252916</v>
      </c>
      <c r="AC43" s="44">
        <f t="shared" ref="AC43:AH43" si="118">0.1/AC26*3600/6</f>
        <v>2.3475453512855089</v>
      </c>
      <c r="AD43" s="44">
        <f t="shared" si="118"/>
        <v>2.3431531333730713</v>
      </c>
      <c r="AE43" s="44">
        <f t="shared" si="118"/>
        <v>2.3383894252869477</v>
      </c>
      <c r="AF43" s="44">
        <f t="shared" si="118"/>
        <v>2.3333456606527494</v>
      </c>
      <c r="AG43" s="44">
        <f t="shared" si="118"/>
        <v>2.328091438083892</v>
      </c>
      <c r="AH43" s="44">
        <f t="shared" si="118"/>
        <v>2.3226797171858946</v>
      </c>
      <c r="AI43" s="44">
        <f t="shared" ref="AI43:CT43" si="119">0.1/AI26*3600/6</f>
        <v>2.3171507851572821</v>
      </c>
      <c r="AJ43" s="44">
        <f t="shared" si="119"/>
        <v>2.3115352818760631</v>
      </c>
      <c r="AK43" s="44">
        <f t="shared" si="119"/>
        <v>2.3058565052202753</v>
      </c>
      <c r="AL43" s="44">
        <f t="shared" si="119"/>
        <v>2.3001321668788779</v>
      </c>
      <c r="AM43" s="44">
        <f t="shared" si="119"/>
        <v>2.294375729060055</v>
      </c>
      <c r="AN43" s="44">
        <f t="shared" si="119"/>
        <v>2.2885974218010126</v>
      </c>
      <c r="AO43" s="44">
        <f t="shared" si="119"/>
        <v>2.2828050170051335</v>
      </c>
      <c r="AP43" s="44">
        <f t="shared" si="119"/>
        <v>2.2770044172699251</v>
      </c>
      <c r="AQ43" s="44">
        <f t="shared" si="119"/>
        <v>2.2712001037579403</v>
      </c>
      <c r="AR43" s="44">
        <f t="shared" si="119"/>
        <v>2.2653954768168219</v>
      </c>
      <c r="AS43" s="44">
        <f t="shared" si="119"/>
        <v>2.2595931150103472</v>
      </c>
      <c r="AT43" s="44">
        <f t="shared" si="119"/>
        <v>2.2537949720913271</v>
      </c>
      <c r="AU43" s="44">
        <f t="shared" si="119"/>
        <v>2.2480025267770802</v>
      </c>
      <c r="AV43" s="44">
        <f t="shared" si="119"/>
        <v>2.2422168966326033</v>
      </c>
      <c r="AW43" s="44">
        <f t="shared" si="119"/>
        <v>2.2364389246603862</v>
      </c>
      <c r="AX43" s="44">
        <f t="shared" si="119"/>
        <v>2.2306692451367036</v>
      </c>
      <c r="AY43" s="44">
        <f t="shared" si="119"/>
        <v>2.2249083336677513</v>
      </c>
      <c r="AZ43" s="44">
        <f t="shared" si="119"/>
        <v>2.2191565452475182</v>
      </c>
      <c r="BA43" s="44">
        <f t="shared" si="119"/>
        <v>2.2139272118075803</v>
      </c>
      <c r="BB43" s="44">
        <f t="shared" si="119"/>
        <v>2.2090959112007855</v>
      </c>
      <c r="BC43" s="44">
        <f t="shared" si="119"/>
        <v>2.2045681531455279</v>
      </c>
      <c r="BD43" s="44">
        <f t="shared" si="119"/>
        <v>2.2002721468718041</v>
      </c>
      <c r="BE43" s="44">
        <f t="shared" si="119"/>
        <v>2.1961533294556541</v>
      </c>
      <c r="BF43" s="44">
        <f t="shared" si="119"/>
        <v>2.1921702207067617</v>
      </c>
      <c r="BG43" s="44">
        <f t="shared" si="119"/>
        <v>2.1882912798076686</v>
      </c>
      <c r="BH43" s="44">
        <f t="shared" si="119"/>
        <v>2.1844925197602278</v>
      </c>
      <c r="BI43" s="44">
        <f t="shared" si="119"/>
        <v>2.180755695872906</v>
      </c>
      <c r="BJ43" s="44">
        <f t="shared" si="119"/>
        <v>2.1770669295343525</v>
      </c>
      <c r="BK43" s="44">
        <f t="shared" si="119"/>
        <v>2.1734156623183027</v>
      </c>
      <c r="BL43" s="44">
        <f t="shared" si="119"/>
        <v>2.1697938609224403</v>
      </c>
      <c r="BM43" s="44">
        <f t="shared" si="119"/>
        <v>2.1661954126632881</v>
      </c>
      <c r="BN43" s="44">
        <f t="shared" si="119"/>
        <v>2.1626156657854141</v>
      </c>
      <c r="BO43" s="44">
        <f t="shared" si="119"/>
        <v>2.1590510798527127</v>
      </c>
      <c r="BP43" s="44">
        <f t="shared" si="119"/>
        <v>2.1554989598367875</v>
      </c>
      <c r="BQ43" s="44">
        <f t="shared" si="119"/>
        <v>2.1519572538514296</v>
      </c>
      <c r="BR43" s="44">
        <f t="shared" si="119"/>
        <v>2.1484243992914926</v>
      </c>
      <c r="BS43" s="44">
        <f t="shared" si="119"/>
        <v>2.1448992057878207</v>
      </c>
      <c r="BT43" s="44">
        <f t="shared" si="119"/>
        <v>2.1413807661661353</v>
      </c>
      <c r="BU43" s="44">
        <f t="shared" si="119"/>
        <v>2.1378683887081449</v>
      </c>
      <c r="BV43" s="44">
        <f t="shared" si="119"/>
        <v>2.1343615456176068</v>
      </c>
      <c r="BW43" s="44">
        <f t="shared" si="119"/>
        <v>2.1308598338141365</v>
      </c>
      <c r="BX43" s="44">
        <f t="shared" si="119"/>
        <v>2.127362945105459</v>
      </c>
      <c r="BY43" s="44">
        <f t="shared" si="119"/>
        <v>2.1238706434945107</v>
      </c>
      <c r="BZ43" s="44">
        <f t="shared" si="119"/>
        <v>2.1203827479146091</v>
      </c>
      <c r="CA43" s="44">
        <f t="shared" si="119"/>
        <v>2.1168991190942434</v>
      </c>
      <c r="CB43" s="44">
        <f t="shared" si="119"/>
        <v>2.1134196495636774</v>
      </c>
      <c r="CC43" s="44">
        <f t="shared" si="119"/>
        <v>2.1099442560518393</v>
      </c>
      <c r="CD43" s="44">
        <f t="shared" si="119"/>
        <v>2.1064728737017613</v>
      </c>
      <c r="CE43" s="44">
        <f t="shared" si="119"/>
        <v>2.1030054516695884</v>
      </c>
      <c r="CF43" s="44">
        <f t="shared" si="119"/>
        <v>2.0995419497762171</v>
      </c>
      <c r="CG43" s="44">
        <f t="shared" si="119"/>
        <v>2.0960823359597947</v>
      </c>
      <c r="CH43" s="44">
        <f t="shared" si="119"/>
        <v>2.0926265843375269</v>
      </c>
      <c r="CI43" s="44">
        <f t="shared" si="119"/>
        <v>2.0891746737310464</v>
      </c>
      <c r="CJ43" s="44">
        <f t="shared" si="119"/>
        <v>2.0857265865444803</v>
      </c>
      <c r="CK43" s="44">
        <f t="shared" si="119"/>
        <v>2.0822823079108468</v>
      </c>
      <c r="CL43" s="44">
        <f t="shared" si="119"/>
        <v>2.0788418250426104</v>
      </c>
      <c r="CM43" s="44">
        <f t="shared" si="119"/>
        <v>2.0754051267375568</v>
      </c>
      <c r="CN43" s="44">
        <f t="shared" si="119"/>
        <v>2.0719722030028436</v>
      </c>
      <c r="CO43" s="44">
        <f t="shared" si="119"/>
        <v>2.0685430447689614</v>
      </c>
      <c r="CP43" s="44">
        <f t="shared" si="119"/>
        <v>2.065117643672099</v>
      </c>
      <c r="CQ43" s="44">
        <f t="shared" si="119"/>
        <v>2.0616959918885525</v>
      </c>
      <c r="CR43" s="44">
        <f t="shared" si="119"/>
        <v>2.0582780820087323</v>
      </c>
      <c r="CS43" s="44">
        <f t="shared" si="119"/>
        <v>2.0548639069412924</v>
      </c>
      <c r="CT43" s="44">
        <f t="shared" si="119"/>
        <v>2.0514534598401855</v>
      </c>
      <c r="CU43" s="44">
        <f t="shared" ref="CU43:FF43" si="120">0.1/CU26*3600/6</f>
        <v>2.0480467340491511</v>
      </c>
      <c r="CV43" s="44">
        <f t="shared" si="120"/>
        <v>2.0446437230594765</v>
      </c>
      <c r="CW43" s="44">
        <f t="shared" si="120"/>
        <v>2.0412444204778484</v>
      </c>
      <c r="CX43" s="44">
        <f t="shared" si="120"/>
        <v>2.0378488200018858</v>
      </c>
      <c r="CY43" s="44">
        <f t="shared" si="120"/>
        <v>2.0351033533498963</v>
      </c>
      <c r="CZ43" s="44">
        <f t="shared" si="120"/>
        <v>2.0328523311650355</v>
      </c>
      <c r="DA43" s="44">
        <f t="shared" si="120"/>
        <v>2.0309774770174309</v>
      </c>
      <c r="DB43" s="44">
        <f t="shared" si="120"/>
        <v>2.029388886055143</v>
      </c>
      <c r="DC43" s="44">
        <f t="shared" si="120"/>
        <v>2.0280181899068119</v>
      </c>
      <c r="DD43" s="44">
        <f t="shared" si="120"/>
        <v>2.026813380595486</v>
      </c>
      <c r="DE43" s="44">
        <f t="shared" si="120"/>
        <v>2.0257348856334887</v>
      </c>
      <c r="DF43" s="44">
        <f t="shared" si="120"/>
        <v>2.0247525888646662</v>
      </c>
      <c r="DG43" s="44">
        <f t="shared" si="120"/>
        <v>2.023843567428115</v>
      </c>
      <c r="DH43" s="44">
        <f t="shared" si="120"/>
        <v>2.0229903716953825</v>
      </c>
      <c r="DI43" s="44">
        <f t="shared" si="120"/>
        <v>2.0221797173193732</v>
      </c>
      <c r="DJ43" s="44">
        <f t="shared" si="120"/>
        <v>2.0214014903170354</v>
      </c>
      <c r="DK43" s="44">
        <f t="shared" si="120"/>
        <v>2.0206479900699521</v>
      </c>
      <c r="DL43" s="44">
        <f t="shared" si="120"/>
        <v>2.0199133532344375</v>
      </c>
      <c r="DM43" s="44">
        <f t="shared" si="120"/>
        <v>2.0191931152606339</v>
      </c>
      <c r="DN43" s="44">
        <f t="shared" si="120"/>
        <v>2.0184838766118731</v>
      </c>
      <c r="DO43" s="44">
        <f t="shared" si="120"/>
        <v>2.0177830486617112</v>
      </c>
      <c r="DP43" s="44">
        <f t="shared" si="120"/>
        <v>2.0170886602356233</v>
      </c>
      <c r="DQ43" s="44">
        <f t="shared" si="120"/>
        <v>2.016399210316286</v>
      </c>
      <c r="DR43" s="44">
        <f t="shared" si="120"/>
        <v>2.0157135558924062</v>
      </c>
      <c r="DS43" s="44">
        <f t="shared" si="120"/>
        <v>2.015030826563557</v>
      </c>
      <c r="DT43" s="44">
        <f t="shared" si="120"/>
        <v>2.014350359516341</v>
      </c>
      <c r="DU43" s="44">
        <f t="shared" si="120"/>
        <v>2.0136716500113843</v>
      </c>
      <c r="DV43" s="44">
        <f t="shared" si="120"/>
        <v>2.0129943136806978</v>
      </c>
      <c r="DW43" s="44">
        <f t="shared" si="120"/>
        <v>2.012318057817994</v>
      </c>
      <c r="DX43" s="44">
        <f t="shared" si="120"/>
        <v>2.011642659516752</v>
      </c>
      <c r="DY43" s="44">
        <f t="shared" si="120"/>
        <v>2.010967949022644</v>
      </c>
      <c r="DZ43" s="44">
        <f t="shared" si="120"/>
        <v>2.0102937970565589</v>
      </c>
      <c r="EA43" s="44">
        <f t="shared" si="120"/>
        <v>2.0096201051611779</v>
      </c>
      <c r="EB43" s="44">
        <f t="shared" si="120"/>
        <v>2.0089467983499389</v>
      </c>
      <c r="EC43" s="44">
        <f t="shared" si="120"/>
        <v>2.0082738195092498</v>
      </c>
      <c r="ED43" s="44">
        <f t="shared" si="120"/>
        <v>2.0076011251357806</v>
      </c>
      <c r="EE43" s="44">
        <f t="shared" si="120"/>
        <v>2.0069286820904293</v>
      </c>
      <c r="EF43" s="44">
        <f t="shared" si="120"/>
        <v>2.0062564651264592</v>
      </c>
      <c r="EG43" s="44">
        <f t="shared" si="120"/>
        <v>2.0055844550071797</v>
      </c>
      <c r="EH43" s="44">
        <f t="shared" si="120"/>
        <v>2.0049126370725623</v>
      </c>
      <c r="EI43" s="44">
        <f t="shared" si="120"/>
        <v>2.004241000147716</v>
      </c>
      <c r="EJ43" s="44">
        <f t="shared" si="120"/>
        <v>2.0035695357116889</v>
      </c>
      <c r="EK43" s="44">
        <f t="shared" si="120"/>
        <v>2.0028982372645139</v>
      </c>
      <c r="EL43" s="44">
        <f t="shared" si="120"/>
        <v>2.0022270998452099</v>
      </c>
      <c r="EM43" s="44">
        <f t="shared" si="120"/>
        <v>2.0015561196647407</v>
      </c>
      <c r="EN43" s="44">
        <f t="shared" si="120"/>
        <v>2.0008852938265136</v>
      </c>
      <c r="EO43" s="44">
        <f t="shared" si="120"/>
        <v>2.0002146201135371</v>
      </c>
      <c r="EP43" s="44">
        <f t="shared" si="120"/>
        <v>1.9995440968263412</v>
      </c>
      <c r="EQ43" s="44">
        <f t="shared" si="120"/>
        <v>1.9988737226595561</v>
      </c>
      <c r="ER43" s="44">
        <f t="shared" si="120"/>
        <v>1.9982034966079227</v>
      </c>
      <c r="ES43" s="44">
        <f t="shared" si="120"/>
        <v>1.9975334178947228</v>
      </c>
      <c r="ET43" s="44">
        <f t="shared" si="120"/>
        <v>1.9968634859172756</v>
      </c>
      <c r="EU43" s="44">
        <f t="shared" si="120"/>
        <v>1.9961937002054382</v>
      </c>
      <c r="EV43" s="44">
        <f t="shared" si="120"/>
        <v>1.9955240603899969</v>
      </c>
      <c r="EW43" s="44">
        <f t="shared" si="120"/>
        <v>1.9934189947197234</v>
      </c>
      <c r="EX43" s="44">
        <f t="shared" si="120"/>
        <v>1.9902231230773506</v>
      </c>
      <c r="EY43" s="44">
        <f t="shared" si="120"/>
        <v>1.986199746547604</v>
      </c>
      <c r="EZ43" s="44">
        <f t="shared" si="120"/>
        <v>1.981549776651095</v>
      </c>
      <c r="FA43" s="44">
        <f t="shared" si="120"/>
        <v>1.9764263674481397</v>
      </c>
      <c r="FB43" s="44">
        <f t="shared" si="120"/>
        <v>1.9709461791163001</v>
      </c>
      <c r="FC43" s="44">
        <f t="shared" si="120"/>
        <v>1.9651980215001894</v>
      </c>
      <c r="FD43" s="44">
        <f t="shared" si="120"/>
        <v>1.9592494715309472</v>
      </c>
      <c r="FE43" s="44">
        <f t="shared" si="120"/>
        <v>1.9531519304936065</v>
      </c>
      <c r="FF43" s="44">
        <f t="shared" si="120"/>
        <v>1.946944483797892</v>
      </c>
      <c r="FG43" s="44">
        <f t="shared" ref="FG43:HR43" si="121">0.1/FG26*3600/6</f>
        <v>1.9406568438190364</v>
      </c>
      <c r="FH43" s="44">
        <f t="shared" si="121"/>
        <v>1.9343115919119258</v>
      </c>
      <c r="FI43" s="44">
        <f t="shared" si="121"/>
        <v>1.927925885503142</v>
      </c>
      <c r="FJ43" s="44">
        <f t="shared" si="121"/>
        <v>1.9215127573138051</v>
      </c>
      <c r="FK43" s="44">
        <f t="shared" si="121"/>
        <v>1.9150821038325889</v>
      </c>
      <c r="FL43" s="44">
        <f t="shared" si="121"/>
        <v>1.9086414371733458</v>
      </c>
      <c r="FM43" s="44">
        <f t="shared" si="121"/>
        <v>1.9021964568468865</v>
      </c>
      <c r="FN43" s="44">
        <f t="shared" si="121"/>
        <v>1.8957514845178076</v>
      </c>
      <c r="FO43" s="44">
        <f t="shared" si="121"/>
        <v>1.8893097945430368</v>
      </c>
      <c r="FP43" s="44">
        <f t="shared" si="121"/>
        <v>1.8828738652538919</v>
      </c>
      <c r="FQ43" s="44">
        <f t="shared" si="121"/>
        <v>1.8764455699737095</v>
      </c>
      <c r="FR43" s="44">
        <f t="shared" si="121"/>
        <v>1.8700263222172062</v>
      </c>
      <c r="FS43" s="44">
        <f t="shared" si="121"/>
        <v>1.8636171860577744</v>
      </c>
      <c r="FT43" s="44">
        <f t="shared" si="121"/>
        <v>1.8572189600163462</v>
      </c>
      <c r="FU43" s="44">
        <f t="shared" si="121"/>
        <v>1.8508322408230342</v>
      </c>
      <c r="FV43" s="44">
        <f t="shared" si="121"/>
        <v>1.844457471879859</v>
      </c>
      <c r="FW43" s="44">
        <f t="shared" si="121"/>
        <v>1.8380949800949458</v>
      </c>
      <c r="FX43" s="44">
        <f t="shared" si="121"/>
        <v>1.8317450038781751</v>
      </c>
      <c r="FY43" s="44">
        <f t="shared" si="121"/>
        <v>1.8254077144189773</v>
      </c>
      <c r="FZ43" s="44">
        <f t="shared" si="121"/>
        <v>1.8190832318581911</v>
      </c>
      <c r="GA43" s="44">
        <f t="shared" si="121"/>
        <v>1.8127716375791578</v>
      </c>
      <c r="GB43" s="44">
        <f t="shared" si="121"/>
        <v>1.8064729835492626</v>
      </c>
      <c r="GC43" s="44">
        <f t="shared" si="121"/>
        <v>1.800187299419681</v>
      </c>
      <c r="GD43" s="44">
        <f t="shared" si="121"/>
        <v>1.7939145979212787</v>
      </c>
      <c r="GE43" s="44">
        <f t="shared" si="121"/>
        <v>1.7876548789655196</v>
      </c>
      <c r="GF43" s="44">
        <f t="shared" si="121"/>
        <v>1.7814081327611195</v>
      </c>
      <c r="GG43" s="44">
        <f t="shared" si="121"/>
        <v>1.7751743421826387</v>
      </c>
      <c r="GH43" s="44">
        <f t="shared" si="121"/>
        <v>1.7689534845705071</v>
      </c>
      <c r="GI43" s="44">
        <f t="shared" si="121"/>
        <v>1.7627455330989319</v>
      </c>
      <c r="GJ43" s="44">
        <f t="shared" si="121"/>
        <v>1.7565504578153559</v>
      </c>
      <c r="GK43" s="44">
        <f t="shared" si="121"/>
        <v>1.750368226430302</v>
      </c>
      <c r="GL43" s="44">
        <f t="shared" si="121"/>
        <v>1.7441988049174899</v>
      </c>
      <c r="GM43" s="44">
        <f t="shared" si="121"/>
        <v>1.7380421579697447</v>
      </c>
      <c r="GN43" s="44">
        <f t="shared" si="121"/>
        <v>1.7318982493453303</v>
      </c>
      <c r="GO43" s="44">
        <f t="shared" si="121"/>
        <v>1.7257670421309605</v>
      </c>
      <c r="GP43" s="44">
        <f t="shared" si="121"/>
        <v>1.7196484989415166</v>
      </c>
      <c r="GQ43" s="44">
        <f t="shared" si="121"/>
        <v>1.7135425820716434</v>
      </c>
      <c r="GR43" s="44">
        <f t="shared" si="121"/>
        <v>1.7074492536107708</v>
      </c>
      <c r="GS43" s="44">
        <f t="shared" si="121"/>
        <v>1.7013684755303473</v>
      </c>
      <c r="GT43" s="44">
        <f t="shared" si="121"/>
        <v>1.6953002097499439</v>
      </c>
      <c r="GU43" s="44">
        <f t="shared" si="121"/>
        <v>1.692706808974646</v>
      </c>
      <c r="GV43" s="44">
        <f t="shared" si="121"/>
        <v>1.6927532882331848</v>
      </c>
      <c r="GW43" s="44">
        <f t="shared" si="121"/>
        <v>1.6948103567086228</v>
      </c>
      <c r="GX43" s="44">
        <f t="shared" si="121"/>
        <v>1.6984022537730123</v>
      </c>
      <c r="GY43" s="44">
        <f t="shared" si="121"/>
        <v>1.7031684286074356</v>
      </c>
      <c r="GZ43" s="44">
        <f t="shared" si="121"/>
        <v>1.7088351423648487</v>
      </c>
      <c r="HA43" s="44">
        <f t="shared" si="121"/>
        <v>1.7151942785755541</v>
      </c>
      <c r="HB43" s="44">
        <f t="shared" si="121"/>
        <v>1.7220874471447971</v>
      </c>
      <c r="HC43" s="44">
        <f t="shared" si="121"/>
        <v>1.7293940097396356</v>
      </c>
      <c r="HD43" s="44">
        <f t="shared" si="121"/>
        <v>1.7370220300881716</v>
      </c>
      <c r="HE43" s="44">
        <f t="shared" si="121"/>
        <v>1.7449014177364994</v>
      </c>
      <c r="HF43" s="44">
        <f t="shared" si="121"/>
        <v>1.7529787236720036</v>
      </c>
      <c r="HG43" s="44">
        <f t="shared" si="121"/>
        <v>1.7612131840232212</v>
      </c>
      <c r="HH43" s="44">
        <f t="shared" si="121"/>
        <v>1.7695737091400681</v>
      </c>
      <c r="HI43" s="44">
        <f t="shared" si="121"/>
        <v>1.7780365901702417</v>
      </c>
      <c r="HJ43" s="44">
        <f t="shared" si="121"/>
        <v>1.7865837509976166</v>
      </c>
      <c r="HK43" s="44">
        <f t="shared" si="121"/>
        <v>1.7952014151836135</v>
      </c>
      <c r="HL43" s="44">
        <f t="shared" si="121"/>
        <v>1.8038790889922096</v>
      </c>
      <c r="HM43" s="44">
        <f t="shared" si="121"/>
        <v>1.8126087853209085</v>
      </c>
      <c r="HN43" s="44">
        <f t="shared" si="121"/>
        <v>1.82138443133587</v>
      </c>
      <c r="HO43" s="44">
        <f t="shared" si="121"/>
        <v>1.8302014162474844</v>
      </c>
      <c r="HP43" s="44">
        <f t="shared" si="121"/>
        <v>1.8390562460260647</v>
      </c>
      <c r="HQ43" s="44">
        <f t="shared" si="121"/>
        <v>1.8479462797418555</v>
      </c>
      <c r="HR43" s="44">
        <f t="shared" si="121"/>
        <v>1.8568695282177623</v>
      </c>
      <c r="HS43" s="44">
        <f t="shared" ref="HS43:KD43" si="122">0.1/HS26*3600/6</f>
        <v>1.8658245002587002</v>
      </c>
      <c r="HT43" s="44">
        <f t="shared" si="122"/>
        <v>1.8748100852102629</v>
      </c>
      <c r="HU43" s="44">
        <f t="shared" si="122"/>
        <v>1.8838254632605596</v>
      </c>
      <c r="HV43" s="44">
        <f t="shared" si="122"/>
        <v>1.8928700369297218</v>
      </c>
      <c r="HW43" s="44">
        <f t="shared" si="122"/>
        <v>1.9019433787413862</v>
      </c>
      <c r="HX43" s="44">
        <f t="shared" si="122"/>
        <v>1.9110451912535706</v>
      </c>
      <c r="HY43" s="44">
        <f t="shared" si="122"/>
        <v>1.9201752765296274</v>
      </c>
      <c r="HZ43" s="44">
        <f t="shared" si="122"/>
        <v>1.9293335128197084</v>
      </c>
      <c r="IA43" s="44">
        <f t="shared" si="122"/>
        <v>1.938519836749842</v>
      </c>
      <c r="IB43" s="44">
        <f t="shared" si="122"/>
        <v>1.9477342297179854</v>
      </c>
      <c r="IC43" s="44">
        <f t="shared" si="122"/>
        <v>1.9569767075035955</v>
      </c>
      <c r="ID43" s="44">
        <f t="shared" si="122"/>
        <v>1.9662473123319006</v>
      </c>
      <c r="IE43" s="44">
        <f t="shared" si="122"/>
        <v>1.9755461068132485</v>
      </c>
      <c r="IF43" s="44">
        <f t="shared" si="122"/>
        <v>1.9848731693148027</v>
      </c>
      <c r="IG43" s="44">
        <f t="shared" si="122"/>
        <v>1.9942285904263812</v>
      </c>
      <c r="IH43" s="44">
        <f t="shared" si="122"/>
        <v>2.0036124702621194</v>
      </c>
      <c r="II43" s="44">
        <f t="shared" si="122"/>
        <v>2.0130249164006173</v>
      </c>
      <c r="IJ43" s="44">
        <f t="shared" si="122"/>
        <v>2.0224660423128378</v>
      </c>
      <c r="IK43" s="44">
        <f t="shared" si="122"/>
        <v>2.0319359661626111</v>
      </c>
      <c r="IL43" s="44">
        <f t="shared" si="122"/>
        <v>2.0414348098917841</v>
      </c>
      <c r="IM43" s="44">
        <f t="shared" si="122"/>
        <v>2.0509626985228273</v>
      </c>
      <c r="IN43" s="44">
        <f t="shared" si="122"/>
        <v>2.0605197596275775</v>
      </c>
      <c r="IO43" s="44">
        <f t="shared" si="122"/>
        <v>2.0701061229228963</v>
      </c>
      <c r="IP43" s="44">
        <f t="shared" si="122"/>
        <v>2.0797219199633137</v>
      </c>
      <c r="IQ43" s="44">
        <f t="shared" si="122"/>
        <v>2.0893672839077517</v>
      </c>
      <c r="IR43" s="44">
        <f t="shared" si="122"/>
        <v>2.0990423493428794</v>
      </c>
      <c r="IS43" s="44">
        <f t="shared" si="122"/>
        <v>2.10378707580908</v>
      </c>
      <c r="IT43" s="44">
        <f t="shared" si="122"/>
        <v>2.1047605041010322</v>
      </c>
      <c r="IU43" s="44">
        <f t="shared" si="122"/>
        <v>2.1028584578854939</v>
      </c>
      <c r="IV43" s="44">
        <f t="shared" si="122"/>
        <v>2.0987702584241092</v>
      </c>
      <c r="IW43" s="44">
        <f t="shared" si="122"/>
        <v>2.0930245461697816</v>
      </c>
      <c r="IX43" s="44">
        <f t="shared" si="122"/>
        <v>2.08602569935996</v>
      </c>
      <c r="IY43" s="44">
        <f t="shared" si="122"/>
        <v>2.0780824389919683</v>
      </c>
      <c r="IZ43" s="44">
        <f t="shared" si="122"/>
        <v>2.06943010311493</v>
      </c>
      <c r="JA43" s="44">
        <f t="shared" si="122"/>
        <v>2.0602478810040168</v>
      </c>
      <c r="JB43" s="44">
        <f t="shared" si="122"/>
        <v>2.050672084380603</v>
      </c>
      <c r="JC43" s="44">
        <f t="shared" si="122"/>
        <v>2.0408063306331283</v>
      </c>
      <c r="JD43" s="44">
        <f t="shared" si="122"/>
        <v>2.0307293357015697</v>
      </c>
      <c r="JE43" s="44">
        <f t="shared" si="122"/>
        <v>2.0205008657186738</v>
      </c>
      <c r="JF43" s="44">
        <f t="shared" si="122"/>
        <v>2.0101662755409895</v>
      </c>
      <c r="JG43" s="44">
        <f t="shared" si="122"/>
        <v>1.9997599657158378</v>
      </c>
      <c r="JH43" s="44">
        <f t="shared" si="122"/>
        <v>1.9893080133432794</v>
      </c>
      <c r="JI43" s="44">
        <f t="shared" si="122"/>
        <v>1.9788301729310558</v>
      </c>
      <c r="JJ43" s="44">
        <f t="shared" si="122"/>
        <v>1.9683413973528143</v>
      </c>
      <c r="JK43" s="44">
        <f t="shared" si="122"/>
        <v>1.957852993576181</v>
      </c>
      <c r="JL43" s="44">
        <f t="shared" si="122"/>
        <v>1.9473735006143322</v>
      </c>
      <c r="JM43" s="44">
        <f t="shared" si="122"/>
        <v>1.9369093563207169</v>
      </c>
      <c r="JN43" s="44">
        <f t="shared" si="122"/>
        <v>1.926465403730254</v>
      </c>
      <c r="JO43" s="44">
        <f t="shared" si="122"/>
        <v>1.9160452755105346</v>
      </c>
      <c r="JP43" s="44">
        <f t="shared" si="122"/>
        <v>1.9056516858382402</v>
      </c>
      <c r="JQ43" s="44">
        <f t="shared" si="122"/>
        <v>1.8952866519770633</v>
      </c>
      <c r="JR43" s="44">
        <f t="shared" si="122"/>
        <v>1.8849516624796034</v>
      </c>
      <c r="JS43" s="44">
        <f t="shared" si="122"/>
        <v>1.8746478048658162</v>
      </c>
      <c r="JT43" s="44">
        <f t="shared" si="122"/>
        <v>1.8643758625378888</v>
      </c>
      <c r="JU43" s="44">
        <f t="shared" si="122"/>
        <v>1.8541363883419872</v>
      </c>
      <c r="JV43" s="44">
        <f t="shared" si="122"/>
        <v>1.8439297604028992</v>
      </c>
      <c r="JW43" s="44">
        <f t="shared" si="122"/>
        <v>1.8337562245026291</v>
      </c>
      <c r="JX43" s="44">
        <f t="shared" si="122"/>
        <v>1.8236159262451093</v>
      </c>
      <c r="JY43" s="44">
        <f t="shared" si="122"/>
        <v>1.8135089354681637</v>
      </c>
      <c r="JZ43" s="44">
        <f t="shared" si="122"/>
        <v>1.8034352647708329</v>
      </c>
      <c r="KA43" s="44">
        <f t="shared" si="122"/>
        <v>1.7933948835740843</v>
      </c>
      <c r="KB43" s="44">
        <f t="shared" si="122"/>
        <v>1.7833877287912421</v>
      </c>
      <c r="KC43" s="44">
        <f t="shared" si="122"/>
        <v>1.7734137129250833</v>
      </c>
      <c r="KD43" s="44">
        <f t="shared" si="122"/>
        <v>1.7634727302117252</v>
      </c>
      <c r="KE43" s="44">
        <f t="shared" ref="KE43:KO43" si="123">0.1/KE26*3600/6</f>
        <v>1.7535646612819731</v>
      </c>
      <c r="KF43" s="44">
        <f t="shared" si="123"/>
        <v>1.7436893766973782</v>
      </c>
      <c r="KG43" s="44">
        <f t="shared" si="123"/>
        <v>1.7338467396321875</v>
      </c>
      <c r="KH43" s="44">
        <f t="shared" si="123"/>
        <v>1.7240366079069949</v>
      </c>
      <c r="KI43" s="44">
        <f t="shared" si="123"/>
        <v>1.7142588355303328</v>
      </c>
      <c r="KJ43" s="44">
        <f t="shared" si="123"/>
        <v>1.7045132738667819</v>
      </c>
      <c r="KK43" s="44">
        <f t="shared" si="123"/>
        <v>1.6947997725216084</v>
      </c>
      <c r="KL43" s="44">
        <f t="shared" si="123"/>
        <v>1.6851181800102453</v>
      </c>
      <c r="KM43" s="44">
        <f t="shared" si="123"/>
        <v>1.6754683442644793</v>
      </c>
      <c r="KN43" s="44">
        <f t="shared" si="123"/>
        <v>1.6658501130147088</v>
      </c>
      <c r="KO43" s="55">
        <f t="shared" si="123"/>
        <v>1.6562633340781421</v>
      </c>
      <c r="EGB43" s="48"/>
    </row>
    <row r="46" spans="1:302 3564:3564">
      <c r="A46" s="48" t="s">
        <v>65</v>
      </c>
    </row>
    <row r="47" spans="1:302 3564:3564">
      <c r="A47" s="48" t="s">
        <v>79</v>
      </c>
      <c r="B47">
        <f>(B37+C38+D39+E40+F41+G42+H43)*6</f>
        <v>40.774579232912721</v>
      </c>
      <c r="C47">
        <f t="shared" ref="C47:H47" si="124">(C37+D38+E39+F40+G41+H42+I43)*6</f>
        <v>41.549350238808159</v>
      </c>
      <c r="D47">
        <f t="shared" si="124"/>
        <v>42.479461534546076</v>
      </c>
      <c r="E47">
        <f t="shared" si="124"/>
        <v>43.440901935649649</v>
      </c>
      <c r="F47">
        <f t="shared" si="124"/>
        <v>44.462755183905415</v>
      </c>
      <c r="G47">
        <f t="shared" si="124"/>
        <v>45.274355289862051</v>
      </c>
      <c r="H47">
        <f t="shared" si="124"/>
        <v>45.909609941471089</v>
      </c>
      <c r="I47">
        <f t="shared" ref="I47" si="125">(I37+J38+K39+L40+M41+N42+O43)*6</f>
        <v>46.400296357284859</v>
      </c>
      <c r="J47">
        <f t="shared" ref="J47" si="126">(J37+K38+L39+M40+N41+O42+P43)*6</f>
        <v>46.927323550712572</v>
      </c>
      <c r="K47">
        <f t="shared" ref="K47" si="127">(K37+L38+M39+N40+O41+P42+Q43)*6</f>
        <v>47.757274866746165</v>
      </c>
      <c r="L47">
        <f t="shared" ref="L47" si="128">(L37+M38+N39+O40+P41+Q42+R43)*6</f>
        <v>48.604190744196146</v>
      </c>
      <c r="M47">
        <f t="shared" ref="M47" si="129">(M37+N38+O39+P40+Q41+R42+S43)*6</f>
        <v>49.476821205034589</v>
      </c>
      <c r="N47">
        <f t="shared" ref="N47" si="130">(N37+O38+P39+Q40+R41+S42+T43)*6</f>
        <v>50.383728596379839</v>
      </c>
      <c r="O47">
        <f>(O37+P38+Q39+R40+S41+T42+V43)*6</f>
        <v>51.381379250557451</v>
      </c>
      <c r="P47">
        <f t="shared" ref="P47:T47" si="131">(P37+Q38+R39+S40+T41+U42+W43)*6</f>
        <v>52.361421674162521</v>
      </c>
      <c r="Q47">
        <f t="shared" si="131"/>
        <v>53.208482833157639</v>
      </c>
      <c r="R47">
        <f t="shared" si="131"/>
        <v>53.882074725467646</v>
      </c>
      <c r="S47">
        <f t="shared" si="131"/>
        <v>54.409619778129809</v>
      </c>
      <c r="T47">
        <f t="shared" si="131"/>
        <v>54.909180324726435</v>
      </c>
      <c r="U47">
        <f t="shared" ref="U47" si="132">(U37+V38+W39+X40+Y41+Z42+AB43)*6</f>
        <v>55.741552693032247</v>
      </c>
      <c r="V47">
        <f t="shared" ref="V47" si="133">(V37+W38+X39+Y40+Z41+AA42+AC43)*6</f>
        <v>56.591447248013679</v>
      </c>
      <c r="W47">
        <f t="shared" ref="W47" si="134">(W37+X38+Y39+Z40+AA41+AB42+AD43)*6</f>
        <v>57.467428302808308</v>
      </c>
      <c r="X47">
        <f t="shared" ref="X47" si="135">(X37+Y38+Z39+AA40+AB41+AC42+AE43)*6</f>
        <v>58.378356185359692</v>
      </c>
      <c r="Y47">
        <f>(Y37+Z38+AA39+AB40+AC41+AE42+AG43)*6</f>
        <v>59.374356000759974</v>
      </c>
      <c r="Z47">
        <f t="shared" ref="Z47:AC47" si="136">(Z37+AA38+AB39+AC40+AD41+AF42+AH43)*6</f>
        <v>60.351759666785831</v>
      </c>
      <c r="AA47">
        <f t="shared" si="136"/>
        <v>61.138744319178521</v>
      </c>
      <c r="AB47">
        <f t="shared" si="136"/>
        <v>61.761829375494521</v>
      </c>
      <c r="AC47">
        <f t="shared" si="136"/>
        <v>62.246392010505318</v>
      </c>
      <c r="AD47">
        <f t="shared" ref="AD47" si="137">(AD37+AE38+AF39+AG40+AH41+AJ42+AL43)*6</f>
        <v>62.903074076915857</v>
      </c>
      <c r="AE47">
        <f t="shared" ref="AE47" si="138">(AE37+AF38+AG39+AH40+AI41+AK42+AM43)*6</f>
        <v>63.745337871958668</v>
      </c>
      <c r="AF47">
        <f t="shared" ref="AF47" si="139">(AF37+AG38+AH39+AI40+AJ41+AL42+AN43)*6</f>
        <v>64.610661246480817</v>
      </c>
      <c r="AG47">
        <f t="shared" ref="AG47" si="140">(AG37+AH38+AI39+AJ40+AK41+AM42+AO43)*6</f>
        <v>65.508052953264922</v>
      </c>
      <c r="AH47">
        <f t="shared" ref="AH47" si="141">(AH37+AI38+AJ39+AK40+AL41+AN42+AP43)*6</f>
        <v>66.446951462347798</v>
      </c>
      <c r="AI47">
        <f>(AI37+AJ38+AK39+AL40+AN41+AP42+AR43)*6</f>
        <v>67.449747311881197</v>
      </c>
      <c r="AJ47">
        <f t="shared" ref="AJ47:AR47" si="142">(AJ37+AK38+AL39+AM40+AO41+AQ42+AS43)*6</f>
        <v>68.266131911135574</v>
      </c>
      <c r="AK47">
        <f t="shared" si="142"/>
        <v>68.914406785396267</v>
      </c>
      <c r="AL47">
        <f t="shared" si="142"/>
        <v>69.418991918174271</v>
      </c>
      <c r="AM47">
        <f t="shared" si="142"/>
        <v>70.069985914283933</v>
      </c>
      <c r="AN47">
        <f t="shared" si="142"/>
        <v>70.914705491894679</v>
      </c>
      <c r="AO47">
        <f t="shared" si="142"/>
        <v>71.784169656837989</v>
      </c>
      <c r="AP47">
        <f t="shared" si="142"/>
        <v>72.687572693454996</v>
      </c>
      <c r="AQ47">
        <f t="shared" si="142"/>
        <v>73.634868512668376</v>
      </c>
      <c r="AR47">
        <f>(AR37+AS38+AT39+AV40+AX41+AZ42+BB43)*6</f>
        <v>74.609762610171487</v>
      </c>
      <c r="AS47">
        <f t="shared" ref="AS47:AZ47" si="143">(AS37+AT38+AU39+AW40+AY41+BA42+BC43)*6</f>
        <v>75.368085535994766</v>
      </c>
      <c r="AT47">
        <f t="shared" si="143"/>
        <v>75.970169466409232</v>
      </c>
      <c r="AU47">
        <f t="shared" si="143"/>
        <v>76.445648431095606</v>
      </c>
      <c r="AV47">
        <f t="shared" si="143"/>
        <v>77.294318408694295</v>
      </c>
      <c r="AW47">
        <f t="shared" si="143"/>
        <v>78.167478740767308</v>
      </c>
      <c r="AX47">
        <f t="shared" si="143"/>
        <v>79.073590673448194</v>
      </c>
      <c r="AY47">
        <f t="shared" si="143"/>
        <v>80.022526321448851</v>
      </c>
      <c r="AZ47">
        <f>(AZ37+BA38+BC39+BE40+BG41+BI42+BK43)*6</f>
        <v>81.052919976194289</v>
      </c>
      <c r="BA47">
        <f t="shared" ref="BA47:BK47" si="144">(BA37+BB38+BD39+BF40+BH41+BJ42+BL43)*6</f>
        <v>81.859604855226507</v>
      </c>
      <c r="BB47">
        <f t="shared" si="144"/>
        <v>82.507470671760402</v>
      </c>
      <c r="BC47">
        <f t="shared" si="144"/>
        <v>83.017747625328028</v>
      </c>
      <c r="BD47">
        <f t="shared" si="144"/>
        <v>83.797991323266075</v>
      </c>
      <c r="BE47">
        <f t="shared" si="144"/>
        <v>84.661883619649501</v>
      </c>
      <c r="BF47">
        <f t="shared" si="144"/>
        <v>85.552083457795931</v>
      </c>
      <c r="BG47">
        <f t="shared" si="144"/>
        <v>86.477153054510907</v>
      </c>
      <c r="BH47">
        <f t="shared" si="144"/>
        <v>87.446585831652641</v>
      </c>
      <c r="BI47">
        <f>(BI37+BK38+BM39+BO40+BQ41+BS42+BU43)*6</f>
        <v>88.308997658942232</v>
      </c>
      <c r="BJ47">
        <f t="shared" ref="BJ47:BT47" si="145">(BJ37+BL38+BN39+BP40+BR41+BT42+BV43)*6</f>
        <v>88.972667368203503</v>
      </c>
      <c r="BK47">
        <f t="shared" si="145"/>
        <v>89.498243555782324</v>
      </c>
      <c r="BL47">
        <f t="shared" si="145"/>
        <v>89.905046484367915</v>
      </c>
      <c r="BM47">
        <f t="shared" si="145"/>
        <v>90.210895929094903</v>
      </c>
      <c r="BN47">
        <f t="shared" si="145"/>
        <v>90.431815038220762</v>
      </c>
      <c r="BO47">
        <f t="shared" si="145"/>
        <v>90.581920506135958</v>
      </c>
      <c r="BP47">
        <f t="shared" si="145"/>
        <v>90.67344520642871</v>
      </c>
      <c r="BQ47">
        <f t="shared" si="145"/>
        <v>90.716846742515983</v>
      </c>
      <c r="BR47">
        <f t="shared" si="145"/>
        <v>90.72096527086363</v>
      </c>
      <c r="BS47">
        <f t="shared" si="145"/>
        <v>90.693203806198369</v>
      </c>
      <c r="BT47">
        <f t="shared" si="145"/>
        <v>90.639712719134636</v>
      </c>
      <c r="BU47">
        <f>(BU37+BW38+BY39+CA40+CC41+CE42+CG43)*6</f>
        <v>90.56556683917394</v>
      </c>
      <c r="BV47">
        <f t="shared" ref="BV47" si="146">(BV37+BX38+BZ39+CB40+CD41+CF42+CH43)*6</f>
        <v>90.474928519300846</v>
      </c>
      <c r="BW47">
        <f t="shared" ref="BW47" si="147">(BW37+BY38+CA39+CC40+CE41+CG42+CI43)*6</f>
        <v>90.371193463179623</v>
      </c>
      <c r="BX47">
        <f t="shared" ref="BX47" si="148">(BX37+BZ38+CB39+CD40+CF41+CH42+CJ43)*6</f>
        <v>90.257118387387521</v>
      </c>
      <c r="BY47">
        <f t="shared" ref="BY47" si="149">(BY37+CA38+CC39+CE40+CG41+CI42+CK43)*6</f>
        <v>90.134930997432008</v>
      </c>
      <c r="BZ47">
        <f t="shared" ref="BZ47" si="150">(BZ37+CB38+CD39+CF40+CH41+CJ42+CL43)*6</f>
        <v>90.00642355504516</v>
      </c>
      <c r="CA47">
        <f t="shared" ref="CA47" si="151">(CA37+CC38+CE39+CG40+CI41+CK42+CM43)*6</f>
        <v>89.873031704817734</v>
      </c>
      <c r="CB47">
        <f t="shared" ref="CB47" si="152">(CB37+CD38+CF39+CH40+CJ41+CL42+CN43)*6</f>
        <v>89.735900356913618</v>
      </c>
      <c r="CC47">
        <f t="shared" ref="CC47" si="153">(CC37+CE38+CG39+CI40+CK41+CM42+CO43)*6</f>
        <v>89.595938392280019</v>
      </c>
      <c r="CD47">
        <f t="shared" ref="CD47" si="154">(CD37+CF38+CH39+CJ40+CL41+CN42+CP43)*6</f>
        <v>89.453863837170374</v>
      </c>
      <c r="CE47">
        <f t="shared" ref="CE47:CF47" si="155">(CE37+CG38+CI39+CK40+CM41+CO42+CQ43)*6</f>
        <v>89.31024099051703</v>
      </c>
      <c r="CF47">
        <f t="shared" si="155"/>
        <v>89.165510809356817</v>
      </c>
      <c r="CG47">
        <f t="shared" ref="CG47" si="156">(CG37+CI38+CK39+CM40+CO41+CQ42+CS43)*6</f>
        <v>89.020015681234085</v>
      </c>
      <c r="CH47">
        <f t="shared" ref="CH47" si="157">(CH37+CJ38+CL39+CN40+CP41+CR42+CT43)*6</f>
        <v>88.87401954776287</v>
      </c>
      <c r="CI47">
        <f t="shared" ref="CI47" si="158">(CI37+CK38+CM39+CO40+CQ41+CS42+CU43)*6</f>
        <v>88.727724194934268</v>
      </c>
      <c r="CJ47">
        <f t="shared" ref="CJ47" si="159">(CJ37+CL38+CN39+CP40+CR41+CT42+CV43)*6</f>
        <v>88.581282394902871</v>
      </c>
      <c r="CK47">
        <f t="shared" ref="CK47" si="160">(CK37+CM38+CO39+CQ40+CS41+CU42+CW43)*6</f>
        <v>88.434808470701967</v>
      </c>
      <c r="CL47">
        <f t="shared" ref="CL47" si="161">(CL37+CN38+CP39+CR40+CT41+CV42+CX43)*6</f>
        <v>88.288386758473919</v>
      </c>
      <c r="CM47">
        <f t="shared" ref="CM47" si="162">(CM37+CO38+CQ39+CS40+CU41+CW42+CY43)*6</f>
        <v>88.145956987440101</v>
      </c>
      <c r="CN47">
        <f t="shared" ref="CN47" si="163">(CN37+CP38+CR39+CT40+CV41+CX42+CZ43)*6</f>
        <v>88.006628291260412</v>
      </c>
      <c r="CO47">
        <f t="shared" ref="CO47" si="164">(CO37+CQ38+CS39+CU40+CW41+CY42+DA43)*6</f>
        <v>87.869720657331669</v>
      </c>
      <c r="CP47">
        <f t="shared" ref="CP47" si="165">(CP37+CR38+CT39+CV40+CX41+CZ42+DB43)*6</f>
        <v>87.735641577455937</v>
      </c>
      <c r="CQ47">
        <f t="shared" ref="CQ47:CR47" si="166">(CQ37+CS38+CU39+CW40+CY41+DA42+DC43)*6</f>
        <v>87.604474607113502</v>
      </c>
      <c r="CR47">
        <f t="shared" si="166"/>
        <v>87.476110676902536</v>
      </c>
      <c r="CS47">
        <f t="shared" ref="CS47" si="167">(CS37+CU38+CW39+CY40+DA41+DC42+DE43)*6</f>
        <v>87.350557024612797</v>
      </c>
      <c r="CT47">
        <f t="shared" ref="CT47" si="168">(CT37+CV38+CX39+CZ40+DB41+DD42+DF43)*6</f>
        <v>87.227834017102182</v>
      </c>
      <c r="CU47">
        <f t="shared" ref="CU47" si="169">(CU37+CW38+CY39+DA40+DC41+DE42+DG43)*6</f>
        <v>87.107927517165564</v>
      </c>
      <c r="CV47">
        <f t="shared" ref="CV47" si="170">(CV37+CX38+CZ39+DB40+DD41+DF42+DH43)*6</f>
        <v>86.99082613634647</v>
      </c>
      <c r="CW47">
        <f t="shared" ref="CW47" si="171">(CW37+CY38+DA39+DC40+DE41+DG42+DI43)*6</f>
        <v>86.876524608882136</v>
      </c>
      <c r="CX47">
        <f t="shared" ref="CX47" si="172">(CX37+CZ38+DB39+DD40+DF41+DH42+DJ43)*6</f>
        <v>86.765014737113532</v>
      </c>
      <c r="CY47">
        <f t="shared" ref="CY47" si="173">(CY37+DA38+DC39+DE40+DG41+DI42+DK43)*6</f>
        <v>86.656287229799105</v>
      </c>
      <c r="CZ47">
        <f t="shared" ref="CZ47" si="174">(CZ37+DB38+DD39+DF40+DH41+DJ42+DL43)*6</f>
        <v>86.550333765873404</v>
      </c>
      <c r="DA47">
        <f t="shared" ref="DA47" si="175">(DA37+DC38+DE39+DG40+DI41+DK42+DM43)*6</f>
        <v>86.447146291713722</v>
      </c>
      <c r="DB47">
        <f t="shared" ref="DB47:DC47" si="176">(DB37+DD38+DF39+DH40+DJ41+DL42+DN43)*6</f>
        <v>86.346716845977141</v>
      </c>
      <c r="DC47">
        <f t="shared" si="176"/>
        <v>86.249037860285824</v>
      </c>
      <c r="DD47">
        <f t="shared" ref="DD47" si="177">(DD37+DF38+DH39+DJ40+DL41+DN42+DP43)*6</f>
        <v>86.154102176060974</v>
      </c>
      <c r="DE47">
        <f t="shared" ref="DE47" si="178">(DE37+DG38+DI39+DK40+DM41+DO42+DQ43)*6</f>
        <v>86.061902983881581</v>
      </c>
      <c r="DF47">
        <f t="shared" ref="DF47" si="179">(DF37+DH38+DJ39+DL40+DN41+DP42+DR43)*6</f>
        <v>85.972433827215255</v>
      </c>
      <c r="DG47">
        <f t="shared" ref="DG47" si="180">(DG37+DI38+DK39+DM40+DO41+DQ42+DS43)*6</f>
        <v>85.885688594456184</v>
      </c>
      <c r="DH47">
        <f t="shared" ref="DH47" si="181">(DH37+DJ38+DL39+DN40+DP41+DR42+DT43)*6</f>
        <v>85.801661315325447</v>
      </c>
      <c r="DI47">
        <f t="shared" ref="DI47" si="182">(DI37+DK38+DM39+DO40+DQ41+DS42+DU43)*6</f>
        <v>85.72034559802438</v>
      </c>
      <c r="DJ47">
        <f t="shared" ref="DJ47" si="183">(DJ37+DL38+DN39+DP40+DR41+DT42+DV43)*6</f>
        <v>85.641733636966009</v>
      </c>
      <c r="DK47">
        <f t="shared" ref="DK47" si="184">(DK37+DM38+DO39+DQ40+DS41+DU42+DW43)*6</f>
        <v>85.565814829948806</v>
      </c>
      <c r="DL47">
        <f t="shared" ref="DL47" si="185">(DL37+DN38+DP39+DR40+DT41+DV42+DX43)*6</f>
        <v>85.492574130721664</v>
      </c>
      <c r="DM47">
        <f t="shared" ref="DM47" si="186">(DM37+DO38+DQ39+DS40+DU41+DW42+DY43)*6</f>
        <v>85.421990311786615</v>
      </c>
      <c r="DN47">
        <f t="shared" ref="DN47:DO47" si="187">(DN37+DP38+DR39+DT40+DV41+DX42+DZ43)*6</f>
        <v>85.354034322257206</v>
      </c>
      <c r="DO47">
        <f t="shared" si="187"/>
        <v>85.288667904613249</v>
      </c>
      <c r="DP47">
        <f t="shared" ref="DP47" si="188">(DP37+DR38+DT39+DV40+DX41+DZ42+EB43)*6</f>
        <v>85.225842593508276</v>
      </c>
      <c r="DQ47">
        <f t="shared" ref="DQ47" si="189">(DQ37+DS38+DU39+DW40+DY41+EA42+EC43)*6</f>
        <v>85.165499170397993</v>
      </c>
      <c r="DR47">
        <f t="shared" ref="DR47" si="190">(DR37+DT38+DV39+DX40+DZ41+EB42+ED43)*6</f>
        <v>85.107567598542744</v>
      </c>
      <c r="DS47">
        <f t="shared" ref="DS47" si="191">(DS37+DU38+DW39+DY40+EA41+EC42+EE43)*6</f>
        <v>85.05196741999498</v>
      </c>
      <c r="DT47">
        <f t="shared" ref="DT47" si="192">(DT37+DV38+DX39+DZ40+EB41+ED42+EF43)*6</f>
        <v>84.998608562919117</v>
      </c>
      <c r="DU47">
        <f t="shared" ref="DU47" si="193">(DU37+DW38+DY39+EA40+EC41+EE42+EG43)*6</f>
        <v>84.947392485185631</v>
      </c>
      <c r="DV47">
        <f t="shared" ref="DV47" si="194">(DV37+DX38+DZ39+EB40+ED41+EF42+EH43)*6</f>
        <v>84.898213568210821</v>
      </c>
      <c r="DW47">
        <f t="shared" ref="DW47" si="195">(DW37+DY38+EA39+EC40+EE41+EG42+EI43)*6</f>
        <v>84.850960672040799</v>
      </c>
      <c r="DX47">
        <f t="shared" ref="DX47" si="196">(DX37+DZ38+EB39+ED40+EF41+EH42+EJ43)*6</f>
        <v>84.805518766768287</v>
      </c>
      <c r="DY47">
        <f t="shared" ref="DY47:DZ47" si="197">(DY37+EA38+EC39+EE40+EG41+EI42+EK43)*6</f>
        <v>84.761770564460349</v>
      </c>
      <c r="DZ47">
        <f t="shared" si="197"/>
        <v>84.719598087934159</v>
      </c>
      <c r="EA47">
        <f t="shared" ref="EA47" si="198">(EA37+EC38+EE39+EG40+EI41+EK42+EM43)*6</f>
        <v>84.678884126303217</v>
      </c>
      <c r="EB47">
        <f t="shared" ref="EB47" si="199">(EB37+ED38+EF39+EH40+EJ41+EL42+EN43)*6</f>
        <v>84.639513540919978</v>
      </c>
      <c r="EC47">
        <f t="shared" ref="EC47" si="200">(EC37+EE38+EG39+EI40+EK41+EM42+EO43)*6</f>
        <v>84.601374398225261</v>
      </c>
      <c r="ED47">
        <f t="shared" ref="ED47" si="201">(ED37+EF38+EH39+EJ40+EL41+EN42+EP43)*6</f>
        <v>84.564358917451287</v>
      </c>
      <c r="EE47">
        <f t="shared" ref="EE47" si="202">(EE37+EG38+EI39+EK40+EM41+EO42+EQ43)*6</f>
        <v>84.528364230773917</v>
      </c>
      <c r="EF47">
        <f t="shared" ref="EF47" si="203">(EF37+EH38+EJ39+EL40+EN41+EP42+ER43)*6</f>
        <v>84.49329296123797</v>
      </c>
      <c r="EG47">
        <f t="shared" ref="EG47" si="204">(EG37+EI38+EK39+EM40+EO41+EQ42+ES43)*6</f>
        <v>84.459053629623597</v>
      </c>
      <c r="EH47">
        <f t="shared" ref="EH47" si="205">(EH37+EJ38+EL39+EN40+EP41+ER42+ET43)*6</f>
        <v>84.425560905519916</v>
      </c>
      <c r="EI47">
        <f t="shared" ref="EI47" si="206">(EI37+EK38+EM39+EO40+EQ41+ES42+EU43)*6</f>
        <v>84.392735720439774</v>
      </c>
      <c r="EJ47">
        <f t="shared" ref="EJ47" si="207">(EJ37+EL38+EN39+EP40+ER41+ET42+EV43)*6</f>
        <v>84.360505262081347</v>
      </c>
      <c r="EK47">
        <f t="shared" ref="EK47:EL47" si="208">(EK37+EM38+EO39+EQ40+ES41+EU42+EW43)*6</f>
        <v>84.320189440323844</v>
      </c>
      <c r="EL47">
        <f t="shared" si="208"/>
        <v>84.273795279439668</v>
      </c>
      <c r="EM47">
        <f t="shared" ref="EM47" si="209">(EM37+EO38+EQ39+ES40+EU41+EW42+EY43)*6</f>
        <v>84.222847606469458</v>
      </c>
      <c r="EN47">
        <f t="shared" ref="EN47" si="210">(EN37+EP38+ER39+ET40+EV41+EX42+EZ43)*6</f>
        <v>84.16644768083053</v>
      </c>
      <c r="EO47">
        <f t="shared" ref="EO47" si="211">(EO37+EQ38+ES39+EU40+EW41+EY42+FA43)*6</f>
        <v>84.104397266325819</v>
      </c>
      <c r="EP47">
        <f t="shared" ref="EP47" si="212">(EP37+ER38+ET39+EV40+EX41+EZ42+FB43)*6</f>
        <v>84.036915775450439</v>
      </c>
      <c r="EQ47">
        <f t="shared" ref="EQ47" si="213">(EQ37+ES38+EU39+EW40+EY41+FA42+FC43)*6</f>
        <v>83.963962522565225</v>
      </c>
      <c r="ER47">
        <f t="shared" ref="ER47" si="214">(ER37+ET38+EV39+EX40+EZ41+FB42+FD43)*6</f>
        <v>83.885465512233424</v>
      </c>
      <c r="ES47">
        <f t="shared" ref="ES47" si="215">(ES37+EU38+EW39+EY40+FA41+FC42+FE43)*6</f>
        <v>83.801427957132034</v>
      </c>
      <c r="ET47">
        <f t="shared" ref="ET47" si="216">(ET37+EV38+EX39+EZ40+FB41+FD42+FF43)*6</f>
        <v>83.711847720250319</v>
      </c>
      <c r="EU47">
        <f t="shared" ref="EU47" si="217">(EU37+EW38+EY39+FA40+FC41+FE42+FG43)*6</f>
        <v>83.616710604667617</v>
      </c>
      <c r="EV47">
        <f t="shared" ref="EV47:EW47" si="218">(EV37+EX38+EZ39+FB40+FD41+FF42+FH43)*6</f>
        <v>83.516010704465913</v>
      </c>
      <c r="EW47">
        <f t="shared" si="218"/>
        <v>83.40974671763226</v>
      </c>
      <c r="EX47">
        <f t="shared" ref="EX47" si="219">(EX37+EZ38+FB39+FD40+FF41+FH42+FJ43)*6</f>
        <v>83.297917561155643</v>
      </c>
      <c r="EY47">
        <f t="shared" ref="EY47" si="220">(EY37+FA38+FC39+FE40+FG41+FI42+FK43)*6</f>
        <v>83.180523914886408</v>
      </c>
      <c r="EZ47">
        <f t="shared" ref="EZ47" si="221">(EZ37+FB38+FD39+FF40+FH41+FJ42+FL43)*6</f>
        <v>83.057568551054345</v>
      </c>
      <c r="FA47">
        <f t="shared" ref="FA47" si="222">(FA37+FC38+FE39+FG40+FI41+FK42+FM43)*6</f>
        <v>82.929055572245375</v>
      </c>
      <c r="FB47">
        <f t="shared" ref="FB47" si="223">(FB37+FD38+FF39+FH40+FJ41+FL42+FN43)*6</f>
        <v>82.794990230082121</v>
      </c>
      <c r="FC47">
        <f t="shared" ref="FC47" si="224">(FC37+FE38+FG39+FI40+FK41+FM42+FO43)*6</f>
        <v>82.655378894528425</v>
      </c>
      <c r="FD47">
        <f t="shared" ref="FD47" si="225">(FD37+FF38+FH39+FJ40+FL41+FN42+FP43)*6</f>
        <v>82.510228875916965</v>
      </c>
      <c r="FE47">
        <f t="shared" ref="FE47" si="226">(FE37+FG38+FI39+FK40+FM41+FO42+FQ43)*6</f>
        <v>82.359548271578689</v>
      </c>
      <c r="FF47">
        <f t="shared" ref="FF47" si="227">(FF37+FH38+FJ39+FL40+FN41+FP42+FR43)*6</f>
        <v>82.203346243344782</v>
      </c>
      <c r="FG47">
        <f t="shared" ref="FG47" si="228">(FG37+FI38+FK39+FM40+FO41+FQ42+FS43)*6</f>
        <v>82.041634088966703</v>
      </c>
      <c r="FH47">
        <f t="shared" ref="FH47:FI47" si="229">(FH37+FJ38+FL39+FN40+FP41+FR42+FT43)*6</f>
        <v>81.874427267471177</v>
      </c>
      <c r="FI47">
        <f t="shared" si="229"/>
        <v>81.701748299970149</v>
      </c>
      <c r="FJ47">
        <f t="shared" ref="FJ47" si="230">(FJ37+FL38+FN39+FP40+FR41+FT42+FV43)*6</f>
        <v>81.52363027537973</v>
      </c>
      <c r="FK47">
        <f t="shared" ref="FK47" si="231">(FK37+FM38+FO39+FQ40+FS41+FU42+FW43)*6</f>
        <v>81.34012058077036</v>
      </c>
      <c r="FL47">
        <f t="shared" ref="FL47" si="232">(FL37+FN38+FP39+FR40+FT41+FV42+FX43)*6</f>
        <v>81.151284450882045</v>
      </c>
      <c r="FM47">
        <f t="shared" ref="FM47" si="233">(FM37+FO38+FQ39+FS40+FU41+FW42+FY43)*6</f>
        <v>80.957207973884124</v>
      </c>
      <c r="FN47">
        <f t="shared" ref="FN47" si="234">(FN37+FP38+FR39+FT40+FV41+FX42+FZ43)*6</f>
        <v>80.758000276685195</v>
      </c>
      <c r="FO47">
        <f t="shared" ref="FO47" si="235">(FO37+FQ38+FS39+FU40+FW41+FY42+GA43)*6</f>
        <v>80.553794719377706</v>
      </c>
      <c r="FP47">
        <f t="shared" ref="FP47" si="236">(FP37+FR38+FT39+FV40+FX41+FZ42+GB43)*6</f>
        <v>80.34474903556027</v>
      </c>
      <c r="FQ47">
        <f t="shared" ref="FQ47" si="237">(FQ37+FS38+FU39+FW40+FY41+GA42+GC43)*6</f>
        <v>80.131044450005703</v>
      </c>
      <c r="FR47">
        <f t="shared" ref="FR47" si="238">(FR37+FT38+FV39+FX40+FZ41+GB42+GD43)*6</f>
        <v>79.912883879815553</v>
      </c>
      <c r="FS47">
        <f t="shared" ref="FS47:FT47" si="239">(FS37+FU38+FW39+FY40+GA41+GC42+GE43)*6</f>
        <v>79.690489376885608</v>
      </c>
      <c r="FT47">
        <f t="shared" si="239"/>
        <v>79.464098998702838</v>
      </c>
      <c r="FU47">
        <f t="shared" ref="FU47" si="240">(FU37+FW38+FY39+GA40+GC41+GE42+GG43)*6</f>
        <v>79.233963303903664</v>
      </c>
      <c r="FV47">
        <f t="shared" ref="FV47" si="241">(FV37+FX38+FZ39+GB40+GD41+GF42+GH43)*6</f>
        <v>79.000341662521691</v>
      </c>
      <c r="FW47">
        <f t="shared" ref="FW47" si="242">(FW37+FY38+GA39+GC40+GE41+GG42+GI43)*6</f>
        <v>78.763498552709109</v>
      </c>
      <c r="FX47">
        <f t="shared" ref="FX47" si="243">(FX37+FZ38+GB39+GD40+GF41+GH42+GJ43)*6</f>
        <v>78.523699990039901</v>
      </c>
      <c r="FY47">
        <f t="shared" ref="FY47" si="244">(FY37+GA38+GC39+GE40+GG41+GI42+GK43)*6</f>
        <v>78.281210205921951</v>
      </c>
      <c r="FZ47">
        <f t="shared" ref="FZ47" si="245">(FZ37+GB38+GD39+GF40+GH41+GJ42+GL43)*6</f>
        <v>78.036288661116146</v>
      </c>
      <c r="GA47">
        <f t="shared" ref="GA47" si="246">(GA37+GC38+GE39+GG40+GI41+GK42+GM43)*6</f>
        <v>77.789187451128896</v>
      </c>
      <c r="GB47">
        <f t="shared" ref="GB47" si="247">(GB37+GD38+GF39+GH40+GJ41+GL42+GN43)*6</f>
        <v>77.540149133864674</v>
      </c>
      <c r="GC47">
        <f t="shared" ref="GC47" si="248">(GC37+GE38+GG39+GI40+GK41+GM42+GO43)*6</f>
        <v>77.289404987342351</v>
      </c>
      <c r="GD47">
        <f t="shared" ref="GD47" si="249">(GD37+GF38+GH39+GJ40+GL41+GN42+GP43)*6</f>
        <v>77.037173686933144</v>
      </c>
      <c r="GE47">
        <f t="shared" ref="GE47:GF47" si="250">(GE37+GG38+GI39+GK40+GM41+GO42+GQ43)*6</f>
        <v>76.78366037751637</v>
      </c>
      <c r="GF47">
        <f t="shared" si="250"/>
        <v>76.529056105934529</v>
      </c>
      <c r="GG47">
        <f t="shared" ref="GG47" si="251">(GG37+GI38+GK39+GM40+GO41+GQ42+GS43)*6</f>
        <v>76.27353757273994</v>
      </c>
      <c r="GH47">
        <f t="shared" ref="GH47" si="252">(GH37+GJ38+GL39+GN40+GP41+GR42+GT43)*6</f>
        <v>76.017267158930011</v>
      </c>
      <c r="GI47">
        <f t="shared" ref="GI47" si="253">(GI37+GK38+GM39+GO40+GQ41+GS42+GU43)*6</f>
        <v>75.781167527324797</v>
      </c>
      <c r="GJ47">
        <f t="shared" ref="GJ47" si="254">(GJ37+GL38+GN39+GP40+GR41+GT42+GV43)*6</f>
        <v>75.560363694264822</v>
      </c>
      <c r="GK47">
        <f t="shared" ref="GK47" si="255">(GK37+GM38+GO39+GQ40+GS41+GU42+GW43)*6</f>
        <v>75.351201807923928</v>
      </c>
      <c r="GL47">
        <f t="shared" ref="GL47" si="256">(GL37+GN38+GP39+GR40+GT41+GV42+GX43)*6</f>
        <v>75.155918539424846</v>
      </c>
      <c r="GM47">
        <f t="shared" ref="GM47" si="257">(GM37+GO38+GQ39+GS40+GU41+GW42+GY43)*6</f>
        <v>74.975025707703793</v>
      </c>
      <c r="GN47">
        <f t="shared" ref="GN47" si="258">(GN37+GP38+GR39+GT40+GV41+GX42+GZ43)*6</f>
        <v>74.808016604533776</v>
      </c>
      <c r="GO47">
        <f t="shared" ref="GO47" si="259">(GO37+GQ38+GS39+GU40+GW41+GY42+HA43)*6</f>
        <v>74.655027206480852</v>
      </c>
      <c r="GP47">
        <f t="shared" ref="GP47:GQ47" si="260">(GP37+GR38+GT39+GV40+GX41+GZ42+HB43)*6</f>
        <v>74.516270636283963</v>
      </c>
      <c r="GQ47">
        <f t="shared" si="260"/>
        <v>74.391775279586255</v>
      </c>
      <c r="GR47">
        <f t="shared" ref="GR47" si="261">(GR37+GT38+GV39+GX40+GZ41+HB42+HD43)*6</f>
        <v>74.281584037453868</v>
      </c>
      <c r="GS47">
        <f t="shared" ref="GS47" si="262">(GS37+GU38+GW39+GY40+HA41+HC42+HE43)*6</f>
        <v>74.185770351146715</v>
      </c>
      <c r="GT47">
        <f t="shared" ref="GT47" si="263">(GT37+GV38+GX39+GZ40+HB41+HD42+HF43)*6</f>
        <v>74.104387675135399</v>
      </c>
      <c r="GU47">
        <f t="shared" ref="GU47" si="264">(GU37+GW38+GY39+HA40+HC41+HE42+HG43)*6</f>
        <v>74.037478802204149</v>
      </c>
      <c r="GV47">
        <f t="shared" ref="GV47" si="265">(GV37+GX38+GZ39+HB40+HD41+HF42+HH43)*6</f>
        <v>73.985086674763053</v>
      </c>
      <c r="GW47">
        <f t="shared" ref="GW47" si="266">(GW37+GY38+HA39+HC40+HE41+HG42+HI43)*6</f>
        <v>73.947250392150238</v>
      </c>
      <c r="GX47">
        <f t="shared" ref="GX47" si="267">(GX37+GZ38+HB39+HD40+HF41+HH42+HJ43)*6</f>
        <v>73.924004349123294</v>
      </c>
      <c r="GY47">
        <f t="shared" ref="GY47" si="268">(GY37+HA38+HC39+HE40+HG41+HI42+HK43)*6</f>
        <v>73.915380110762456</v>
      </c>
      <c r="GZ47">
        <f t="shared" ref="GZ47" si="269">(GZ37+HB38+HD39+HF40+HH41+HJ42+HL43)*6</f>
        <v>73.921406810576414</v>
      </c>
      <c r="HA47">
        <f t="shared" ref="HA47" si="270">(HA37+HC38+HE39+HG40+HI41+HK42+HM43)*6</f>
        <v>73.942111178271773</v>
      </c>
      <c r="HB47">
        <f t="shared" ref="HB47:HC47" si="271">(HB37+HD38+HF39+HH40+HJ41+HL42+HN43)*6</f>
        <v>73.97751794782944</v>
      </c>
      <c r="HC47">
        <f t="shared" si="271"/>
        <v>74.027650205963553</v>
      </c>
      <c r="HD47">
        <f t="shared" ref="HD47" si="272">(HD37+HF38+HH39+HJ40+HL41+HN42+HP43)*6</f>
        <v>74.092528661189675</v>
      </c>
      <c r="HE47">
        <f t="shared" ref="HE47" si="273">(HE37+HG38+HI39+HK40+HM41+HO42+HQ43)*6</f>
        <v>74.172168937499038</v>
      </c>
      <c r="HF47">
        <f t="shared" ref="HF47" si="274">(HF37+HH38+HJ39+HL40+HN41+HP42+HR43)*6</f>
        <v>74.266576516542131</v>
      </c>
      <c r="HG47">
        <f t="shared" ref="HG47" si="275">(HG37+HI38+HK39+HM40+HO41+HQ42+HS43)*6</f>
        <v>74.375739551455396</v>
      </c>
      <c r="HH47">
        <f t="shared" ref="HH47" si="276">(HH37+HJ38+HL39+HN40+HP41+HR42+HT43)*6</f>
        <v>74.499620249130032</v>
      </c>
      <c r="HI47">
        <f t="shared" ref="HI47" si="277">(HI37+HK38+HM39+HO40+HQ41+HS42+HU43)*6</f>
        <v>74.638145778788257</v>
      </c>
      <c r="HJ47">
        <f t="shared" ref="HJ47" si="278">(HJ37+HL38+HN39+HP40+HR41+HT42+HV43)*6</f>
        <v>74.791199711157518</v>
      </c>
      <c r="HK47">
        <f t="shared" ref="HK47" si="279">(HK37+HM38+HO39+HQ40+HS41+HU42+HW43)*6</f>
        <v>74.958614869722908</v>
      </c>
      <c r="HL47">
        <f t="shared" ref="HL47" si="280">(HL37+HN38+HP39+HR40+HT41+HV42+HX43)*6</f>
        <v>75.140168246595209</v>
      </c>
      <c r="HM47">
        <f t="shared" ref="HM47:HN47" si="281">(HM37+HO38+HQ39+HS40+HU41+HW42+HY43)*6</f>
        <v>75.335578361851205</v>
      </c>
      <c r="HN47">
        <f t="shared" si="281"/>
        <v>75.544505176089942</v>
      </c>
      <c r="HO47">
        <f t="shared" ref="HO47" si="282">(HO37+HQ38+HS39+HU40+HW41+HY42+IA43)*6</f>
        <v>75.766552434845792</v>
      </c>
      <c r="HP47">
        <f t="shared" ref="HP47" si="283">(HP37+HR38+HT39+HV40+HX41+HZ42+IB43)*6</f>
        <v>76.001272148435248</v>
      </c>
      <c r="HQ47">
        <f t="shared" ref="HQ47" si="284">(HQ37+HS38+HU39+HW40+HY41+IA42+IC43)*6</f>
        <v>76.248170797139721</v>
      </c>
      <c r="HR47">
        <f t="shared" ref="HR47" si="285">(HR37+HT38+HV39+HX40+HZ41+IB42+ID43)*6</f>
        <v>76.506716795641324</v>
      </c>
      <c r="HS47">
        <f t="shared" ref="HS47" si="286">(HS37+HU38+HW39+HY40+IA41+IC42+IE43)*6</f>
        <v>76.776348743141625</v>
      </c>
      <c r="HT47">
        <f t="shared" ref="HT47" si="287">(HT37+HV38+HX39+HZ40+IB41+ID42+IF43)*6</f>
        <v>77.05648401493039</v>
      </c>
      <c r="HU47">
        <f t="shared" ref="HU47" si="288">(HU37+HW38+HY39+IA40+IC41+IE42+IG43)*6</f>
        <v>77.346527305392101</v>
      </c>
      <c r="HV47">
        <f t="shared" ref="HV47" si="289">(HV37+HX38+HZ39+IB40+ID41+IF42+IH43)*6</f>
        <v>77.645878800767122</v>
      </c>
      <c r="HW47">
        <f t="shared" ref="HW47" si="290">(HW37+HY38+IA39+IC40+IE41+IG42+II43)*6</f>
        <v>77.953941733579015</v>
      </c>
      <c r="HX47">
        <f t="shared" ref="HX47" si="291">(HX37+HZ38+IB39+ID40+IF41+IH42+IJ43)*6</f>
        <v>78.270129142833625</v>
      </c>
      <c r="HY47">
        <f t="shared" ref="HY47:HZ47" si="292">(HY37+IA38+IC39+IE40+IG41+II42+IK43)*6</f>
        <v>78.593869730327953</v>
      </c>
      <c r="HZ47">
        <f t="shared" si="292"/>
        <v>78.924612760927289</v>
      </c>
      <c r="IA47">
        <f t="shared" ref="IA47" si="293">(IA37+IC38+IE39+IG40+II41+IK42+IM43)*6</f>
        <v>79.261832002186992</v>
      </c>
      <c r="IB47">
        <f t="shared" ref="IB47" si="294">(IB37+ID38+IF39+IH40+IJ41+IL42+IN43)*6</f>
        <v>79.60502873599863</v>
      </c>
      <c r="IC47">
        <f t="shared" ref="IC47" si="295">(IC37+IE38+IG39+II40+IK41+IM42+IO43)*6</f>
        <v>79.953733902558085</v>
      </c>
      <c r="ID47">
        <f t="shared" ref="ID47" si="296">(ID37+IF38+IH39+IJ40+IL41+IN42+IP43)*6</f>
        <v>80.307509455878744</v>
      </c>
      <c r="IE47">
        <f t="shared" ref="IE47" si="297">(IE37+IG38+II39+IK40+IM41+IO42+IQ43)*6</f>
        <v>80.665949021535596</v>
      </c>
      <c r="IF47">
        <f t="shared" ref="IF47" si="298">(IF37+IH38+IJ39+IL40+IN41+IP42+IR43)*6</f>
        <v>81.02867795263748</v>
      </c>
      <c r="IG47">
        <f t="shared" ref="IG47" si="299">(IG37+II38+IK39+IM40+IO41+IQ42+IS43)*6</f>
        <v>81.365591822423255</v>
      </c>
      <c r="IH47">
        <f t="shared" ref="IH47" si="300">(IH37+IJ38+IL39+IN40+IP41+IR42+IT43)*6</f>
        <v>81.683331101167738</v>
      </c>
      <c r="II47">
        <f t="shared" ref="II47" si="301">(II37+IK38+IM39+IO40+IQ41+IS42+IU43)*6</f>
        <v>81.98698618000023</v>
      </c>
      <c r="IJ47">
        <f t="shared" ref="IJ47:IK47" si="302">(IJ37+IL38+IN39+IP40+IR41+IT42+IV43)*6</f>
        <v>82.273408338947306</v>
      </c>
      <c r="IK47">
        <f t="shared" si="302"/>
        <v>82.541796490901362</v>
      </c>
      <c r="IL47">
        <f t="shared" ref="IL47" si="303">(IL37+IN38+IP39+IR40+IT41+IV42+IX43)*6</f>
        <v>82.792771059667487</v>
      </c>
      <c r="IM47">
        <f t="shared" ref="IM47" si="304">(IM37+IO38+IQ39+IS40+IU41+IW42+IY43)*6</f>
        <v>83.026095895848172</v>
      </c>
      <c r="IN47">
        <f t="shared" ref="IN47" si="305">(IN37+IP38+IR39+IT40+IV41+IX42+IZ43)*6</f>
        <v>83.241434560107933</v>
      </c>
      <c r="IO47">
        <f t="shared" ref="IO47" si="306">(IO37+IQ38+IS39+IU40+IW41+IY42+JA43)*6</f>
        <v>83.438706601920259</v>
      </c>
      <c r="IP47">
        <f t="shared" ref="IP47" si="307">(IP37+IR38+IT39+IV40+IX41+IZ42+JB43)*6</f>
        <v>83.617821522163041</v>
      </c>
      <c r="IQ47">
        <f t="shared" ref="IQ47" si="308">(IQ37+IS38+IU39+IW40+IY41+JA42+JC43)*6</f>
        <v>83.778654669800005</v>
      </c>
      <c r="IR47">
        <f t="shared" ref="IR47" si="309">(IR37+IT38+IV39+IX40+IZ41+JB42+JD43)*6</f>
        <v>83.921113412455426</v>
      </c>
      <c r="IS47">
        <f t="shared" ref="IS47" si="310">(IS37+IU38+IW39+IY40+JA41+JC42+JE43)*6</f>
        <v>84.045125044763864</v>
      </c>
      <c r="IT47">
        <f t="shared" ref="IT47" si="311">(IT37+IV38+IX39+IZ40+JB41+JD42+JF43)*6</f>
        <v>84.150621930754554</v>
      </c>
      <c r="IU47">
        <f t="shared" ref="IU47" si="312">(IU37+IW38+IY39+JA40+JC41+JE42+JG43)*6</f>
        <v>84.237545894444651</v>
      </c>
      <c r="IV47">
        <f t="shared" ref="IV47:IW47" si="313">(IV37+IX38+IZ39+JB40+JD41+JF42+JH43)*6</f>
        <v>84.305848884237164</v>
      </c>
      <c r="IW47">
        <f t="shared" si="313"/>
        <v>84.355490143070654</v>
      </c>
      <c r="IX47">
        <f t="shared" ref="IX47" si="314">(IX37+IZ38+JB39+JD40+JF41+JH42+JJ43)*6</f>
        <v>84.386435239679997</v>
      </c>
      <c r="IY47">
        <f t="shared" ref="IY47" si="315">(IY37+JA38+JC39+JE40+JG41+JI42+JK43)*6</f>
        <v>84.39865562914089</v>
      </c>
      <c r="IZ47">
        <f t="shared" ref="IZ47" si="316">(IZ37+JB38+JD39+JF40+JH41+JJ42+JL43)*6</f>
        <v>84.392127785197403</v>
      </c>
      <c r="JA47">
        <f t="shared" ref="JA47" si="317">(JA37+JC38+JE39+JG40+JI41+JK42+JM43)*6</f>
        <v>84.366832437613326</v>
      </c>
      <c r="JB47">
        <f t="shared" ref="JB47" si="318">(JB37+JD38+JF39+JH40+JJ41+JL42+JN43)*6</f>
        <v>84.322755221798843</v>
      </c>
      <c r="JC47">
        <f t="shared" ref="JC47" si="319">(JC37+JE38+JG39+JI40+JK41+JM42+JO43)*6</f>
        <v>84.259889941877589</v>
      </c>
      <c r="JD47">
        <f t="shared" ref="JD47" si="320">(JD37+JF38+JH39+JJ40+JL41+JN42+JP43)*6</f>
        <v>84.178245017718893</v>
      </c>
      <c r="JE47">
        <f t="shared" ref="JE47" si="321">(JE37+JG38+JI39+JK40+JM41+JO42+JQ43)*6</f>
        <v>84.077852921567029</v>
      </c>
      <c r="JF47">
        <f t="shared" ref="JF47" si="322">(JF37+JH38+JJ39+JL40+JN41+JP42+JR43)*6</f>
        <v>83.958781775498679</v>
      </c>
      <c r="JG47">
        <f t="shared" ref="JG47:JH47" si="323">(JG37+JI38+JK39+JM40+JO41+JQ42+JS43)*6</f>
        <v>83.821147899158703</v>
      </c>
      <c r="JH47">
        <f t="shared" si="323"/>
        <v>83.665127982959433</v>
      </c>
      <c r="JI47">
        <f t="shared" ref="JI47" si="324">(JI37+JK38+JM39+JO40+JQ41+JS42+JU43)*6</f>
        <v>83.490969667861606</v>
      </c>
      <c r="JJ47">
        <f t="shared" ref="JJ47" si="325">(JJ37+JL38+JN39+JP40+JR41+JT42+JV43)*6</f>
        <v>83.298999566556731</v>
      </c>
      <c r="JK47">
        <f t="shared" ref="JK47" si="326">(JK37+JM38+JO39+JQ40+JS41+JU42+JW43)*6</f>
        <v>83.089628089331725</v>
      </c>
      <c r="JL47">
        <f t="shared" ref="JL47" si="327">(JL37+JN38+JP39+JR40+JT41+JV42+JX43)*6</f>
        <v>82.863350780534603</v>
      </c>
      <c r="JM47">
        <f t="shared" ref="JM47" si="328">(JM37+JO38+JQ39+JS40+JU41+JW42+JY43)*6</f>
        <v>82.620746184984554</v>
      </c>
      <c r="JN47">
        <f t="shared" ref="JN47" si="329">(JN37+JP38+JR39+JT40+JV41+JX42+JZ43)*6</f>
        <v>82.362470521379009</v>
      </c>
      <c r="JO47">
        <f t="shared" ref="JO47" si="330">(JO37+JQ38+JS39+JU40+JW41+JY42+KA43)*6</f>
        <v>82.089249629393578</v>
      </c>
      <c r="JP47">
        <f t="shared" ref="JP47" si="331">(JP37+JR38+JT39+JV40+JX41+JZ42+KB43)*6</f>
        <v>81.801868777002696</v>
      </c>
      <c r="JQ47">
        <f t="shared" ref="JQ47" si="332">(JQ37+JS38+JU39+JW40+JY41+KA42+KC43)*6</f>
        <v>81.501160970008982</v>
      </c>
      <c r="JR47">
        <f t="shared" ref="JR47" si="333">(JR37+JT38+JV39+JX40+JZ41+KB42+KD43)*6</f>
        <v>81.187994406628093</v>
      </c>
      <c r="JS47">
        <f t="shared" ref="JS47:JT47" si="334">(JS37+JU38+JW39+JY40+KA41+KC42+KE43)*6</f>
        <v>80.863259678071444</v>
      </c>
      <c r="JT47">
        <f t="shared" si="334"/>
        <v>80.527857243703849</v>
      </c>
      <c r="JU47">
        <f t="shared" ref="JU47" si="335">(JU37+JW38+JY39+KA40+KC41+KE42+KG43)*6</f>
        <v>80.182685618129881</v>
      </c>
      <c r="JV47">
        <f t="shared" ref="JV47" si="336">(JV37+JX38+JZ39+KB40+KD41+KF42+KH43)*6</f>
        <v>79.828630607681291</v>
      </c>
      <c r="JW47">
        <f t="shared" ref="JW47" si="337">(JW37+JY38+KA39+KC40+KE41+KG42+KI43)*6</f>
        <v>79.466555833604644</v>
      </c>
      <c r="JX47">
        <f t="shared" ref="JX47" si="338">(JX37+JZ38+KB39+KD40+KF41+KH42+KJ43)*6</f>
        <v>79.097294685182504</v>
      </c>
      <c r="JY47">
        <f t="shared" ref="JY47" si="339">(JY37+KA38+KC39+KE40+KG41+KI42+KK43)*6</f>
        <v>78.721643762504314</v>
      </c>
      <c r="JZ47">
        <f t="shared" ref="JZ47" si="340">(JZ37+KB38+KD39+KF40+KH41+KJ42+KL43)*6</f>
        <v>78.340357798309611</v>
      </c>
      <c r="KA47">
        <f t="shared" ref="KA47" si="341">(KA37+KC38+KE39+KG40+KI41+KK42+KM43)*6</f>
        <v>77.954145992409593</v>
      </c>
      <c r="KB47">
        <f t="shared" ref="KB47" si="342">(KB37+KD38+KF39+KH40+KJ41+KL42+KN43)*6</f>
        <v>77.563669650601412</v>
      </c>
      <c r="KC47">
        <f t="shared" ref="KC47" si="343">(KC37+KE38+KG39+KI40+KK41+KM42+KO43)*6</f>
        <v>77.169540991775179</v>
      </c>
      <c r="KD47">
        <f t="shared" ref="KD47:KE47" si="344">(KD37+KF38+KH39+KJ40+KL41+KN42+KP43)*6</f>
        <v>66.892075837085656</v>
      </c>
      <c r="KE47">
        <f t="shared" si="344"/>
        <v>66.549428799714619</v>
      </c>
      <c r="KF47">
        <f t="shared" ref="KF47" si="345">(KF37+KH38+KJ39+KL40+KN41+KP42+KR43)*6</f>
        <v>56.082426030462997</v>
      </c>
      <c r="KG47">
        <f t="shared" ref="KG47" si="346">(KG37+KI38+KK39+KM40+KO41+KQ42+KS43)*6</f>
        <v>55.793548966969276</v>
      </c>
      <c r="KH47">
        <f t="shared" ref="KH47" si="347">(KH37+KJ38+KL39+KN40+KP41+KR42+KT43)*6</f>
        <v>45.135809139605065</v>
      </c>
      <c r="KI47">
        <f t="shared" ref="KI47" si="348">(KI37+KK38+KM39+KO40+KQ41+KS42+KU43)*6</f>
        <v>44.90263985802612</v>
      </c>
      <c r="KJ47">
        <f t="shared" ref="KJ47" si="349">(KJ37+KL38+KN39+KP40+KR41+KT42+KV43)*6</f>
        <v>34.052791355532378</v>
      </c>
      <c r="KK47">
        <f t="shared" ref="KK47" si="350">(KK37+KM38+KO39+KQ40+KS41+KU42+KW43)*6</f>
        <v>33.876919269280549</v>
      </c>
      <c r="KL47">
        <f t="shared" ref="KL47" si="351">(KL37+KN38+KP39+KR40+KT41+KV42+KX43)*6</f>
        <v>22.833994356139893</v>
      </c>
      <c r="KM47">
        <f t="shared" ref="KM47" si="352">(KM37+KO38+KQ39+KS40+KU41+KW42+KY43)*6</f>
        <v>22.716587425089557</v>
      </c>
      <c r="KN47">
        <f t="shared" ref="KN47" si="353">(KN37+KP38+KR39+KT40+KV41+KX42+KZ43)*6</f>
        <v>11.481314531395988</v>
      </c>
      <c r="KO47">
        <f t="shared" ref="KO47" si="354">(KO37+KQ38+KS39+KU40+KW41+KY42+LA43)*6</f>
        <v>11.422893041169711</v>
      </c>
    </row>
    <row r="48" spans="1:302 3564:3564">
      <c r="A48" s="48" t="s">
        <v>62</v>
      </c>
      <c r="B48">
        <v>43.851397889404801</v>
      </c>
      <c r="C48">
        <v>44.530294976783452</v>
      </c>
      <c r="D48">
        <v>45.210310510764025</v>
      </c>
      <c r="E48">
        <v>45.891444491346547</v>
      </c>
      <c r="F48">
        <v>46.573696918531027</v>
      </c>
      <c r="G48">
        <v>47.257067792317436</v>
      </c>
      <c r="H48">
        <v>47.941557112705794</v>
      </c>
      <c r="I48">
        <v>48.627164879696082</v>
      </c>
      <c r="J48">
        <v>49.313891093288319</v>
      </c>
      <c r="K48">
        <v>50.001735753482485</v>
      </c>
      <c r="L48">
        <v>50.690698860278616</v>
      </c>
      <c r="M48">
        <v>51.380780413676661</v>
      </c>
      <c r="N48">
        <v>52.071980413676684</v>
      </c>
      <c r="O48">
        <v>52.764298860278629</v>
      </c>
      <c r="P48">
        <v>53.457735753482496</v>
      </c>
      <c r="Q48">
        <v>54.152291093288341</v>
      </c>
      <c r="R48">
        <v>54.847964879696093</v>
      </c>
      <c r="S48">
        <v>55.54475711270581</v>
      </c>
      <c r="T48">
        <v>56.242667792317455</v>
      </c>
      <c r="U48">
        <v>56.941696918531051</v>
      </c>
      <c r="V48">
        <v>57.641844491346575</v>
      </c>
      <c r="W48">
        <v>58.34311051076407</v>
      </c>
      <c r="X48">
        <v>59.04549497678348</v>
      </c>
      <c r="Y48">
        <v>59.748997889404848</v>
      </c>
      <c r="Z48">
        <v>60.453619248628151</v>
      </c>
      <c r="AA48">
        <v>61.159359054453404</v>
      </c>
      <c r="AB48">
        <v>61.866217306880586</v>
      </c>
      <c r="AC48">
        <v>62.574194005909739</v>
      </c>
      <c r="AD48">
        <v>63.283289151540806</v>
      </c>
      <c r="AE48">
        <v>63.993502743773789</v>
      </c>
      <c r="AF48">
        <v>64.704834782608728</v>
      </c>
      <c r="AG48">
        <v>65.417285268045617</v>
      </c>
      <c r="AH48">
        <v>66.130854200084428</v>
      </c>
      <c r="AI48">
        <v>66.845541578725204</v>
      </c>
      <c r="AJ48">
        <v>67.561347403967929</v>
      </c>
      <c r="AK48">
        <v>68.27827167581259</v>
      </c>
      <c r="AL48">
        <v>68.996314394259187</v>
      </c>
      <c r="AM48">
        <v>69.71547555930772</v>
      </c>
      <c r="AN48">
        <v>70.435755170958188</v>
      </c>
      <c r="AO48">
        <v>71.15715322921065</v>
      </c>
      <c r="AP48">
        <v>71.879669734065004</v>
      </c>
      <c r="AQ48">
        <v>72.603304685521294</v>
      </c>
      <c r="AR48">
        <v>73.328058083579577</v>
      </c>
      <c r="AS48">
        <v>74.053929928239782</v>
      </c>
      <c r="AT48">
        <v>74.780920219501894</v>
      </c>
      <c r="AU48">
        <v>75.506792064162099</v>
      </c>
      <c r="AV48">
        <v>76.231545462220367</v>
      </c>
      <c r="AW48">
        <v>76.955180413676672</v>
      </c>
      <c r="AX48">
        <v>77.677696918531055</v>
      </c>
      <c r="AY48">
        <v>78.399094976783488</v>
      </c>
      <c r="AZ48">
        <v>79.119374588433942</v>
      </c>
      <c r="BA48">
        <v>79.838535753482518</v>
      </c>
      <c r="BB48">
        <v>80.556578471929129</v>
      </c>
      <c r="BC48">
        <v>81.273502743773776</v>
      </c>
      <c r="BD48">
        <v>81.989308569016515</v>
      </c>
      <c r="BE48">
        <v>82.703995947657276</v>
      </c>
      <c r="BF48">
        <v>83.417564879696116</v>
      </c>
      <c r="BG48">
        <v>84.130015365133033</v>
      </c>
      <c r="BH48">
        <v>84.841347403967987</v>
      </c>
      <c r="BI48">
        <v>85.551560996200976</v>
      </c>
      <c r="BJ48">
        <v>86.260656141832087</v>
      </c>
      <c r="BK48">
        <v>86.968632840861233</v>
      </c>
      <c r="BL48">
        <v>87.6754910932884</v>
      </c>
      <c r="BM48">
        <v>88.381230899113632</v>
      </c>
      <c r="BN48">
        <v>89.085852258336956</v>
      </c>
      <c r="BO48">
        <v>89.789355170958302</v>
      </c>
      <c r="BP48">
        <v>90.49173963697767</v>
      </c>
      <c r="BQ48">
        <v>91.193005656395144</v>
      </c>
      <c r="BR48">
        <v>91.893153229210725</v>
      </c>
      <c r="BS48">
        <v>92.592182355424313</v>
      </c>
      <c r="BT48">
        <v>93.290093035036008</v>
      </c>
      <c r="BU48">
        <v>93.986885268045711</v>
      </c>
      <c r="BV48">
        <v>94.682559054453449</v>
      </c>
      <c r="BW48">
        <v>95.377114394259209</v>
      </c>
      <c r="BX48">
        <v>96.070551287463147</v>
      </c>
      <c r="BY48">
        <v>96.762869734065092</v>
      </c>
      <c r="BZ48">
        <v>97.454069734065087</v>
      </c>
      <c r="CA48">
        <v>98.144151287463174</v>
      </c>
      <c r="CB48">
        <v>98.833114394259269</v>
      </c>
      <c r="CC48">
        <v>99.520959054453385</v>
      </c>
      <c r="CD48">
        <v>100.20768526804569</v>
      </c>
      <c r="CE48">
        <v>100.89329303503601</v>
      </c>
      <c r="CF48">
        <v>101.57778235542433</v>
      </c>
      <c r="CG48">
        <v>102.26115322921071</v>
      </c>
      <c r="CH48">
        <v>102.94340565639519</v>
      </c>
      <c r="CI48">
        <v>103.62453963697766</v>
      </c>
      <c r="CJ48">
        <v>104.30455517095825</v>
      </c>
      <c r="CK48">
        <v>104.98345225833692</v>
      </c>
      <c r="CL48">
        <v>105.66123089911366</v>
      </c>
      <c r="CM48">
        <v>106.33789109328838</v>
      </c>
      <c r="CN48">
        <v>107.0134328408612</v>
      </c>
      <c r="CO48">
        <v>107.68785614183207</v>
      </c>
      <c r="CP48">
        <v>108.36116099620102</v>
      </c>
      <c r="CQ48">
        <v>109.03334740396798</v>
      </c>
      <c r="CR48">
        <v>109.70441536513304</v>
      </c>
      <c r="CS48">
        <v>110.36597653018154</v>
      </c>
      <c r="CT48">
        <v>111.01803089911354</v>
      </c>
      <c r="CU48">
        <v>111.66057847192911</v>
      </c>
      <c r="CV48">
        <v>112.29361924862818</v>
      </c>
      <c r="CW48">
        <v>112.91715322921064</v>
      </c>
      <c r="CX48">
        <v>113.53118041367662</v>
      </c>
      <c r="CY48">
        <v>114.13570080202618</v>
      </c>
      <c r="CZ48">
        <v>114.73071439425925</v>
      </c>
      <c r="DA48">
        <v>115.3162211903757</v>
      </c>
      <c r="DB48">
        <v>115.89222119037568</v>
      </c>
      <c r="DC48">
        <v>116.45871439425923</v>
      </c>
      <c r="DD48">
        <v>117.01570080202627</v>
      </c>
      <c r="DE48">
        <v>117.56318041367672</v>
      </c>
      <c r="DF48">
        <v>118.10115322921069</v>
      </c>
      <c r="DG48">
        <v>118.62961924862816</v>
      </c>
      <c r="DH48">
        <v>119.14857847192917</v>
      </c>
      <c r="DI48">
        <v>119.65803089911364</v>
      </c>
      <c r="DJ48">
        <v>120.15797653018157</v>
      </c>
      <c r="DK48">
        <v>120.64841536513303</v>
      </c>
      <c r="DL48">
        <v>121.12934740396804</v>
      </c>
      <c r="DM48">
        <v>121.60077264668649</v>
      </c>
      <c r="DN48">
        <v>122.06269109328844</v>
      </c>
      <c r="DO48">
        <v>122.51510274377387</v>
      </c>
      <c r="DP48">
        <v>122.95800759814288</v>
      </c>
      <c r="DQ48">
        <v>123.39140565639539</v>
      </c>
      <c r="DR48">
        <v>123.8152969185313</v>
      </c>
      <c r="DS48">
        <v>124.22968138455074</v>
      </c>
      <c r="DT48">
        <v>124.63455905445365</v>
      </c>
      <c r="DU48">
        <v>125.02992992824016</v>
      </c>
      <c r="DV48">
        <v>125.41579400591</v>
      </c>
      <c r="DW48">
        <v>125.79215128746333</v>
      </c>
      <c r="DX48">
        <v>126.15900177290015</v>
      </c>
      <c r="DY48">
        <v>126.51634546222057</v>
      </c>
      <c r="DZ48">
        <v>126.86418235542449</v>
      </c>
      <c r="EA48">
        <v>127.20251245251188</v>
      </c>
      <c r="EB48">
        <v>127.53133575348279</v>
      </c>
      <c r="EC48">
        <v>127.85065225833726</v>
      </c>
      <c r="ED48">
        <v>128.16046196707509</v>
      </c>
      <c r="EE48">
        <v>128.4607648796964</v>
      </c>
      <c r="EF48">
        <v>128.75156099620122</v>
      </c>
      <c r="EG48">
        <v>129.03285031658962</v>
      </c>
      <c r="EH48">
        <v>129.30463284086142</v>
      </c>
      <c r="EI48">
        <v>129.5669085690167</v>
      </c>
      <c r="EJ48">
        <v>129.81967750105568</v>
      </c>
      <c r="EK48">
        <v>130.06293963697814</v>
      </c>
      <c r="EL48">
        <v>130.29669497678393</v>
      </c>
      <c r="EM48">
        <v>130.52094352047322</v>
      </c>
      <c r="EN48">
        <v>130.73568526804601</v>
      </c>
      <c r="EO48">
        <v>130.94092021950232</v>
      </c>
      <c r="EP48">
        <v>131.13664837484208</v>
      </c>
      <c r="EQ48">
        <v>131.33125808357988</v>
      </c>
      <c r="ER48">
        <v>131.52474934571592</v>
      </c>
      <c r="ES48">
        <v>131.7171221612499</v>
      </c>
      <c r="ET48">
        <v>131.90837653018195</v>
      </c>
      <c r="EU48">
        <v>132.09851245251195</v>
      </c>
      <c r="EV48">
        <v>132.28752992824008</v>
      </c>
      <c r="EW48">
        <v>132.47542895736615</v>
      </c>
      <c r="EX48">
        <v>132.66220953989043</v>
      </c>
      <c r="EY48">
        <v>132.84787167581288</v>
      </c>
      <c r="EZ48">
        <v>133.03241536513332</v>
      </c>
      <c r="FA48">
        <v>133.21584060785182</v>
      </c>
      <c r="FB48">
        <v>133.39814740396835</v>
      </c>
      <c r="FC48">
        <v>133.57933575348289</v>
      </c>
      <c r="FD48">
        <v>133.75940565639564</v>
      </c>
      <c r="FE48">
        <v>133.93835711270634</v>
      </c>
      <c r="FF48">
        <v>134.11619012241511</v>
      </c>
      <c r="FG48">
        <v>134.2929046855219</v>
      </c>
      <c r="FH48">
        <v>134.46850080202671</v>
      </c>
      <c r="FI48">
        <v>134.64297847192955</v>
      </c>
      <c r="FJ48">
        <v>134.81633769523052</v>
      </c>
      <c r="FK48">
        <v>134.98857847192954</v>
      </c>
      <c r="FL48">
        <v>135.15970080202661</v>
      </c>
      <c r="FM48">
        <v>135.32970468552168</v>
      </c>
      <c r="FN48">
        <v>135.4985901224149</v>
      </c>
      <c r="FO48">
        <v>135.66635711270618</v>
      </c>
      <c r="FP48">
        <v>135.83300565639564</v>
      </c>
      <c r="FQ48">
        <v>135.99853575348311</v>
      </c>
      <c r="FR48">
        <v>136.16294740396859</v>
      </c>
      <c r="FS48">
        <v>136.3262406078521</v>
      </c>
      <c r="FT48">
        <v>136.48841536513362</v>
      </c>
      <c r="FU48">
        <v>136.64947167581317</v>
      </c>
      <c r="FV48">
        <v>136.80940953989091</v>
      </c>
      <c r="FW48">
        <v>136.96822895736668</v>
      </c>
      <c r="FX48">
        <v>137.12592992824045</v>
      </c>
      <c r="FY48">
        <v>137.28251245251226</v>
      </c>
      <c r="FZ48">
        <v>137.43797653018208</v>
      </c>
      <c r="GA48">
        <v>137.59232216124991</v>
      </c>
      <c r="GB48">
        <v>137.74554934571592</v>
      </c>
      <c r="GC48">
        <v>137.89765808358013</v>
      </c>
      <c r="GD48">
        <v>138.04864837484234</v>
      </c>
      <c r="GE48">
        <v>138.1985202195026</v>
      </c>
      <c r="GF48">
        <v>138.34727361756086</v>
      </c>
      <c r="GG48">
        <v>138.49490856901716</v>
      </c>
      <c r="GH48">
        <v>138.64142507387163</v>
      </c>
      <c r="GI48">
        <v>138.78682313212408</v>
      </c>
      <c r="GJ48">
        <v>138.9311027437746</v>
      </c>
      <c r="GK48">
        <v>139.07426390882313</v>
      </c>
      <c r="GL48">
        <v>139.21630662726969</v>
      </c>
      <c r="GM48">
        <v>139.35723089911426</v>
      </c>
      <c r="GN48">
        <v>139.497036724357</v>
      </c>
      <c r="GO48">
        <v>139.64467167581327</v>
      </c>
      <c r="GP48">
        <v>139.80013575348312</v>
      </c>
      <c r="GQ48">
        <v>139.9634289573666</v>
      </c>
      <c r="GR48">
        <v>140.13455128746367</v>
      </c>
      <c r="GS48">
        <v>140.31350274377422</v>
      </c>
      <c r="GT48">
        <v>140.50028332629853</v>
      </c>
      <c r="GU48">
        <v>140.69489303503633</v>
      </c>
      <c r="GV48">
        <v>140.89733186998782</v>
      </c>
      <c r="GW48">
        <v>141.10759983115287</v>
      </c>
      <c r="GX48">
        <v>141.32569691853143</v>
      </c>
      <c r="GY48">
        <v>141.55162313212369</v>
      </c>
      <c r="GZ48">
        <v>141.78537847192948</v>
      </c>
      <c r="HA48">
        <v>142.02696293794881</v>
      </c>
      <c r="HB48">
        <v>142.27637653018184</v>
      </c>
      <c r="HC48">
        <v>142.53361924862841</v>
      </c>
      <c r="HD48">
        <v>142.79869109328865</v>
      </c>
      <c r="HE48">
        <v>143.07159206416245</v>
      </c>
      <c r="HF48">
        <v>143.35232216124976</v>
      </c>
      <c r="HG48">
        <v>143.64088138455077</v>
      </c>
      <c r="HH48">
        <v>143.9372697340653</v>
      </c>
      <c r="HI48">
        <v>144.24148720979341</v>
      </c>
      <c r="HJ48">
        <v>144.55353381173518</v>
      </c>
      <c r="HK48">
        <v>144.87340953989047</v>
      </c>
      <c r="HL48">
        <v>145.20111439425935</v>
      </c>
      <c r="HM48">
        <v>145.53664837484186</v>
      </c>
      <c r="HN48">
        <v>145.88001148163792</v>
      </c>
      <c r="HO48">
        <v>146.23120371464771</v>
      </c>
      <c r="HP48">
        <v>146.59022507387101</v>
      </c>
      <c r="HQ48">
        <v>146.95707555930784</v>
      </c>
      <c r="HR48">
        <v>147.33175517095836</v>
      </c>
      <c r="HS48">
        <v>147.71426390882243</v>
      </c>
      <c r="HT48">
        <v>148.10460177290003</v>
      </c>
      <c r="HU48">
        <v>148.50276876319131</v>
      </c>
      <c r="HV48">
        <v>148.90876487969612</v>
      </c>
      <c r="HW48">
        <v>149.32259012241448</v>
      </c>
      <c r="HX48">
        <v>149.74424449134654</v>
      </c>
      <c r="HY48">
        <v>150.17372798649211</v>
      </c>
      <c r="HZ48">
        <v>150.61104060785138</v>
      </c>
      <c r="IA48">
        <v>151.0561823554242</v>
      </c>
      <c r="IB48">
        <v>151.50915322921054</v>
      </c>
      <c r="IC48">
        <v>151.96995322921057</v>
      </c>
      <c r="ID48">
        <v>152.43858235542416</v>
      </c>
      <c r="IE48">
        <v>152.91504060785127</v>
      </c>
      <c r="IF48">
        <v>153.39932798649207</v>
      </c>
      <c r="IG48">
        <v>153.89144449134639</v>
      </c>
      <c r="IH48">
        <v>154.39139012241441</v>
      </c>
      <c r="II48">
        <v>154.899164879696</v>
      </c>
      <c r="IJ48">
        <v>155.41476876319109</v>
      </c>
      <c r="IK48">
        <v>155.93820177289987</v>
      </c>
      <c r="IL48">
        <v>156.46946390882221</v>
      </c>
      <c r="IM48">
        <v>156.99345614183198</v>
      </c>
      <c r="IN48">
        <v>157.51017847192921</v>
      </c>
      <c r="IO48">
        <v>158.01963089911374</v>
      </c>
      <c r="IP48">
        <v>158.52181342338557</v>
      </c>
      <c r="IQ48">
        <v>159.0167260447447</v>
      </c>
      <c r="IR48">
        <v>159.50436876319128</v>
      </c>
      <c r="IS48">
        <v>159.98474157872516</v>
      </c>
      <c r="IT48">
        <v>160.45784449134663</v>
      </c>
      <c r="IU48">
        <v>160.92367750105541</v>
      </c>
      <c r="IV48">
        <v>161.38224060785149</v>
      </c>
      <c r="IW48">
        <v>161.83353381173518</v>
      </c>
      <c r="IX48">
        <v>162.27755711270603</v>
      </c>
      <c r="IY48">
        <v>162.71431051076416</v>
      </c>
      <c r="IZ48">
        <v>163.14379400590991</v>
      </c>
      <c r="JA48">
        <v>163.56600759814293</v>
      </c>
      <c r="JB48">
        <v>163.98095128746328</v>
      </c>
      <c r="JC48">
        <v>164.38862507387122</v>
      </c>
      <c r="JD48">
        <v>164.78902895736647</v>
      </c>
      <c r="JE48">
        <v>165.18216293794887</v>
      </c>
      <c r="JF48">
        <v>165.56802701561884</v>
      </c>
      <c r="JG48">
        <v>165.94662119037613</v>
      </c>
      <c r="JH48">
        <v>166.31794546222073</v>
      </c>
      <c r="JI48">
        <v>166.68199983115292</v>
      </c>
      <c r="JJ48">
        <v>167.03878429717244</v>
      </c>
      <c r="JK48">
        <v>167.38829886027924</v>
      </c>
      <c r="JL48">
        <v>167.73054352047365</v>
      </c>
      <c r="JM48">
        <v>168.06551827775519</v>
      </c>
      <c r="JN48">
        <v>168.39322313212404</v>
      </c>
      <c r="JO48">
        <v>168.71365808358064</v>
      </c>
      <c r="JP48">
        <v>169.02682313212426</v>
      </c>
      <c r="JQ48">
        <v>169.33271827775513</v>
      </c>
      <c r="JR48">
        <v>169.63134352047365</v>
      </c>
      <c r="JS48">
        <v>169.92269886027947</v>
      </c>
      <c r="JT48">
        <v>170.20678429717253</v>
      </c>
      <c r="JU48">
        <v>170.48359983115293</v>
      </c>
      <c r="JV48">
        <v>170.75314546222094</v>
      </c>
      <c r="JW48">
        <v>171.01542119037626</v>
      </c>
      <c r="JX48">
        <v>171.27042701561885</v>
      </c>
      <c r="JY48">
        <v>171.51816293794906</v>
      </c>
      <c r="JZ48">
        <v>171.75862895736657</v>
      </c>
      <c r="KA48">
        <v>171.99182507387138</v>
      </c>
      <c r="KB48">
        <v>172.21775128746378</v>
      </c>
      <c r="KC48">
        <v>172.43640759814355</v>
      </c>
      <c r="KD48">
        <v>172.64779400591053</v>
      </c>
      <c r="KE48">
        <v>172.85191051076484</v>
      </c>
      <c r="KF48">
        <v>173.04875711270645</v>
      </c>
      <c r="KG48">
        <v>173.23833381173534</v>
      </c>
      <c r="KH48">
        <v>173.42064060785188</v>
      </c>
      <c r="KI48">
        <v>173.59567750105569</v>
      </c>
      <c r="KJ48">
        <v>173.76344449134677</v>
      </c>
      <c r="KK48">
        <v>39.130434782608688</v>
      </c>
      <c r="KL48">
        <v>39.130434782608688</v>
      </c>
      <c r="KM48">
        <v>39.130434782608688</v>
      </c>
      <c r="KN48">
        <v>39.130434782608688</v>
      </c>
      <c r="KO48">
        <v>39.130434782608688</v>
      </c>
      <c r="KP48">
        <v>39.130434782608688</v>
      </c>
    </row>
    <row r="49" spans="1:289">
      <c r="A49" s="48" t="s">
        <v>63</v>
      </c>
      <c r="B49">
        <f>ABS(B48-B47)/B47</f>
        <v>7.5459237455686876E-2</v>
      </c>
      <c r="C49">
        <f>ABS(C48-C47)/C47</f>
        <v>7.1744677614501262E-2</v>
      </c>
      <c r="D49">
        <f>ABS(D48-D47)/D47</f>
        <v>6.4286336915949566E-2</v>
      </c>
      <c r="E49">
        <f>ABS(E48-E47)/E47</f>
        <v>5.6410950199122553E-2</v>
      </c>
      <c r="F49">
        <f>ABS(F48-F47)/F47</f>
        <v>4.7476629054911311E-2</v>
      </c>
      <c r="G49">
        <f>ABS(G48-G47)/G47</f>
        <v>4.3793279656029895E-2</v>
      </c>
      <c r="H49">
        <f>ABS(H48-H47)/H47</f>
        <v>4.4259735027702897E-2</v>
      </c>
      <c r="I49">
        <f>ABS(I48-I47)/I47</f>
        <v>4.7992549557533251E-2</v>
      </c>
      <c r="J49">
        <f>ABS(J48-J47)/J47</f>
        <v>5.0856672871971369E-2</v>
      </c>
      <c r="K49">
        <f>ABS(K48-K47)/K47</f>
        <v>4.6997256292342575E-2</v>
      </c>
      <c r="L49">
        <f>ABS(L48-L47)/L47</f>
        <v>4.2928564062793724E-2</v>
      </c>
      <c r="M49">
        <f>ABS(M48-M47)/M47</f>
        <v>3.8481841845739495E-2</v>
      </c>
      <c r="N49">
        <f>ABS(N48-N47)/N47</f>
        <v>3.3507877728170925E-2</v>
      </c>
      <c r="O49">
        <f>ABS(O48-O47)/O47</f>
        <v>2.6914801235238817E-2</v>
      </c>
      <c r="P49">
        <f>ABS(P48-P47)/P47</f>
        <v>2.0937439134906928E-2</v>
      </c>
      <c r="Q49">
        <f>ABS(Q48-Q47)/Q47</f>
        <v>1.7737928425626031E-2</v>
      </c>
      <c r="R49">
        <f>ABS(R48-R47)/R47</f>
        <v>1.7926001534827939E-2</v>
      </c>
      <c r="S49">
        <f>ABS(S48-S47)/S47</f>
        <v>2.0862805864198936E-2</v>
      </c>
      <c r="T49">
        <f>ABS(T48-T47)/T47</f>
        <v>2.428532824028572E-2</v>
      </c>
      <c r="U49">
        <f>ABS(U48-U47)/U47</f>
        <v>2.1530513010787063E-2</v>
      </c>
      <c r="V49">
        <f>ABS(V48-V47)/V47</f>
        <v>1.8561059920052914E-2</v>
      </c>
      <c r="W49">
        <f>ABS(W48-W47)/W47</f>
        <v>1.5237887509801262E-2</v>
      </c>
      <c r="X49">
        <f>ABS(X48-X47)/X47</f>
        <v>1.1427844753037007E-2</v>
      </c>
      <c r="Y49">
        <f>ABS(Y48-Y47)/Y47</f>
        <v>6.3098265628359551E-3</v>
      </c>
      <c r="Z49">
        <f>ABS(Z48-Z47)/Z47</f>
        <v>1.6877649037029996E-3</v>
      </c>
      <c r="AA49">
        <f>ABS(AA48-AA47)/AA47</f>
        <v>3.3717956599275928E-4</v>
      </c>
      <c r="AB49">
        <f>ABS(AB48-AB47)/AB47</f>
        <v>1.690169032258016E-3</v>
      </c>
      <c r="AC49">
        <f>ABS(AC48-AC47)/AC47</f>
        <v>5.2662007357647013E-3</v>
      </c>
      <c r="AD49">
        <f>ABS(AD48-AD47)/AD47</f>
        <v>6.0444593559932343E-3</v>
      </c>
      <c r="AE49">
        <f>ABS(AE48-AE47)/AE47</f>
        <v>3.8930670085017679E-3</v>
      </c>
      <c r="AF49">
        <f>ABS(AF48-AF47)/AF47</f>
        <v>1.457554129784438E-3</v>
      </c>
      <c r="AG49">
        <f>ABS(AG48-AG47)/AG47</f>
        <v>1.38559583329489E-3</v>
      </c>
      <c r="AH49">
        <f>ABS(AH48-AH47)/AH47</f>
        <v>4.7571371644113125E-3</v>
      </c>
      <c r="AI49">
        <f>ABS(AI48-AI47)/AI47</f>
        <v>8.9578650363537089E-3</v>
      </c>
      <c r="AJ49">
        <f>ABS(AJ48-AJ47)/AJ47</f>
        <v>1.0324072676112477E-2</v>
      </c>
      <c r="AK49">
        <f>ABS(AK48-AK47)/AK47</f>
        <v>9.2308000497579677E-3</v>
      </c>
      <c r="AL49">
        <f>ABS(AL48-AL47)/AL47</f>
        <v>6.0887879848976123E-3</v>
      </c>
      <c r="AM49">
        <f>ABS(AM48-AM47)/AM47</f>
        <v>5.0593752853023682E-3</v>
      </c>
      <c r="AN49">
        <f>ABS(AN48-AN47)/AN47</f>
        <v>6.7538928296223891E-3</v>
      </c>
      <c r="AO49">
        <f>ABS(AO48-AO47)/AO47</f>
        <v>8.7347451481959298E-3</v>
      </c>
      <c r="AP49">
        <f>ABS(AP48-AP47)/AP47</f>
        <v>1.1114732951630641E-2</v>
      </c>
      <c r="AQ49">
        <f>ABS(AQ48-AQ47)/AQ47</f>
        <v>1.4009175924169786E-2</v>
      </c>
      <c r="AR49">
        <f>ABS(AR48-AR47)/AR47</f>
        <v>1.7178777706192239E-2</v>
      </c>
      <c r="AS49">
        <f>ABS(AS48-AS47)/AS47</f>
        <v>1.7436499791776732E-2</v>
      </c>
      <c r="AT49">
        <f>ABS(AT48-AT47)/AT47</f>
        <v>1.5654160774686343E-2</v>
      </c>
      <c r="AU49">
        <f>ABS(AU48-AU47)/AU47</f>
        <v>1.2281357882388121E-2</v>
      </c>
      <c r="AV49">
        <f>ABS(AV48-AV47)/AV47</f>
        <v>1.3749690382862391E-2</v>
      </c>
      <c r="AW49">
        <f>ABS(AW48-AW47)/AW47</f>
        <v>1.5508985918697368E-2</v>
      </c>
      <c r="AX49">
        <f>ABS(AX48-AX47)/AX47</f>
        <v>1.7653096856089286E-2</v>
      </c>
      <c r="AY49">
        <f>ABS(AY48-AY47)/AY47</f>
        <v>2.0287179364271411E-2</v>
      </c>
      <c r="AZ49">
        <f>ABS(AZ48-AZ47)/AZ47</f>
        <v>2.3855345227886182E-2</v>
      </c>
      <c r="BA49">
        <f>ABS(BA48-BA47)/BA47</f>
        <v>2.4689455871652066E-2</v>
      </c>
      <c r="BB49">
        <f>ABS(BB48-BB47)/BB47</f>
        <v>2.3645037036615878E-2</v>
      </c>
      <c r="BC49">
        <f>ABS(BC48-BC47)/BC47</f>
        <v>2.1010505963451328E-2</v>
      </c>
      <c r="BD49">
        <f>ABS(BD48-BD47)/BD47</f>
        <v>2.1583843785374705E-2</v>
      </c>
      <c r="BE49">
        <f>ABS(BE48-BE47)/BE47</f>
        <v>2.3125963990928866E-2</v>
      </c>
      <c r="BF49">
        <f>ABS(BF48-BF47)/BF47</f>
        <v>2.4949930987394404E-2</v>
      </c>
      <c r="BG49">
        <f>ABS(BG48-BG47)/BG47</f>
        <v>2.7141708607108687E-2</v>
      </c>
      <c r="BH49">
        <f>ABS(BH48-BH47)/BH47</f>
        <v>2.9792340122919328E-2</v>
      </c>
      <c r="BI49">
        <f>ABS(BI48-BI47)/BI47</f>
        <v>3.122486650104148E-2</v>
      </c>
      <c r="BJ49">
        <f>ABS(BJ48-BJ47)/BJ47</f>
        <v>3.0481397339118303E-2</v>
      </c>
      <c r="BK49">
        <f>ABS(BK48-BK47)/BK47</f>
        <v>2.8264361560843811E-2</v>
      </c>
      <c r="BL49">
        <f>ABS(BL48-BL47)/BL47</f>
        <v>2.4799001594055958E-2</v>
      </c>
      <c r="BM49">
        <f>ABS(BM48-BM47)/BM47</f>
        <v>2.0282084676549208E-2</v>
      </c>
      <c r="BN49">
        <f>ABS(BN48-BN47)/BN47</f>
        <v>1.4883730679462069E-2</v>
      </c>
      <c r="BO49">
        <f>ABS(BO48-BO47)/BO47</f>
        <v>8.7497077865992933E-3</v>
      </c>
      <c r="BP49">
        <f>ABS(BP48-BP47)/BP47</f>
        <v>2.0039557230605511E-3</v>
      </c>
      <c r="BQ49">
        <f>ABS(BQ48-BQ47)/BQ47</f>
        <v>5.248847716573031E-3</v>
      </c>
      <c r="BR49">
        <f>ABS(BR48-BR47)/BR47</f>
        <v>1.2920805624668111E-2</v>
      </c>
      <c r="BS49">
        <f>ABS(BS48-BS47)/BS47</f>
        <v>2.0938487885860307E-2</v>
      </c>
      <c r="BT49">
        <f>ABS(BT48-BT47)/BT47</f>
        <v>2.9240828731597029E-2</v>
      </c>
      <c r="BU49">
        <f>ABS(BU48-BU47)/BU47</f>
        <v>3.7777254074358509E-2</v>
      </c>
      <c r="BV49">
        <f>ABS(BV48-BV47)/BV47</f>
        <v>4.6506038789022056E-2</v>
      </c>
      <c r="BW49">
        <f>ABS(BW48-BW47)/BW47</f>
        <v>5.5392882834054566E-2</v>
      </c>
      <c r="BX49">
        <f>ABS(BX48-BX47)/BX47</f>
        <v>6.4409688719776273E-2</v>
      </c>
      <c r="BY49">
        <f>ABS(BY48-BY47)/BY47</f>
        <v>7.3533519838406683E-2</v>
      </c>
      <c r="BZ49">
        <f>ABS(BZ48-BZ47)/BZ47</f>
        <v>8.2745718414921524E-2</v>
      </c>
      <c r="CA49">
        <f>ABS(CA48-CA47)/CA47</f>
        <v>9.2031162471645639E-2</v>
      </c>
      <c r="CB49">
        <f>ABS(CB48-CB47)/CB47</f>
        <v>0.10137764262867581</v>
      </c>
      <c r="CC49">
        <f>ABS(CC48-CC47)/CC47</f>
        <v>0.11077534138565985</v>
      </c>
      <c r="CD49">
        <f>ABS(CD48-CD47)/CD47</f>
        <v>0.12021639948890425</v>
      </c>
      <c r="CE49">
        <f>ABS(CE48-CE47)/CE47</f>
        <v>0.12969455592163129</v>
      </c>
      <c r="CF49">
        <f>ABS(CF48-CF47)/CF47</f>
        <v>0.1392048498730184</v>
      </c>
      <c r="CG49">
        <f>ABS(CG48-CG47)/CG47</f>
        <v>0.14874337469666304</v>
      </c>
      <c r="CH49">
        <f>ABS(CH48-CH47)/CH47</f>
        <v>0.15830707534355543</v>
      </c>
      <c r="CI49">
        <f>ABS(CI48-CI47)/CI47</f>
        <v>0.16789358204787466</v>
      </c>
      <c r="CJ49">
        <f>ABS(CJ48-CJ47)/CJ47</f>
        <v>0.17750107416552965</v>
      </c>
      <c r="CK49">
        <f>ABS(CK48-CK47)/CK47</f>
        <v>0.18712816902992949</v>
      </c>
      <c r="CL49">
        <f>ABS(CL48-CL47)/CL47</f>
        <v>0.19677383151382927</v>
      </c>
      <c r="CM49">
        <f>ABS(CM48-CM47)/CM47</f>
        <v>0.20638421463210663</v>
      </c>
      <c r="CN49">
        <f>ABS(CN48-CN47)/CN47</f>
        <v>0.21597014814267435</v>
      </c>
      <c r="CO49">
        <f>ABS(CO48-CO47)/CO47</f>
        <v>0.22553998506249739</v>
      </c>
      <c r="CP49">
        <f>ABS(CP48-CP47)/CP47</f>
        <v>0.23508712135576273</v>
      </c>
      <c r="CQ49">
        <f>ABS(CQ48-CQ47)/CQ47</f>
        <v>0.24460934093787087</v>
      </c>
      <c r="CR49">
        <f>ABS(CR48-CR47)/CR47</f>
        <v>0.25410714441033944</v>
      </c>
      <c r="CS49">
        <f>ABS(CS48-CS47)/CS47</f>
        <v>0.26348337422832552</v>
      </c>
      <c r="CT49">
        <f>ABS(CT48-CT47)/CT47</f>
        <v>0.27273630200822102</v>
      </c>
      <c r="CU49">
        <f>ABS(CU48-CU47)/CU47</f>
        <v>0.28186471259949542</v>
      </c>
      <c r="CV49">
        <f>ABS(CV48-CV47)/CV47</f>
        <v>0.29086737344720653</v>
      </c>
      <c r="CW49">
        <f>ABS(CW48-CW47)/CW47</f>
        <v>0.29974298278577949</v>
      </c>
      <c r="CX49">
        <f>ABS(CX48-CX47)/CX47</f>
        <v>0.30849030289064111</v>
      </c>
      <c r="CY49">
        <f>ABS(CY48-CY47)/CY47</f>
        <v>0.31710813433947277</v>
      </c>
      <c r="CZ49">
        <f>ABS(CZ48-CZ47)/CZ47</f>
        <v>0.32559528545108057</v>
      </c>
      <c r="DA49">
        <f>ABS(DA48-DA47)/DA47</f>
        <v>0.33395058295208507</v>
      </c>
      <c r="DB49">
        <f>ABS(DB48-DB47)/DB47</f>
        <v>0.34217287493514065</v>
      </c>
      <c r="DC49">
        <f>ABS(DC48-DC47)/DC47</f>
        <v>0.35026102648136015</v>
      </c>
      <c r="DD49">
        <f>ABS(DD48-DD47)/DD47</f>
        <v>0.35821391955194204</v>
      </c>
      <c r="DE49">
        <f>ABS(DE48-DE47)/DE47</f>
        <v>0.36603045409877782</v>
      </c>
      <c r="DF49">
        <f>ABS(DF48-DF47)/DF47</f>
        <v>0.37370954818572133</v>
      </c>
      <c r="DG49">
        <f>ABS(DG48-DG47)/DG47</f>
        <v>0.38125013829470022</v>
      </c>
      <c r="DH49">
        <f>ABS(DH48-DH47)/DH47</f>
        <v>0.38865118280230165</v>
      </c>
      <c r="DI49">
        <f>ABS(DI48-DI47)/DI47</f>
        <v>0.39591167142787898</v>
      </c>
      <c r="DJ49">
        <f>ABS(DJ48-DJ47)/DJ47</f>
        <v>0.4030306420410566</v>
      </c>
      <c r="DK49">
        <f>ABS(DK48-DK47)/DK47</f>
        <v>0.41000720445316208</v>
      </c>
      <c r="DL49">
        <f>ABS(DL48-DL47)/DL47</f>
        <v>0.41684056931957952</v>
      </c>
      <c r="DM49">
        <f>ABS(DM48-DM47)/DM47</f>
        <v>0.42353007934899278</v>
      </c>
      <c r="DN49">
        <f>ABS(DN48-DN47)/DN47</f>
        <v>0.43007523970614425</v>
      </c>
      <c r="DO49">
        <f>ABS(DO48-DO47)/DO47</f>
        <v>0.43647574471200112</v>
      </c>
      <c r="DP49">
        <f>ABS(DP48-DP47)/DP47</f>
        <v>0.44273149852681776</v>
      </c>
      <c r="DQ49">
        <f>ABS(DQ48-DQ47)/DQ47</f>
        <v>0.44884262827504262</v>
      </c>
      <c r="DR49">
        <f>ABS(DR48-DR47)/DR47</f>
        <v>0.45480948888793449</v>
      </c>
      <c r="DS49">
        <f>ABS(DS48-DS47)/DS47</f>
        <v>0.46063265969019107</v>
      </c>
      <c r="DT49">
        <f>ABS(DT48-DT47)/DT47</f>
        <v>0.46631293337225083</v>
      </c>
      <c r="DU49">
        <f>ABS(DU48-DU47)/DU47</f>
        <v>0.47185129843796808</v>
      </c>
      <c r="DV49">
        <f>ABS(DV48-DV47)/DV47</f>
        <v>0.47724891649393353</v>
      </c>
      <c r="DW49">
        <f>ABS(DW48-DW47)/DW47</f>
        <v>0.4825070958673664</v>
      </c>
      <c r="DX49">
        <f>ABS(DX48-DX47)/DX47</f>
        <v>0.48762726303062903</v>
      </c>
      <c r="DY49">
        <f>ABS(DY48-DY47)/DY47</f>
        <v>0.49261093320374127</v>
      </c>
      <c r="DZ49">
        <f>ABS(DZ48-DZ47)/DZ47</f>
        <v>0.49745968133307988</v>
      </c>
      <c r="EA49">
        <f>ABS(EA48-EA47)/EA47</f>
        <v>0.50217511443327867</v>
      </c>
      <c r="EB49">
        <f>ABS(EB48-EB47)/EB47</f>
        <v>0.50675884605393262</v>
      </c>
      <c r="EC49">
        <f>ABS(EC48-EC47)/EC47</f>
        <v>0.51121247341129805</v>
      </c>
      <c r="ED49">
        <f>ABS(ED48-ED47)/ED47</f>
        <v>0.51553755752090269</v>
      </c>
      <c r="EE49">
        <f>ABS(EE48-EE47)/EE47</f>
        <v>0.51973560648803119</v>
      </c>
      <c r="EF49">
        <f>ABS(EF48-EF47)/EF47</f>
        <v>0.52380806196377172</v>
      </c>
      <c r="EG49">
        <f>ABS(EG48-EG47)/EG47</f>
        <v>0.52775628865597402</v>
      </c>
      <c r="EH49">
        <f>ABS(EH48-EH47)/EH47</f>
        <v>0.53158156669596035</v>
      </c>
      <c r="EI49">
        <f>ABS(EI48-EI47)/EI47</f>
        <v>0.53528508660059737</v>
      </c>
      <c r="EJ49">
        <f>ABS(EJ48-EJ47)/EJ47</f>
        <v>0.5388679465319357</v>
      </c>
      <c r="EK49">
        <f>ABS(EK48-EK47)/EK47</f>
        <v>0.5424887028868447</v>
      </c>
      <c r="EL49">
        <f>ABS(EL48-EL47)/EL47</f>
        <v>0.54611162989324269</v>
      </c>
      <c r="EM49">
        <f>ABS(EM48-EM47)/EM47</f>
        <v>0.54970945805978</v>
      </c>
      <c r="EN49">
        <f>ABS(EN48-EN47)/EN47</f>
        <v>0.55329931190409432</v>
      </c>
      <c r="EO49">
        <f>ABS(EO48-EO47)/EO47</f>
        <v>0.55688554315255956</v>
      </c>
      <c r="EP49">
        <f>ABS(EP48-EP47)/EP47</f>
        <v>0.56046479293985241</v>
      </c>
      <c r="EQ49">
        <f>ABS(EQ48-EQ47)/EQ47</f>
        <v>0.56413840102275725</v>
      </c>
      <c r="ER49">
        <f>ABS(ER48-ER47)/ER47</f>
        <v>0.56790867813131496</v>
      </c>
      <c r="ES49">
        <f>ABS(ES48-ES47)/ES47</f>
        <v>0.57177658391010677</v>
      </c>
      <c r="ET49">
        <f>ABS(ET48-ET47)/ET47</f>
        <v>0.57574322061311578</v>
      </c>
      <c r="EU49">
        <f>ABS(EU48-EU47)/EU47</f>
        <v>0.57980996259302753</v>
      </c>
      <c r="EV49">
        <f>ABS(EV48-EV47)/EV47</f>
        <v>0.58397807572921068</v>
      </c>
      <c r="EW49">
        <f>ABS(EW48-EW47)/EW47</f>
        <v>0.58824878591031293</v>
      </c>
      <c r="EX49">
        <f>ABS(EX48-EX47)/EX47</f>
        <v>0.59262336231265955</v>
      </c>
      <c r="EY49">
        <f>ABS(EY48-EY47)/EY47</f>
        <v>0.59710308884022012</v>
      </c>
      <c r="EZ49">
        <f>ABS(EZ48-EZ47)/EZ47</f>
        <v>0.60168925825658048</v>
      </c>
      <c r="FA49">
        <f>ABS(FA48-FA47)/FA47</f>
        <v>0.60638318727503249</v>
      </c>
      <c r="FB49">
        <f>ABS(FB48-FB47)/FB47</f>
        <v>0.61118622072740403</v>
      </c>
      <c r="FC49">
        <f>ABS(FC48-FC47)/FC47</f>
        <v>0.61609973289137632</v>
      </c>
      <c r="FD49">
        <f>ABS(FD48-FD47)/FD47</f>
        <v>0.62112513174032968</v>
      </c>
      <c r="FE49">
        <f>ABS(FE48-FE47)/FE47</f>
        <v>0.62626386282556745</v>
      </c>
      <c r="FF49">
        <f>ABS(FF48-FF47)/FF47</f>
        <v>0.6315174047221126</v>
      </c>
      <c r="FG49">
        <f>ABS(FG48-FG47)/FG47</f>
        <v>0.63688724849011957</v>
      </c>
      <c r="FH49">
        <f>ABS(FH48-FH47)/FH47</f>
        <v>0.64237485732558197</v>
      </c>
      <c r="FI49">
        <f>ABS(FI48-FI47)/FI47</f>
        <v>0.64798160716933828</v>
      </c>
      <c r="FJ49">
        <f>ABS(FJ48-FJ47)/FJ47</f>
        <v>0.65370871291958732</v>
      </c>
      <c r="FK49">
        <f>ABS(FK48-FK47)/FK47</f>
        <v>0.65955714729838044</v>
      </c>
      <c r="FL49">
        <f>ABS(FL48-FL47)/FL47</f>
        <v>0.66552756024254811</v>
      </c>
      <c r="FM49">
        <f>ABS(FM48-FM47)/FM47</f>
        <v>0.67162020618568641</v>
      </c>
      <c r="FN49">
        <f>ABS(FN48-FN47)/FN47</f>
        <v>0.67783488519010904</v>
      </c>
      <c r="FO49">
        <f>ABS(FO48-FO47)/FO47</f>
        <v>0.68417090200805664</v>
      </c>
      <c r="FP49">
        <f>ABS(FP48-FP47)/FP47</f>
        <v>0.69062704516354256</v>
      </c>
      <c r="FQ49">
        <f>ABS(FQ48-FQ47)/FQ47</f>
        <v>0.69720158631319862</v>
      </c>
      <c r="FR49">
        <f>ABS(FR48-FR47)/FR47</f>
        <v>0.70389229862796521</v>
      </c>
      <c r="FS49">
        <f>ABS(FS48-FS47)/FS47</f>
        <v>0.71069649181240702</v>
      </c>
      <c r="FT49">
        <f>ABS(FT48-FT47)/FT47</f>
        <v>0.71761106065471958</v>
      </c>
      <c r="FU49">
        <f>ABS(FU48-FU47)/FU47</f>
        <v>0.72463254364408136</v>
      </c>
      <c r="FV49">
        <f>ABS(FV48-FV47)/FV47</f>
        <v>0.73175718814383606</v>
      </c>
      <c r="FW49">
        <f>ABS(FW48-FW47)/FW47</f>
        <v>0.73898101879903844</v>
      </c>
      <c r="FX49">
        <f>ABS(FX48-FX47)/FX47</f>
        <v>0.7462999062147323</v>
      </c>
      <c r="FY49">
        <f>ABS(FY48-FY47)/FY47</f>
        <v>0.75370963340225516</v>
      </c>
      <c r="FZ49">
        <f>ABS(FZ48-FZ47)/FZ47</f>
        <v>0.76120595800021129</v>
      </c>
      <c r="GA49">
        <f>ABS(GA48-GA47)/GA47</f>
        <v>0.76878466879079266</v>
      </c>
      <c r="GB49">
        <f>ABS(GB48-GB47)/GB47</f>
        <v>0.77644163551856393</v>
      </c>
      <c r="GC49">
        <f>ABS(GC48-GC47)/GC47</f>
        <v>0.7841728514556886</v>
      </c>
      <c r="GD49">
        <f>ABS(GD48-GD47)/GD47</f>
        <v>0.79197446853190845</v>
      </c>
      <c r="GE49">
        <f>ABS(GE48-GE47)/GE47</f>
        <v>0.79984282515358696</v>
      </c>
      <c r="GF49">
        <f>ABS(GF48-GF47)/GF47</f>
        <v>0.80777446707372325</v>
      </c>
      <c r="GG49">
        <f>ABS(GG48-GG47)/GG47</f>
        <v>0.8157661618479205</v>
      </c>
      <c r="GH49">
        <f>ABS(GH48-GH47)/GH47</f>
        <v>0.82381490752637432</v>
      </c>
      <c r="GI49">
        <f>ABS(GI48-GI47)/GI47</f>
        <v>0.83141574167593846</v>
      </c>
      <c r="GJ49">
        <f>ABS(GJ48-GJ47)/GJ47</f>
        <v>0.83867699877574498</v>
      </c>
      <c r="GK49">
        <f>ABS(GK48-GK47)/GK47</f>
        <v>0.8456807664904169</v>
      </c>
      <c r="GL49">
        <f>ABS(GL48-GL47)/GL47</f>
        <v>0.85236651128467578</v>
      </c>
      <c r="GM49">
        <f>ABS(GM48-GM47)/GM47</f>
        <v>0.85871534665969573</v>
      </c>
      <c r="GN49">
        <f>ABS(GN48-GN47)/GN47</f>
        <v>0.86473379533367711</v>
      </c>
      <c r="GO49">
        <f>ABS(GO48-GO47)/GO47</f>
        <v>0.87053272768334911</v>
      </c>
      <c r="GP49">
        <f>ABS(GP48-GP47)/GP47</f>
        <v>0.87610215272113601</v>
      </c>
      <c r="GQ49">
        <f>ABS(GQ48-GQ47)/GQ47</f>
        <v>0.88143687163456863</v>
      </c>
      <c r="GR49">
        <f>ABS(GR48-GR47)/GR47</f>
        <v>0.88653154214920571</v>
      </c>
      <c r="GS49">
        <f>ABS(GS48-GS47)/GS47</f>
        <v>0.89138027521480534</v>
      </c>
      <c r="GT49">
        <f>ABS(GT48-GT47)/GT47</f>
        <v>0.8959779270052759</v>
      </c>
      <c r="GU49">
        <f>ABS(GU48-GU47)/GU47</f>
        <v>0.90031988273009289</v>
      </c>
      <c r="GV49">
        <f>ABS(GV48-GV47)/GV47</f>
        <v>0.90440179504512375</v>
      </c>
      <c r="GW49">
        <f>ABS(GW48-GW47)/GW47</f>
        <v>0.90821969826929416</v>
      </c>
      <c r="GX49">
        <f>ABS(GX48-GX47)/GX47</f>
        <v>0.91177004225972369</v>
      </c>
      <c r="GY49">
        <f>ABS(GY48-GY47)/GY47</f>
        <v>0.91504965434809493</v>
      </c>
      <c r="GZ49">
        <f>ABS(GZ48-GZ47)/GZ47</f>
        <v>0.91805573770064297</v>
      </c>
      <c r="HA49">
        <f>ABS(HA48-HA47)/HA47</f>
        <v>0.92078587796238198</v>
      </c>
      <c r="HB49">
        <f>ABS(HB48-HB47)/HB47</f>
        <v>0.92323803875818378</v>
      </c>
      <c r="HC49">
        <f>ABS(HC48-HC47)/HC47</f>
        <v>0.92541055743447231</v>
      </c>
      <c r="HD49">
        <f>ABS(HD48-HD47)/HD47</f>
        <v>0.92730216762176554</v>
      </c>
      <c r="HE49">
        <f>ABS(HE48-HE47)/HE47</f>
        <v>0.92891207192176495</v>
      </c>
      <c r="HF49">
        <f>ABS(HF48-HF47)/HF47</f>
        <v>0.93024007413778498</v>
      </c>
      <c r="HG49">
        <f>ABS(HG48-HG47)/HG47</f>
        <v>0.93128676435110458</v>
      </c>
      <c r="HH49">
        <f>ABS(HH48-HH47)/HH47</f>
        <v>0.93205373735775676</v>
      </c>
      <c r="HI49">
        <f>ABS(HI48-HI47)/HI47</f>
        <v>0.93254381797338315</v>
      </c>
      <c r="HJ49">
        <f>ABS(HJ48-HJ47)/HJ47</f>
        <v>0.93276126563016426</v>
      </c>
      <c r="HK49">
        <f>ABS(HK48-HK47)/HK47</f>
        <v>0.93271193433441324</v>
      </c>
      <c r="HL49">
        <f>ABS(HL48-HL47)/HL47</f>
        <v>0.93240337069432599</v>
      </c>
      <c r="HM49">
        <f>ABS(HM48-HM47)/HM47</f>
        <v>0.93184484063826356</v>
      </c>
      <c r="HN49">
        <f>ABS(HN48-HN47)/HN47</f>
        <v>0.93104728320875119</v>
      </c>
      <c r="HO49">
        <f>ABS(HO48-HO47)/HO47</f>
        <v>0.93002319645462073</v>
      </c>
      <c r="HP49">
        <f>ABS(HP48-HP47)/HP47</f>
        <v>0.9287864654103567</v>
      </c>
      <c r="HQ49">
        <f>ABS(HQ48-HQ47)/HQ47</f>
        <v>0.92735214527691467</v>
      </c>
      <c r="HR49">
        <f>ABS(HR48-HR47)/HR47</f>
        <v>0.9257362143051997</v>
      </c>
      <c r="HS49">
        <f>ABS(HS48-HS47)/HS47</f>
        <v>0.923955310808104</v>
      </c>
      <c r="HT49">
        <f>ABS(HT48-HT47)/HT47</f>
        <v>0.9220264675481874</v>
      </c>
      <c r="HU49">
        <f>ABS(HU48-HU47)/HU47</f>
        <v>0.91996685483820884</v>
      </c>
      <c r="HV49">
        <f>ABS(HV48-HV47)/HV47</f>
        <v>0.91779354139044067</v>
      </c>
      <c r="HW49">
        <f>ABS(HW48-HW47)/HW47</f>
        <v>0.91552327953793644</v>
      </c>
      <c r="HX49">
        <f>ABS(HX48-HX47)/HX47</f>
        <v>0.91317231913698771</v>
      </c>
      <c r="HY49">
        <f>ABS(HY48-HY47)/HY47</f>
        <v>0.91075625238672764</v>
      </c>
      <c r="HZ49">
        <f>ABS(HZ48-HZ47)/HZ47</f>
        <v>0.90828989005079341</v>
      </c>
      <c r="IA49">
        <f>ABS(IA48-IA47)/IA47</f>
        <v>0.90578716817012583</v>
      </c>
      <c r="IB49">
        <f>ABS(IB48-IB47)/IB47</f>
        <v>0.90326108331263932</v>
      </c>
      <c r="IC49">
        <f>ABS(IC48-IC47)/IC47</f>
        <v>0.9007236536872778</v>
      </c>
      <c r="ID49">
        <f>ABS(ID48-ID47)/ID47</f>
        <v>0.89818590301538992</v>
      </c>
      <c r="IE49">
        <f>ABS(IE48-IE47)/IE47</f>
        <v>0.89565786385315005</v>
      </c>
      <c r="IF49">
        <f>ABS(IF48-IF47)/IF47</f>
        <v>0.89314859704555905</v>
      </c>
      <c r="IG49">
        <f>ABS(IG48-IG47)/IG47</f>
        <v>0.89135777230266511</v>
      </c>
      <c r="IH49">
        <f>ABS(IH48-IH47)/IH47</f>
        <v>0.89012113048126218</v>
      </c>
      <c r="II49">
        <f>ABS(II48-II47)/II47</f>
        <v>0.88931404966660244</v>
      </c>
      <c r="IJ49">
        <f>ABS(IJ48-IJ47)/IJ47</f>
        <v>0.88900365137321635</v>
      </c>
      <c r="IK49">
        <f>ABS(IK48-IK47)/IK47</f>
        <v>0.88920290570715943</v>
      </c>
      <c r="IL49">
        <f>ABS(IL48-IL47)/IL47</f>
        <v>0.88989282404930081</v>
      </c>
      <c r="IM49">
        <f>ABS(IM48-IM47)/IM47</f>
        <v>0.89089291081170352</v>
      </c>
      <c r="IN49">
        <f>ABS(IN48-IN47)/IN47</f>
        <v>0.89220884171803216</v>
      </c>
      <c r="IO49">
        <f>ABS(IO48-IO47)/IO47</f>
        <v>0.89384084838483191</v>
      </c>
      <c r="IP49">
        <f>ABS(IP48-IP47)/IP47</f>
        <v>0.89578980338980851</v>
      </c>
      <c r="IQ49">
        <f>ABS(IQ48-IQ47)/IQ47</f>
        <v>0.8980577650892505</v>
      </c>
      <c r="IR49">
        <f>ABS(IR48-IR47)/IR47</f>
        <v>0.90064647950104437</v>
      </c>
      <c r="IS49">
        <f>ABS(IS48-IS47)/IS47</f>
        <v>0.90355766016785111</v>
      </c>
      <c r="IT49">
        <f>ABS(IT48-IT47)/IT47</f>
        <v>0.90679332855535388</v>
      </c>
      <c r="IU49">
        <f>ABS(IU48-IU47)/IU47</f>
        <v>0.910355718371754</v>
      </c>
      <c r="IV49">
        <f>ABS(IV48-IV47)/IV47</f>
        <v>0.91424726449822213</v>
      </c>
      <c r="IW49">
        <f>ABS(IW48-IW47)/IW47</f>
        <v>0.91847067140808891</v>
      </c>
      <c r="IX49">
        <f>ABS(IX48-IX47)/IX47</f>
        <v>0.92302894003988278</v>
      </c>
      <c r="IY49">
        <f>ABS(IY48-IY47)/IY47</f>
        <v>0.92792538338232367</v>
      </c>
      <c r="IZ49">
        <f>ABS(IZ48-IZ47)/IZ47</f>
        <v>0.93316365267099899</v>
      </c>
      <c r="JA49">
        <f>ABS(JA48-JA47)/JA47</f>
        <v>0.93874776226895751</v>
      </c>
      <c r="JB49">
        <f>ABS(JB48-JB47)/JB47</f>
        <v>0.94468208321864067</v>
      </c>
      <c r="JC49">
        <f>ABS(JC48-JC47)/JC47</f>
        <v>0.95097127692982253</v>
      </c>
      <c r="JD49">
        <f>ABS(JD48-JD47)/JD47</f>
        <v>0.9576201537900868</v>
      </c>
      <c r="JE49">
        <f>ABS(JE48-JE47)/JE47</f>
        <v>0.96463345813600776</v>
      </c>
      <c r="JF49">
        <f>ABS(JF48-JF47)/JF47</f>
        <v>0.97201559520407221</v>
      </c>
      <c r="JG49">
        <f>ABS(JG48-JG47)/JG47</f>
        <v>0.97977032466817016</v>
      </c>
      <c r="JH49">
        <f>ABS(JH48-JH47)/JH47</f>
        <v>0.98790044875202587</v>
      </c>
      <c r="JI49">
        <f>ABS(JI48-JI47)/JI47</f>
        <v>0.99640752160666612</v>
      </c>
      <c r="JJ49">
        <f>ABS(JJ48-JJ47)/JJ47</f>
        <v>1.0052916021363112</v>
      </c>
      <c r="JK49">
        <f>ABS(JK48-JK47)/JK47</f>
        <v>1.0145510662331514</v>
      </c>
      <c r="JL49">
        <f>ABS(JL48-JL47)/JL47</f>
        <v>1.0241824876803698</v>
      </c>
      <c r="JM49">
        <f>ABS(JM48-JM47)/JM47</f>
        <v>1.0341805906892101</v>
      </c>
      <c r="JN49">
        <f>ABS(JN48-JN47)/JN47</f>
        <v>1.0445382716927345</v>
      </c>
      <c r="JO49">
        <f>ABS(JO48-JO47)/JO47</f>
        <v>1.0552466838869676</v>
      </c>
      <c r="JP49">
        <f>ABS(JP48-JP47)/JP47</f>
        <v>1.0662953751448216</v>
      </c>
      <c r="JQ49">
        <f>ABS(JQ48-JQ47)/JQ47</f>
        <v>1.0776724682494603</v>
      </c>
      <c r="JR49">
        <f>ABS(JR48-JR47)/JR47</f>
        <v>1.0893648717429723</v>
      </c>
      <c r="JS49">
        <f>ABS(JS48-JS47)/JS47</f>
        <v>1.1013585098692136</v>
      </c>
      <c r="JT49">
        <f>ABS(JT48-JT47)/JT47</f>
        <v>1.1136385609028523</v>
      </c>
      <c r="JU49">
        <f>ABS(JU48-JU47)/JU47</f>
        <v>1.1261896944071097</v>
      </c>
      <c r="JV49">
        <f>ABS(JV48-JV47)/JV47</f>
        <v>1.1389962994779306</v>
      </c>
      <c r="JW49">
        <f>ABS(JW48-JW47)/JW47</f>
        <v>1.1520426976659988</v>
      </c>
      <c r="JX49">
        <f>ABS(JX48-JX47)/JX47</f>
        <v>1.165313335902288</v>
      </c>
      <c r="JY49">
        <f>ABS(JY48-JY47)/JY47</f>
        <v>1.1787929562980544</v>
      </c>
      <c r="JZ49">
        <f>ABS(JZ48-JZ47)/JZ47</f>
        <v>1.1924667410833893</v>
      </c>
      <c r="KA49">
        <f>ABS(KA48-KA47)/KA47</f>
        <v>1.2063204321501804</v>
      </c>
      <c r="KB49">
        <f>ABS(KB48-KB47)/KB47</f>
        <v>1.2203404256560784</v>
      </c>
      <c r="KC49">
        <f>ABS(KC48-KC47)/KC47</f>
        <v>1.234513842923104</v>
      </c>
    </row>
    <row r="51" spans="1:289">
      <c r="A51" s="48" t="s">
        <v>63</v>
      </c>
      <c r="B51">
        <f>AVERAGE(B49:KC49)</f>
        <v>0.52431854457814553</v>
      </c>
    </row>
    <row r="53" spans="1:289">
      <c r="A53" s="48" t="s">
        <v>66</v>
      </c>
    </row>
    <row r="54" spans="1:289">
      <c r="B54">
        <f>AVERAGE(B49:CW49)</f>
        <v>6.4317064370272625E-2</v>
      </c>
    </row>
  </sheetData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Calibrated Model</vt:lpstr>
      <vt:lpstr>Travel Time</vt:lpstr>
      <vt:lpstr>Sheet3</vt:lpstr>
      <vt:lpstr>Chart1</vt:lpstr>
    </vt:vector>
  </TitlesOfParts>
  <Company>ITRE @NCSU Centennial Campus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</dc:creator>
  <cp:lastModifiedBy>Jeffrey Taylor</cp:lastModifiedBy>
  <dcterms:created xsi:type="dcterms:W3CDTF">2005-11-18T16:54:48Z</dcterms:created>
  <dcterms:modified xsi:type="dcterms:W3CDTF">2011-11-03T22:44:34Z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1797767297</vt:i4>
  </property>
  <property fmtid="{D5CDD505-2E9C-101B-9397-08002B2CF9AE}" pid="3" name="_EmailSubject">
    <vt:lpwstr>Cell transmission model</vt:lpwstr>
  </property>
  <property fmtid="{D5CDD505-2E9C-101B-9397-08002B2CF9AE}" pid="4" name="_AuthorEmail">
    <vt:lpwstr>xzhou4@ncsu.edu</vt:lpwstr>
  </property>
  <property fmtid="{D5CDD505-2E9C-101B-9397-08002B2CF9AE}" pid="5" name="_AuthorEmailDisplayName">
    <vt:lpwstr>Xuesong Zhou</vt:lpwstr>
  </property>
  <property fmtid="{D5CDD505-2E9C-101B-9397-08002B2CF9AE}" pid="6" name="_ReviewingToolsShownOnce">
    <vt:lpwstr/>
  </property>
</Properties>
</file>