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UPUESTO PERSONAL" sheetId="1" r:id="rId4"/>
    <sheet state="visible" name="FOTO FINANCIERA" sheetId="2" r:id="rId5"/>
    <sheet state="visible" name="BANCOS RECOMENDADOS" sheetId="3" r:id="rId6"/>
  </sheets>
  <definedNames>
    <definedName name="LastCol">COUNTA('PRESUPUESTO PERSONAL'!#REF!)+1</definedName>
    <definedName name="PrintArea_SET">OFFSET('PRESUPUESTO PERSONAL'!$C$6,,,MATCH(REPT("z",255),'PRESUPUESTO PERSONAL'!$C:$C),LastCol)</definedName>
    <definedName name="TE">#REF!</definedName>
    <definedName name="TG">#REF!</definedName>
  </definedNames>
  <calcPr/>
  <extLst>
    <ext uri="GoogleSheetsCustomDataVersion2">
      <go:sheetsCustomData xmlns:go="http://customooxmlschemas.google.com/" r:id="rId7" roundtripDataChecksum="KCMdy/XsyuEsTY5HlFurDLcfjwxQ+VK3sSlFA+THtws="/>
    </ext>
  </extLst>
</workbook>
</file>

<file path=xl/sharedStrings.xml><?xml version="1.0" encoding="utf-8"?>
<sst xmlns="http://schemas.openxmlformats.org/spreadsheetml/2006/main" count="368" uniqueCount="161">
  <si>
    <t>GANANCIAS</t>
  </si>
  <si>
    <t>ENE</t>
  </si>
  <si>
    <t>FEB</t>
  </si>
  <si>
    <t>MAR</t>
  </si>
  <si>
    <t>ABR</t>
  </si>
  <si>
    <t>MAYO</t>
  </si>
  <si>
    <t>JUN</t>
  </si>
  <si>
    <t>JUL</t>
  </si>
  <si>
    <t>AGO</t>
  </si>
  <si>
    <t>SEP</t>
  </si>
  <si>
    <t>OCT</t>
  </si>
  <si>
    <t>NOV</t>
  </si>
  <si>
    <t>DIC</t>
  </si>
  <si>
    <t>AÑO</t>
  </si>
  <si>
    <t>Minigrafico</t>
  </si>
  <si>
    <t>INGRESOS</t>
  </si>
  <si>
    <t>Salarios</t>
  </si>
  <si>
    <t>Intereses y dividendos</t>
  </si>
  <si>
    <t>Ingreso alquiler casa</t>
  </si>
  <si>
    <t>Total</t>
  </si>
  <si>
    <t>GASTOS</t>
  </si>
  <si>
    <t>CASA</t>
  </si>
  <si>
    <t>Hipoteca / Alquiler</t>
  </si>
  <si>
    <t>Seguro</t>
  </si>
  <si>
    <t>Reparaciones</t>
  </si>
  <si>
    <t>Servicios</t>
  </si>
  <si>
    <t>Suministros</t>
  </si>
  <si>
    <t>VIDA DIARIA</t>
  </si>
  <si>
    <t>Vida diaria</t>
  </si>
  <si>
    <t>Ene</t>
  </si>
  <si>
    <t>Feb</t>
  </si>
  <si>
    <t>Marzo</t>
  </si>
  <si>
    <t>Abril</t>
  </si>
  <si>
    <t>Mayo</t>
  </si>
  <si>
    <t>Junio</t>
  </si>
  <si>
    <t>Julio</t>
  </si>
  <si>
    <t>Ago</t>
  </si>
  <si>
    <t>Sept</t>
  </si>
  <si>
    <t>Oct</t>
  </si>
  <si>
    <t>Nov</t>
  </si>
  <si>
    <t>Dic</t>
  </si>
  <si>
    <t>Año</t>
  </si>
  <si>
    <t>Columna1</t>
  </si>
  <si>
    <t>Comida</t>
  </si>
  <si>
    <t>Cuidado de los niños</t>
  </si>
  <si>
    <t>Tintorería</t>
  </si>
  <si>
    <t>Restaurantes</t>
  </si>
  <si>
    <t>Servicio de limpieza</t>
  </si>
  <si>
    <t>Cuidado del perro</t>
  </si>
  <si>
    <t>TRANSPORTE</t>
  </si>
  <si>
    <t>Transporte</t>
  </si>
  <si>
    <t>Gas o combustible</t>
  </si>
  <si>
    <t>Lavado del coche y servicios de detalles similares</t>
  </si>
  <si>
    <t>Aparcamiento</t>
  </si>
  <si>
    <t>Transporte público</t>
  </si>
  <si>
    <t>ENTRETENIMIENTO</t>
  </si>
  <si>
    <t>Entretenimiento</t>
  </si>
  <si>
    <t>Televisión por cable</t>
  </si>
  <si>
    <t>Alquiler de vídeo o DVD</t>
  </si>
  <si>
    <t>Películas y juegos</t>
  </si>
  <si>
    <t>Conciertos y discotecas</t>
  </si>
  <si>
    <t>SALUD</t>
  </si>
  <si>
    <t>Salud</t>
  </si>
  <si>
    <t>Cuota del gimnasio</t>
  </si>
  <si>
    <t>Recetas</t>
  </si>
  <si>
    <t>Medicamentos sin receta</t>
  </si>
  <si>
    <t>Copagos y gastos de bolsillo</t>
  </si>
  <si>
    <t>Veterinario y medicamentos para las mascotas</t>
  </si>
  <si>
    <t>Seguro de vida</t>
  </si>
  <si>
    <t>VACACIONES</t>
  </si>
  <si>
    <t>Vacaciones</t>
  </si>
  <si>
    <t>Billetes de avión</t>
  </si>
  <si>
    <t>Hoteles</t>
  </si>
  <si>
    <t>Regalos</t>
  </si>
  <si>
    <t>Alojamiento de las mascotas</t>
  </si>
  <si>
    <t>Alquiler de coche</t>
  </si>
  <si>
    <t>OCIO</t>
  </si>
  <si>
    <t>Ocio</t>
  </si>
  <si>
    <t>Gastos del gimnasio</t>
  </si>
  <si>
    <t>Material deportivo</t>
  </si>
  <si>
    <t>Cuotas del equipo</t>
  </si>
  <si>
    <t>Juguetes y otros artículos para los niños</t>
  </si>
  <si>
    <t>CUOTAS Y SUSCRIPCIONES</t>
  </si>
  <si>
    <t>Cuotas y suscripciones</t>
  </si>
  <si>
    <t>Revistas</t>
  </si>
  <si>
    <t>Periódicos</t>
  </si>
  <si>
    <t>Conexión a Internet</t>
  </si>
  <si>
    <t>Radio pública</t>
  </si>
  <si>
    <t>Televisión pública</t>
  </si>
  <si>
    <t>Organizaciones religiosas</t>
  </si>
  <si>
    <t>Beneficencia</t>
  </si>
  <si>
    <t>PERSONAL</t>
  </si>
  <si>
    <t>Personal</t>
  </si>
  <si>
    <t>Ropa</t>
  </si>
  <si>
    <t>Salones de belleza y barberías</t>
  </si>
  <si>
    <t>Libros</t>
  </si>
  <si>
    <t>Música (CD, etc.)</t>
  </si>
  <si>
    <t>OBLIGACIONES FINANCIERAS</t>
  </si>
  <si>
    <t>Obligaciones financieras</t>
  </si>
  <si>
    <t>hipoteca 1</t>
  </si>
  <si>
    <t>deuda personal</t>
  </si>
  <si>
    <t>Pagos con la tarjeta de crédito</t>
  </si>
  <si>
    <t>Impuesto sobre la renta (adicional)</t>
  </si>
  <si>
    <t>Otras obligaciones</t>
  </si>
  <si>
    <t>PAGOS VARIOS</t>
  </si>
  <si>
    <t>Pagos varios</t>
  </si>
  <si>
    <t xml:space="preserve">   Otros</t>
  </si>
  <si>
    <t>TOTALES</t>
  </si>
  <si>
    <t xml:space="preserve"> </t>
  </si>
  <si>
    <t>Gastos totales</t>
  </si>
  <si>
    <t>Ahorro</t>
  </si>
  <si>
    <t>Tasa ahorro</t>
  </si>
  <si>
    <t>INVERSIONES Y AHORRO</t>
  </si>
  <si>
    <t>Dinero a ahorro cuenta remunerada</t>
  </si>
  <si>
    <t>Aportación a fondos indexados</t>
  </si>
  <si>
    <t>Ahorro para boda</t>
  </si>
  <si>
    <t>Ahorro entrada casa</t>
  </si>
  <si>
    <t>Ingresos Totales</t>
  </si>
  <si>
    <t>ACTIVOS / BIENES</t>
  </si>
  <si>
    <t>VALOR DE MERCADO</t>
  </si>
  <si>
    <t>CUENTAS Y BROKERS</t>
  </si>
  <si>
    <t>Casa</t>
  </si>
  <si>
    <t>MYINVESTOR</t>
  </si>
  <si>
    <t>Segunda residencia</t>
  </si>
  <si>
    <t>KRAKEN</t>
  </si>
  <si>
    <t>Coche</t>
  </si>
  <si>
    <t>INTERACTIVE BROKERS</t>
  </si>
  <si>
    <t>Ahorros</t>
  </si>
  <si>
    <t>BBVA</t>
  </si>
  <si>
    <t>Inversiones</t>
  </si>
  <si>
    <t>SANTANDER</t>
  </si>
  <si>
    <t>Negocios</t>
  </si>
  <si>
    <t>WISE</t>
  </si>
  <si>
    <t>Relojes</t>
  </si>
  <si>
    <t>Otros</t>
  </si>
  <si>
    <t>PASIVOS / DEUDAS</t>
  </si>
  <si>
    <t>Hipoteca</t>
  </si>
  <si>
    <t>Préstamo personal</t>
  </si>
  <si>
    <t>Varios</t>
  </si>
  <si>
    <t>PATRIMONIO</t>
  </si>
  <si>
    <t>ACTIVOS</t>
  </si>
  <si>
    <t>PASIVOS</t>
  </si>
  <si>
    <t>Patrimonio total</t>
  </si>
  <si>
    <t>FONDOS INDEXADOS</t>
  </si>
  <si>
    <t>CONDICIONES</t>
  </si>
  <si>
    <t>ENLACE</t>
  </si>
  <si>
    <t>CUENTAS REMUNERADAS</t>
  </si>
  <si>
    <t>https://myinvestor.es/landings/fondos-indexados/fondos-vanguard-B/?utm_source=javi_linares&amp;utm_medium=influencers&amp;utm_campaign=podcast&amp;utm_content=actualidad_economia</t>
  </si>
  <si>
    <t>2,5% TAE anual hasta 70k primer año</t>
  </si>
  <si>
    <t>https://myinvestor.es/landings/cuenta-remunerada/?utm_source=javi_linares&amp;utm_medium=influencers&amp;utm_campaign=podcast&amp;utm_content=actualidad_economia</t>
  </si>
  <si>
    <t>TRADE REPUBLIC</t>
  </si>
  <si>
    <t>ETFs</t>
  </si>
  <si>
    <t>https://trade.re/Javi</t>
  </si>
  <si>
    <t>4% TAE anual (hasta 50k sin modelo 720)</t>
  </si>
  <si>
    <t>DEPÓSITOS</t>
  </si>
  <si>
    <t>INTERCAMBIO RECOMENDADO</t>
  </si>
  <si>
    <t>(3 MESES) 2,9 TAE desde 10k hasta 100k</t>
  </si>
  <si>
    <t>https://myinvestor.es/landings/cuentas/depositos/?utm_source=javi_linares&amp;utm_medium=influencers&amp;utm_campaign=podcast&amp;utm_content=actualidad_economia</t>
  </si>
  <si>
    <t>https://bit.ly/krakenYT</t>
  </si>
  <si>
    <t>(6 MESES) 3% TAE desde 10k hasta 100k</t>
  </si>
  <si>
    <t>(12 MESES) 3% TAE desde 10k hasta 100k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</si>
</sst>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\ \€\ \ "/>
    <numFmt numFmtId="165" formatCode="#,##0.00\ &quot;€&quot;"/>
  </numFmts>
  <fonts count="28">
    <font>
      <sz val="10.0"/>
      <color rgb="FF262626"/>
      <name val="Gill Sans"/>
      <scheme val="minor"/>
    </font>
    <font>
      <sz val="10.0"/>
      <color rgb="FF262626"/>
      <name val="Gill Sans"/>
    </font>
    <font>
      <sz val="10.0"/>
      <color rgb="FF262626"/>
      <name val="Verdana"/>
    </font>
    <font>
      <sz val="24.0"/>
      <color rgb="FF262626"/>
      <name val="Gill Sans"/>
    </font>
    <font>
      <b/>
      <sz val="12.0"/>
      <color rgb="FF595959"/>
      <name val="Gill Sans"/>
    </font>
    <font>
      <sz val="12.0"/>
      <color rgb="FF262626"/>
      <name val="Gill Sans"/>
    </font>
    <font>
      <b/>
      <sz val="12.0"/>
      <color rgb="FF006BFD"/>
      <name val="Gill Sans"/>
    </font>
    <font>
      <sz val="12.0"/>
      <color theme="1"/>
      <name val="Gill Sans"/>
    </font>
    <font>
      <sz val="12.0"/>
      <color rgb="FF0E3D3E"/>
      <name val="Gill Sans"/>
    </font>
    <font>
      <sz val="12.0"/>
      <color rgb="FF0D3C56"/>
      <name val="Gill Sans"/>
    </font>
    <font>
      <b/>
      <sz val="12.0"/>
      <color rgb="FF00DBB7"/>
      <name val="Gill Sans"/>
    </font>
    <font>
      <sz val="12.0"/>
      <color theme="0"/>
      <name val="Gill Sans"/>
    </font>
    <font>
      <sz val="10.0"/>
      <color theme="0"/>
      <name val="Gill Sans"/>
    </font>
    <font>
      <sz val="12.0"/>
      <color rgb="FFFFFFFF"/>
      <name val="Gill Sans"/>
    </font>
    <font>
      <sz val="12.0"/>
      <color rgb="FF595959"/>
      <name val="Gill Sans"/>
    </font>
    <font>
      <sz val="11.0"/>
      <color rgb="FF595959"/>
      <name val="Gill Sans"/>
    </font>
    <font>
      <b/>
      <sz val="12.0"/>
      <color rgb="FF1B79AD"/>
      <name val="Gill Sans"/>
    </font>
    <font>
      <b/>
      <sz val="12.0"/>
      <color rgb="FF262626"/>
      <name val="Gill Sans"/>
    </font>
    <font>
      <sz val="10.0"/>
      <color rgb="FF0E3D3E"/>
      <name val="Verdana"/>
    </font>
    <font>
      <b/>
      <sz val="12.0"/>
      <color rgb="FF1D7B7D"/>
      <name val="Gill Sans"/>
    </font>
    <font>
      <b/>
      <sz val="10.0"/>
      <color rgb="FFFFFFFF"/>
      <name val="Gill Sans"/>
    </font>
    <font>
      <sz val="10.0"/>
      <color rgb="FFFFFFFF"/>
      <name val="Verdana"/>
    </font>
    <font>
      <color theme="1"/>
      <name val="Gill Sans"/>
    </font>
    <font>
      <u/>
      <color rgb="FFF78F2F"/>
      <name val="Arial"/>
    </font>
    <font>
      <u/>
      <color rgb="FFF78F2F"/>
    </font>
    <font>
      <u/>
      <sz val="10.0"/>
      <color rgb="FFF78F2F"/>
      <name val="Arial"/>
    </font>
    <font>
      <u/>
      <color rgb="FFF78F2F"/>
      <name val="Gill Sans"/>
    </font>
    <font>
      <u/>
      <color rgb="FFF78F2F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  <fill>
      <patternFill patternType="solid">
        <fgColor rgb="FF091D62"/>
        <bgColor rgb="FF091D62"/>
      </patternFill>
    </fill>
    <fill>
      <patternFill patternType="solid">
        <fgColor rgb="FF006BFD"/>
        <bgColor rgb="FF006BFD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00DBB7"/>
        <bgColor rgb="FF00DBB7"/>
      </patternFill>
    </fill>
    <fill>
      <patternFill patternType="solid">
        <fgColor rgb="FFECECEC"/>
        <bgColor rgb="FFECECEC"/>
      </patternFill>
    </fill>
    <fill>
      <patternFill patternType="solid">
        <fgColor rgb="FFC9E6F6"/>
        <bgColor rgb="FFC9E6F6"/>
      </patternFill>
    </fill>
    <fill>
      <patternFill patternType="solid">
        <fgColor rgb="FF93CEEE"/>
        <bgColor rgb="FF93CEEE"/>
      </patternFill>
    </fill>
    <fill>
      <patternFill patternType="solid">
        <fgColor rgb="FFC5F0F1"/>
        <bgColor rgb="FFC5F0F1"/>
      </patternFill>
    </fill>
    <fill>
      <patternFill patternType="solid">
        <fgColor rgb="FF8BE2E4"/>
        <bgColor rgb="FF8BE2E4"/>
      </patternFill>
    </fill>
    <fill>
      <patternFill patternType="solid">
        <fgColor rgb="FF89C8EC"/>
        <bgColor rgb="FF89C8EC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</border>
    <border/>
    <border>
      <left/>
      <right style="thick">
        <color rgb="FF00DBB7"/>
      </right>
      <top/>
      <bottom/>
    </border>
    <border>
      <right style="thin">
        <color theme="0"/>
      </right>
    </border>
    <border>
      <left style="thin">
        <color theme="0"/>
      </left>
    </border>
    <border>
      <left style="thin">
        <color theme="5"/>
      </left>
      <right/>
      <top/>
      <bottom/>
    </border>
    <border>
      <left style="medium">
        <color theme="4"/>
      </left>
      <right/>
      <top/>
      <bottom/>
    </border>
    <border>
      <right/>
      <top/>
      <bottom/>
    </border>
  </borders>
  <cellStyleXfs count="1">
    <xf borderId="0" fillId="2" fontId="0" numFmtId="0" applyAlignment="1" applyBorder="1" applyFill="1" applyFont="1"/>
  </cellStyleXfs>
  <cellXfs count="98">
    <xf borderId="0" fillId="2" fontId="0" numFmtId="0" xfId="0" applyAlignment="1" applyBorder="1" applyFill="1" applyFont="1">
      <alignment readingOrder="0" shrinkToFit="0" vertical="center" wrapText="0"/>
    </xf>
    <xf borderId="0" fillId="3" fontId="1" numFmtId="0" xfId="0" applyAlignment="1" applyBorder="1" applyFill="1" applyFont="1">
      <alignment vertical="center"/>
    </xf>
    <xf borderId="0" fillId="2" fontId="2" numFmtId="0" xfId="0" applyAlignment="1" applyBorder="1" applyFill="1" applyFont="1">
      <alignment vertical="bottom"/>
    </xf>
    <xf borderId="0" fillId="2" fontId="1" numFmtId="0" xfId="0" applyAlignment="1" applyBorder="1" applyFont="1">
      <alignment vertical="center"/>
    </xf>
    <xf borderId="0" fillId="2" fontId="3" numFmtId="0" xfId="0" applyAlignment="1" applyBorder="1" applyFont="1">
      <alignment vertical="bottom"/>
    </xf>
    <xf borderId="0" fillId="2" fontId="2" numFmtId="0" xfId="0" applyAlignment="1" applyBorder="1" applyFont="1">
      <alignment horizontal="right" vertical="center"/>
    </xf>
    <xf borderId="0" fillId="2" fontId="2" numFmtId="0" xfId="0" applyAlignment="1" applyBorder="1" applyFont="1">
      <alignment vertical="center"/>
    </xf>
    <xf borderId="0" fillId="4" fontId="2" numFmtId="0" xfId="0" applyAlignment="1" applyBorder="1" applyFill="1" applyFont="1">
      <alignment vertical="center"/>
    </xf>
    <xf borderId="0" fillId="5" fontId="4" numFmtId="0" xfId="0" applyAlignment="1" applyBorder="1" applyFill="1" applyFont="1">
      <alignment horizontal="left" vertical="center"/>
    </xf>
    <xf borderId="0" fillId="5" fontId="4" numFmtId="0" xfId="0" applyAlignment="1" applyBorder="1" applyFont="1">
      <alignment horizontal="center" vertical="center"/>
    </xf>
    <xf borderId="0" fillId="2" fontId="5" numFmtId="164" xfId="0" applyAlignment="1" applyBorder="1" applyFont="1" applyNumberFormat="1">
      <alignment horizontal="center" vertical="center"/>
    </xf>
    <xf borderId="0" fillId="5" fontId="6" numFmtId="0" xfId="0" applyAlignment="1" applyBorder="1" applyFont="1">
      <alignment horizontal="left" vertical="center"/>
    </xf>
    <xf borderId="0" fillId="5" fontId="7" numFmtId="0" xfId="0" applyAlignment="1" applyBorder="1" applyFont="1">
      <alignment horizontal="center" vertical="center"/>
    </xf>
    <xf borderId="0" fillId="5" fontId="8" numFmtId="0" xfId="0" applyAlignment="1" applyBorder="1" applyFont="1">
      <alignment horizontal="left" vertical="center"/>
    </xf>
    <xf borderId="0" fillId="5" fontId="8" numFmtId="164" xfId="0" applyAlignment="1" applyBorder="1" applyFont="1" applyNumberFormat="1">
      <alignment horizontal="center" readingOrder="0" vertical="center"/>
    </xf>
    <xf borderId="0" fillId="5" fontId="8" numFmtId="164" xfId="0" applyAlignment="1" applyBorder="1" applyFont="1" applyNumberFormat="1">
      <alignment horizontal="center" vertical="center"/>
    </xf>
    <xf borderId="0" fillId="5" fontId="8" numFmtId="0" xfId="0" applyAlignment="1" applyBorder="1" applyFont="1">
      <alignment horizontal="left" readingOrder="0" vertical="center"/>
    </xf>
    <xf borderId="0" fillId="6" fontId="9" numFmtId="0" xfId="0" applyAlignment="1" applyBorder="1" applyFill="1" applyFont="1">
      <alignment horizontal="left" vertical="center"/>
    </xf>
    <xf borderId="0" fillId="6" fontId="9" numFmtId="164" xfId="0" applyAlignment="1" applyBorder="1" applyFont="1" applyNumberFormat="1">
      <alignment horizontal="center" vertical="center"/>
    </xf>
    <xf borderId="0" fillId="2" fontId="5" numFmtId="0" xfId="0" applyAlignment="1" applyBorder="1" applyFont="1">
      <alignment vertical="center"/>
    </xf>
    <xf borderId="0" fillId="7" fontId="2" numFmtId="0" xfId="0" applyAlignment="1" applyBorder="1" applyFill="1" applyFont="1">
      <alignment vertical="center"/>
    </xf>
    <xf borderId="1" fillId="0" fontId="4" numFmtId="164" xfId="0" applyAlignment="1" applyFont="1" applyNumberFormat="1">
      <alignment horizontal="center" vertical="center"/>
    </xf>
    <xf borderId="1" fillId="0" fontId="10" numFmtId="0" xfId="0" applyAlignment="1" applyFont="1">
      <alignment horizontal="left" vertical="center"/>
    </xf>
    <xf borderId="1" fillId="0" fontId="7" numFmtId="164" xfId="0" applyAlignment="1" applyFont="1" applyNumberFormat="1">
      <alignment horizontal="center" vertical="center"/>
    </xf>
    <xf borderId="1" fillId="0" fontId="8" numFmtId="0" xfId="0" applyAlignment="1" applyFont="1">
      <alignment horizontal="left" vertical="center"/>
    </xf>
    <xf borderId="1" fillId="0" fontId="8" numFmtId="164" xfId="0" applyAlignment="1" applyFont="1" applyNumberFormat="1">
      <alignment horizontal="center" readingOrder="0" vertical="center"/>
    </xf>
    <xf borderId="1" fillId="0" fontId="8" numFmtId="164" xfId="0" applyAlignment="1" applyFont="1" applyNumberFormat="1">
      <alignment horizontal="center" vertical="center"/>
    </xf>
    <xf borderId="0" fillId="5" fontId="2" numFmtId="0" xfId="0" applyAlignment="1" applyBorder="1" applyFont="1">
      <alignment vertical="center"/>
    </xf>
    <xf borderId="0" fillId="8" fontId="8" numFmtId="0" xfId="0" applyAlignment="1" applyBorder="1" applyFill="1" applyFont="1">
      <alignment horizontal="left" vertical="center"/>
    </xf>
    <xf borderId="0" fillId="8" fontId="8" numFmtId="164" xfId="0" applyAlignment="1" applyBorder="1" applyFont="1" applyNumberFormat="1">
      <alignment horizontal="center" vertical="center"/>
    </xf>
    <xf borderId="0" fillId="6" fontId="8" numFmtId="164" xfId="0" applyAlignment="1" applyBorder="1" applyFont="1" applyNumberFormat="1">
      <alignment horizontal="center" vertical="center"/>
    </xf>
    <xf borderId="0" fillId="6" fontId="7" numFmtId="164" xfId="0" applyAlignment="1" applyBorder="1" applyFont="1" applyNumberFormat="1">
      <alignment horizontal="center" vertical="bottom"/>
    </xf>
    <xf borderId="2" fillId="2" fontId="1" numFmtId="0" xfId="0" applyAlignment="1" applyBorder="1" applyFont="1">
      <alignment vertical="center"/>
    </xf>
    <xf borderId="0" fillId="9" fontId="7" numFmtId="164" xfId="0" applyAlignment="1" applyBorder="1" applyFill="1" applyFont="1" applyNumberFormat="1">
      <alignment horizontal="center" vertical="center"/>
    </xf>
    <xf borderId="1" fillId="0" fontId="7" numFmtId="0" xfId="0" applyAlignment="1" applyFont="1">
      <alignment vertical="center"/>
    </xf>
    <xf borderId="0" fillId="5" fontId="7" numFmtId="0" xfId="0" applyAlignment="1" applyBorder="1" applyFont="1">
      <alignment horizontal="left" vertical="center"/>
    </xf>
    <xf borderId="0" fillId="5" fontId="7" numFmtId="164" xfId="0" applyAlignment="1" applyBorder="1" applyFont="1" applyNumberFormat="1">
      <alignment horizontal="center" vertical="center"/>
    </xf>
    <xf borderId="0" fillId="5" fontId="7" numFmtId="164" xfId="0" applyAlignment="1" applyBorder="1" applyFont="1" applyNumberFormat="1">
      <alignment horizontal="center" readingOrder="0" vertical="center"/>
    </xf>
    <xf borderId="0" fillId="6" fontId="7" numFmtId="0" xfId="0" applyAlignment="1" applyBorder="1" applyFont="1">
      <alignment horizontal="left" vertical="center"/>
    </xf>
    <xf borderId="0" fillId="10" fontId="7" numFmtId="164" xfId="0" applyAlignment="1" applyBorder="1" applyFill="1" applyFont="1" applyNumberFormat="1">
      <alignment horizontal="center" vertical="center"/>
    </xf>
    <xf borderId="0" fillId="6" fontId="7" numFmtId="164" xfId="0" applyAlignment="1" applyBorder="1" applyFont="1" applyNumberFormat="1">
      <alignment horizontal="center" vertical="center"/>
    </xf>
    <xf borderId="1" fillId="0" fontId="7" numFmtId="0" xfId="0" applyAlignment="1" applyFont="1">
      <alignment horizontal="left" vertical="center"/>
    </xf>
    <xf borderId="0" fillId="9" fontId="7" numFmtId="164" xfId="0" applyAlignment="1" applyBorder="1" applyFont="1" applyNumberFormat="1">
      <alignment horizontal="center" readingOrder="0" vertical="center"/>
    </xf>
    <xf borderId="0" fillId="11" fontId="7" numFmtId="164" xfId="0" applyAlignment="1" applyBorder="1" applyFill="1" applyFont="1" applyNumberFormat="1">
      <alignment horizontal="center" vertical="center"/>
    </xf>
    <xf borderId="0" fillId="11" fontId="7" numFmtId="164" xfId="0" applyAlignment="1" applyBorder="1" applyFont="1" applyNumberFormat="1">
      <alignment horizontal="center" readingOrder="0" vertical="center"/>
    </xf>
    <xf borderId="0" fillId="12" fontId="7" numFmtId="164" xfId="0" applyAlignment="1" applyBorder="1" applyFill="1" applyFont="1" applyNumberFormat="1">
      <alignment horizontal="center" vertical="center"/>
    </xf>
    <xf borderId="1" fillId="0" fontId="7" numFmtId="0" xfId="0" applyAlignment="1" applyFont="1">
      <alignment horizontal="left" readingOrder="0" vertical="center"/>
    </xf>
    <xf borderId="0" fillId="3" fontId="11" numFmtId="0" xfId="0" applyAlignment="1" applyBorder="1" applyFont="1">
      <alignment horizontal="left" vertical="center"/>
    </xf>
    <xf borderId="0" fillId="3" fontId="12" numFmtId="0" xfId="0" applyAlignment="1" applyBorder="1" applyFont="1">
      <alignment horizontal="center" vertical="center"/>
    </xf>
    <xf borderId="0" fillId="3" fontId="11" numFmtId="164" xfId="0" applyAlignment="1" applyBorder="1" applyFont="1" applyNumberFormat="1">
      <alignment horizontal="center" vertical="center"/>
    </xf>
    <xf borderId="0" fillId="3" fontId="13" numFmtId="0" xfId="0" applyAlignment="1" applyBorder="1" applyFont="1">
      <alignment horizontal="left" vertical="center"/>
    </xf>
    <xf borderId="0" fillId="2" fontId="5" numFmtId="0" xfId="0" applyAlignment="1" applyBorder="1" applyFont="1">
      <alignment readingOrder="0" vertical="center"/>
    </xf>
    <xf borderId="0" fillId="2" fontId="1" numFmtId="10" xfId="0" applyAlignment="1" applyBorder="1" applyFont="1" applyNumberFormat="1">
      <alignment horizontal="center" vertical="center"/>
    </xf>
    <xf borderId="0" fillId="13" fontId="11" numFmtId="0" xfId="0" applyAlignment="1" applyBorder="1" applyFill="1" applyFont="1">
      <alignment horizontal="left" vertical="center"/>
    </xf>
    <xf borderId="1" fillId="0" fontId="14" numFmtId="0" xfId="0" applyAlignment="1" applyFont="1">
      <alignment horizontal="left" vertical="center"/>
    </xf>
    <xf borderId="1" fillId="0" fontId="15" numFmtId="164" xfId="0" applyAlignment="1" applyFont="1" applyNumberFormat="1">
      <alignment horizontal="center" vertical="center"/>
    </xf>
    <xf borderId="1" fillId="0" fontId="16" numFmtId="0" xfId="0" applyAlignment="1" applyFont="1">
      <alignment horizontal="left" vertical="center"/>
    </xf>
    <xf borderId="3" fillId="0" fontId="17" numFmtId="164" xfId="0" applyAlignment="1" applyBorder="1" applyFont="1" applyNumberFormat="1">
      <alignment horizontal="center" vertical="center"/>
    </xf>
    <xf borderId="1" fillId="0" fontId="17" numFmtId="164" xfId="0" applyAlignment="1" applyFont="1" applyNumberFormat="1">
      <alignment horizontal="center" vertical="center"/>
    </xf>
    <xf borderId="4" fillId="0" fontId="17" numFmtId="164" xfId="0" applyAlignment="1" applyBorder="1" applyFont="1" applyNumberFormat="1">
      <alignment horizontal="center" vertical="center"/>
    </xf>
    <xf borderId="1" fillId="0" fontId="9" numFmtId="0" xfId="0" applyAlignment="1" applyFont="1">
      <alignment horizontal="left" vertical="center"/>
    </xf>
    <xf borderId="1" fillId="0" fontId="9" numFmtId="164" xfId="0" applyAlignment="1" applyFont="1" applyNumberFormat="1">
      <alignment horizontal="center" readingOrder="0" vertical="center"/>
    </xf>
    <xf borderId="1" fillId="0" fontId="9" numFmtId="164" xfId="0" applyAlignment="1" applyFont="1" applyNumberFormat="1">
      <alignment horizontal="center" vertical="center"/>
    </xf>
    <xf borderId="0" fillId="6" fontId="9" numFmtId="0" xfId="0" applyAlignment="1" applyBorder="1" applyFont="1">
      <alignment horizontal="left" readingOrder="0" vertical="center"/>
    </xf>
    <xf borderId="0" fillId="6" fontId="18" numFmtId="165" xfId="0" applyAlignment="1" applyBorder="1" applyFont="1" applyNumberFormat="1">
      <alignment horizontal="right" vertical="center"/>
    </xf>
    <xf borderId="1" fillId="0" fontId="19" numFmtId="0" xfId="0" applyAlignment="1" applyFont="1">
      <alignment horizontal="left" vertical="center"/>
    </xf>
    <xf borderId="1" fillId="0" fontId="14" numFmtId="0" xfId="0" applyAlignment="1" applyFont="1">
      <alignment horizontal="right" vertical="center"/>
    </xf>
    <xf borderId="0" fillId="4" fontId="5" numFmtId="0" xfId="0" applyAlignment="1" applyBorder="1" applyFont="1">
      <alignment vertical="center"/>
    </xf>
    <xf borderId="0" fillId="5" fontId="19" numFmtId="0" xfId="0" applyAlignment="1" applyBorder="1" applyFont="1">
      <alignment horizontal="left" vertical="center"/>
    </xf>
    <xf borderId="0" fillId="5" fontId="5" numFmtId="165" xfId="0" applyAlignment="1" applyBorder="1" applyFont="1" applyNumberFormat="1">
      <alignment horizontal="right" vertical="center"/>
    </xf>
    <xf borderId="1" fillId="0" fontId="8" numFmtId="165" xfId="0" applyAlignment="1" applyFont="1" applyNumberFormat="1">
      <alignment horizontal="right" vertical="center"/>
    </xf>
    <xf borderId="0" fillId="5" fontId="7" numFmtId="0" xfId="0" applyAlignment="1" applyBorder="1" applyFont="1">
      <alignment vertical="center"/>
    </xf>
    <xf borderId="0" fillId="5" fontId="5" numFmtId="165" xfId="0" applyAlignment="1" applyBorder="1" applyFont="1" applyNumberFormat="1">
      <alignment horizontal="right" readingOrder="0" vertical="center"/>
    </xf>
    <xf borderId="0" fillId="5" fontId="5" numFmtId="0" xfId="0" applyAlignment="1" applyBorder="1" applyFont="1">
      <alignment horizontal="left" vertical="center"/>
    </xf>
    <xf borderId="1" fillId="0" fontId="8" numFmtId="165" xfId="0" applyAlignment="1" applyFont="1" applyNumberFormat="1">
      <alignment horizontal="right" readingOrder="0" vertical="center"/>
    </xf>
    <xf borderId="0" fillId="6" fontId="5" numFmtId="0" xfId="0" applyAlignment="1" applyBorder="1" applyFont="1">
      <alignment horizontal="left" vertical="center"/>
    </xf>
    <xf borderId="0" fillId="6" fontId="5" numFmtId="165" xfId="0" applyAlignment="1" applyBorder="1" applyFont="1" applyNumberFormat="1">
      <alignment horizontal="right" vertical="center"/>
    </xf>
    <xf borderId="5" fillId="6" fontId="8" numFmtId="0" xfId="0" applyAlignment="1" applyBorder="1" applyFont="1">
      <alignment horizontal="left" vertical="center"/>
    </xf>
    <xf borderId="0" fillId="6" fontId="8" numFmtId="165" xfId="0" applyAlignment="1" applyBorder="1" applyFont="1" applyNumberFormat="1">
      <alignment horizontal="right" vertical="center"/>
    </xf>
    <xf borderId="1" fillId="0" fontId="7" numFmtId="0" xfId="0" applyAlignment="1" applyFont="1">
      <alignment horizontal="right" vertical="center"/>
    </xf>
    <xf borderId="1" fillId="0" fontId="9" numFmtId="165" xfId="0" applyAlignment="1" applyFont="1" applyNumberFormat="1">
      <alignment horizontal="right" vertical="center"/>
    </xf>
    <xf borderId="1" fillId="0" fontId="9" numFmtId="165" xfId="0" applyAlignment="1" applyFont="1" applyNumberFormat="1">
      <alignment horizontal="right" readingOrder="0" vertical="center"/>
    </xf>
    <xf borderId="6" fillId="6" fontId="9" numFmtId="0" xfId="0" applyAlignment="1" applyBorder="1" applyFont="1">
      <alignment horizontal="left" vertical="center"/>
    </xf>
    <xf borderId="0" fillId="6" fontId="9" numFmtId="165" xfId="0" applyAlignment="1" applyBorder="1" applyFont="1" applyNumberFormat="1">
      <alignment horizontal="right" vertical="center"/>
    </xf>
    <xf borderId="0" fillId="14" fontId="20" numFmtId="0" xfId="0" applyAlignment="1" applyBorder="1" applyFill="1" applyFont="1">
      <alignment horizontal="left" vertical="center"/>
    </xf>
    <xf borderId="0" fillId="3" fontId="12" numFmtId="0" xfId="0" applyAlignment="1" applyBorder="1" applyFont="1">
      <alignment vertical="center"/>
    </xf>
    <xf borderId="0" fillId="3" fontId="12" numFmtId="164" xfId="0" applyAlignment="1" applyBorder="1" applyFont="1" applyNumberFormat="1">
      <alignment vertical="center"/>
    </xf>
    <xf borderId="0" fillId="14" fontId="21" numFmtId="0" xfId="0" applyAlignment="1" applyBorder="1" applyFont="1">
      <alignment horizontal="left" vertical="center"/>
    </xf>
    <xf borderId="0" fillId="3" fontId="11" numFmtId="164" xfId="0" applyAlignment="1" applyBorder="1" applyFont="1" applyNumberFormat="1">
      <alignment vertical="center"/>
    </xf>
    <xf borderId="1" fillId="0" fontId="22" numFmtId="0" xfId="0" applyAlignment="1" applyFont="1">
      <alignment vertical="center"/>
    </xf>
    <xf borderId="1" fillId="15" fontId="23" numFmtId="165" xfId="0" applyAlignment="1" applyFill="1" applyFont="1" applyNumberFormat="1">
      <alignment vertical="center"/>
    </xf>
    <xf borderId="1" fillId="0" fontId="24" numFmtId="165" xfId="0" applyAlignment="1" applyFont="1" applyNumberFormat="1">
      <alignment vertical="center"/>
    </xf>
    <xf borderId="7" fillId="6" fontId="8" numFmtId="165" xfId="0" applyAlignment="1" applyBorder="1" applyFont="1" applyNumberFormat="1">
      <alignment horizontal="right" vertical="center"/>
    </xf>
    <xf borderId="1" fillId="0" fontId="8" numFmtId="0" xfId="0" applyAlignment="1" applyFont="1">
      <alignment horizontal="right" vertical="center"/>
    </xf>
    <xf borderId="1" fillId="15" fontId="25" numFmtId="165" xfId="0" applyAlignment="1" applyFont="1" applyNumberFormat="1">
      <alignment vertical="center"/>
    </xf>
    <xf borderId="1" fillId="0" fontId="26" numFmtId="165" xfId="0" applyAlignment="1" applyFont="1" applyNumberFormat="1">
      <alignment vertical="center"/>
    </xf>
    <xf borderId="1" fillId="0" fontId="27" numFmtId="165" xfId="0" applyAlignment="1" applyFont="1" applyNumberFormat="1">
      <alignment vertical="center"/>
    </xf>
    <xf borderId="7" fillId="6" fontId="9" numFmtId="165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  <a:r>
              <a:rPr b="0" i="0" sz="1400">
                <a:solidFill>
                  <a:srgbClr val="000000"/>
                </a:solidFill>
                <a:latin typeface="+mn-lt"/>
              </a:rPr>
              <a:t>GANANCIAS,  GASTOS  Y AHORRO</a:t>
            </a:r>
          </a:p>
        </c:rich>
      </c:tx>
      <c:overlay val="0"/>
    </c:title>
    <c:plotArea>
      <c:layout>
        <c:manualLayout>
          <c:xMode val="edge"/>
          <c:yMode val="edge"/>
          <c:x val="0.04778849502994743"/>
          <c:y val="0.11237749475272632"/>
          <c:w val="0.8103742807041183"/>
          <c:h val="0.7483372812258737"/>
        </c:manualLayout>
      </c:layout>
      <c:barChart>
        <c:barDir val="col"/>
        <c:ser>
          <c:idx val="0"/>
          <c:order val="0"/>
          <c:tx>
            <c:v>Ganancias Totales</c:v>
          </c:tx>
          <c:spPr>
            <a:solidFill>
              <a:srgbClr val="091D62"/>
            </a:solidFill>
            <a:ln cmpd="sng">
              <a:solidFill>
                <a:srgbClr val="000000"/>
              </a:solidFill>
            </a:ln>
          </c:spPr>
          <c:cat>
            <c:strRef>
              <c:f>'PRESUPUESTO PERSONAL'!$D$119:$P$119</c:f>
            </c:strRef>
          </c:cat>
          <c:val>
            <c:numRef>
              <c:f>'PRESUPUESTO PERSONAL'!$D$129:$P$129</c:f>
              <c:numCache/>
            </c:numRef>
          </c:val>
        </c:ser>
        <c:ser>
          <c:idx val="1"/>
          <c:order val="1"/>
          <c:tx>
            <c:v>Gastos totales</c:v>
          </c:tx>
          <c:spPr>
            <a:solidFill>
              <a:srgbClr val="006BFD"/>
            </a:solidFill>
            <a:ln cmpd="sng">
              <a:solidFill>
                <a:srgbClr val="000000"/>
              </a:solidFill>
            </a:ln>
          </c:spPr>
          <c:cat>
            <c:strRef>
              <c:f>'PRESUPUESTO PERSONAL'!$D$119:$P$119</c:f>
            </c:strRef>
          </c:cat>
          <c:val>
            <c:numRef>
              <c:f>'PRESUPUESTO PERSONAL'!$D$120:$P$120</c:f>
              <c:numCache/>
            </c:numRef>
          </c:val>
        </c:ser>
        <c:ser>
          <c:idx val="2"/>
          <c:order val="2"/>
          <c:tx>
            <c:v>Ahorro</c:v>
          </c:tx>
          <c:spPr>
            <a:solidFill>
              <a:srgbClr val="00DBB7"/>
            </a:solidFill>
            <a:ln cmpd="sng">
              <a:solidFill>
                <a:srgbClr val="000000"/>
              </a:solidFill>
            </a:ln>
          </c:spPr>
          <c:cat>
            <c:strRef>
              <c:f>'PRESUPUESTO PERSONAL'!$D$119:$P$119</c:f>
            </c:strRef>
          </c:cat>
          <c:val>
            <c:numRef>
              <c:f>'PRESUPUESTO PERSONAL'!$D$121:$P$121</c:f>
              <c:numCache/>
            </c:numRef>
          </c:val>
        </c:ser>
        <c:ser>
          <c:idx val="3"/>
          <c:order val="3"/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'PRESUPUESTO PERSONAL'!$D$119:$P$119</c:f>
            </c:strRef>
          </c:cat>
          <c:val>
            <c:numRef>
              <c:f>'PRESUPUESTO PERSONAL'!$D$122:$P$122</c:f>
              <c:numCache/>
            </c:numRef>
          </c:val>
        </c:ser>
        <c:axId val="1587749252"/>
        <c:axId val="1454078131"/>
      </c:barChart>
      <c:catAx>
        <c:axId val="15877492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+mn-lt"/>
              </a:defRPr>
            </a:pPr>
          </a:p>
        </c:txPr>
        <c:crossAx val="1454078131"/>
      </c:catAx>
      <c:valAx>
        <c:axId val="14540781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87749252"/>
      </c:valAx>
    </c:plotArea>
    <c:legend>
      <c:legendPos val="r"/>
      <c:layout>
        <c:manualLayout>
          <c:xMode val="edge"/>
          <c:yMode val="edge"/>
          <c:x val="0.8685548402336005"/>
          <c:y val="0.17425737965842045"/>
        </c:manualLayout>
      </c:layout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800">
                <a:solidFill>
                  <a:srgbClr val="757575"/>
                </a:solidFill>
                <a:latin typeface="+mn-lt"/>
              </a:defRPr>
            </a:pPr>
            <a:r>
              <a:rPr b="0" i="0" sz="1800">
                <a:solidFill>
                  <a:srgbClr val="757575"/>
                </a:solidFill>
                <a:latin typeface="+mn-lt"/>
              </a:rPr>
              <a:t>DISTRIBUCIÓN DE ACTIVOS</a:t>
            </a:r>
          </a:p>
        </c:rich>
      </c:tx>
      <c:layout>
        <c:manualLayout>
          <c:xMode val="edge"/>
          <c:yMode val="edge"/>
          <c:x val="0.1679713973100128"/>
          <c:y val="0.0018500432837881252"/>
        </c:manualLayout>
      </c:layout>
      <c:overlay val="0"/>
    </c:title>
    <c:plotArea>
      <c:layout>
        <c:manualLayout>
          <c:xMode val="edge"/>
          <c:yMode val="edge"/>
          <c:x val="0.1000642457006307"/>
          <c:y val="0.11506317308204683"/>
          <c:w val="0.515244877972343"/>
          <c:h val="0.8304121775589272"/>
        </c:manualLayout>
      </c:layout>
      <c:pieChart>
        <c:varyColors val="1"/>
        <c:ser>
          <c:idx val="0"/>
          <c:order val="0"/>
          <c:tx>
            <c:strRef>
              <c:f>'FOTO FINANCIERA'!$D$7</c:f>
            </c:strRef>
          </c:tx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Pt>
            <c:idx val="4"/>
            <c:spPr>
              <a:solidFill>
                <a:srgbClr val="00DBB7"/>
              </a:solidFill>
            </c:spPr>
          </c:dPt>
          <c:dPt>
            <c:idx val="5"/>
            <c:spPr>
              <a:solidFill>
                <a:schemeClr val="accent6"/>
              </a:solidFill>
            </c:spPr>
          </c:dPt>
          <c:dPt>
            <c:idx val="6"/>
            <c:spPr>
              <a:solidFill>
                <a:schemeClr val="accent1"/>
              </a:solidFill>
            </c:spPr>
          </c:dPt>
          <c:dPt>
            <c:idx val="7"/>
            <c:explosion val="0"/>
            <c:spPr>
              <a:solidFill>
                <a:srgbClr val="091D62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'FOTO FINANCIERA'!$C$8:$C$15</c:f>
            </c:strRef>
          </c:cat>
          <c:val>
            <c:numRef>
              <c:f>'FOTO FINANCIERA'!$D$8:$D$15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layout>
        <c:manualLayout>
          <c:xMode val="edge"/>
          <c:yMode val="edge"/>
          <c:x val="0.743698647011947"/>
          <c:y val="0.1521037469182072"/>
        </c:manualLayout>
      </c:layout>
      <c:overlay val="0"/>
      <c:txPr>
        <a:bodyPr/>
        <a:lstStyle/>
        <a:p>
          <a:pPr lvl="0">
            <a:defRPr b="0" i="0" sz="12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476250</xdr:colOff>
      <xdr:row>131</xdr:row>
      <xdr:rowOff>114300</xdr:rowOff>
    </xdr:from>
    <xdr:ext cx="18249900" cy="3467100"/>
    <xdr:graphicFrame>
      <xdr:nvGraphicFramePr>
        <xdr:cNvPr id="580504296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28575</xdr:colOff>
      <xdr:row>4</xdr:row>
      <xdr:rowOff>161925</xdr:rowOff>
    </xdr:from>
    <xdr:ext cx="5372100" cy="447675"/>
    <xdr:sp>
      <xdr:nvSpPr>
        <xdr:cNvPr id="3" name="Shape 3"/>
        <xdr:cNvSpPr txBox="1"/>
      </xdr:nvSpPr>
      <xdr:spPr>
        <a:xfrm>
          <a:off x="2664713" y="3560925"/>
          <a:ext cx="5362575" cy="438150"/>
        </a:xfrm>
        <a:prstGeom prst="rect">
          <a:avLst/>
        </a:prstGeom>
        <a:solidFill>
          <a:srgbClr val="F7F7F7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E3D3E"/>
            </a:buClr>
            <a:buSzPts val="2500"/>
            <a:buFont typeface="Gill Sans"/>
            <a:buNone/>
          </a:pPr>
          <a:r>
            <a:rPr b="1" lang="en-US" sz="2500">
              <a:solidFill>
                <a:srgbClr val="0E3D3E"/>
              </a:solidFill>
              <a:latin typeface="Gill Sans"/>
              <a:ea typeface="Gill Sans"/>
              <a:cs typeface="Gill Sans"/>
              <a:sym typeface="Gill Sans"/>
            </a:rPr>
            <a:t>PRESUPUESTO PERSONAL</a:t>
          </a:r>
          <a:endParaRPr sz="1400">
            <a:solidFill>
              <a:srgbClr val="0E3D3E"/>
            </a:solidFill>
            <a:latin typeface="Gill Sans"/>
            <a:ea typeface="Gill Sans"/>
            <a:cs typeface="Gill Sans"/>
            <a:sym typeface="Gill Sans"/>
          </a:endParaRPr>
        </a:p>
      </xdr:txBody>
    </xdr:sp>
    <xdr:clientData fLocksWithSheet="0"/>
  </xdr:oneCellAnchor>
  <xdr:oneCellAnchor>
    <xdr:from>
      <xdr:col>16</xdr:col>
      <xdr:colOff>0</xdr:colOff>
      <xdr:row>5</xdr:row>
      <xdr:rowOff>19050</xdr:rowOff>
    </xdr:from>
    <xdr:ext cx="1085850" cy="314325"/>
    <xdr:sp>
      <xdr:nvSpPr>
        <xdr:cNvPr id="4" name="Shape 4"/>
        <xdr:cNvSpPr/>
      </xdr:nvSpPr>
      <xdr:spPr>
        <a:xfrm flipH="1">
          <a:off x="4807838" y="3627600"/>
          <a:ext cx="1076325" cy="304800"/>
        </a:xfrm>
        <a:prstGeom prst="rect">
          <a:avLst/>
        </a:prstGeom>
        <a:solidFill>
          <a:srgbClr val="091D62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200"/>
            <a:buFont typeface="verdana"/>
            <a:buNone/>
          </a:pPr>
          <a:r>
            <a:rPr b="1" lang="en-US" sz="1200">
              <a:solidFill>
                <a:schemeClr val="lt1"/>
              </a:solidFill>
              <a:latin typeface="verdana"/>
              <a:ea typeface="verdana"/>
              <a:cs typeface="verdana"/>
              <a:sym typeface="verdana"/>
            </a:rPr>
            <a:t>2024</a:t>
          </a:r>
          <a:endParaRPr sz="1400"/>
        </a:p>
      </xdr:txBody>
    </xdr:sp>
    <xdr:clientData fLocksWithSheet="0"/>
  </xdr:oneCellAnchor>
  <xdr:oneCellAnchor>
    <xdr:from>
      <xdr:col>1</xdr:col>
      <xdr:colOff>66675</xdr:colOff>
      <xdr:row>0</xdr:row>
      <xdr:rowOff>9525</xdr:rowOff>
    </xdr:from>
    <xdr:ext cx="1847850" cy="7143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5</xdr:row>
      <xdr:rowOff>161925</xdr:rowOff>
    </xdr:from>
    <xdr:ext cx="5495925" cy="3867150"/>
    <xdr:graphicFrame>
      <xdr:nvGraphicFramePr>
        <xdr:cNvPr id="647329406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19050</xdr:colOff>
      <xdr:row>4</xdr:row>
      <xdr:rowOff>85725</xdr:rowOff>
    </xdr:from>
    <xdr:ext cx="5372100" cy="447675"/>
    <xdr:sp>
      <xdr:nvSpPr>
        <xdr:cNvPr id="5" name="Shape 5"/>
        <xdr:cNvSpPr txBox="1"/>
      </xdr:nvSpPr>
      <xdr:spPr>
        <a:xfrm>
          <a:off x="2664713" y="3560925"/>
          <a:ext cx="5362575" cy="438150"/>
        </a:xfrm>
        <a:prstGeom prst="rect">
          <a:avLst/>
        </a:prstGeom>
        <a:solidFill>
          <a:srgbClr val="F7F7F7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E3D3E"/>
            </a:buClr>
            <a:buSzPts val="2500"/>
            <a:buFont typeface="Gill Sans"/>
            <a:buNone/>
          </a:pPr>
          <a:r>
            <a:rPr b="1" lang="en-US" sz="2500">
              <a:solidFill>
                <a:srgbClr val="0E3D3E"/>
              </a:solidFill>
              <a:latin typeface="Gill Sans"/>
              <a:ea typeface="Gill Sans"/>
              <a:cs typeface="Gill Sans"/>
              <a:sym typeface="Gill Sans"/>
            </a:rPr>
            <a:t>FOTO FINANCIERA</a:t>
          </a:r>
          <a:endParaRPr sz="1400">
            <a:solidFill>
              <a:srgbClr val="0E3D3E"/>
            </a:solidFill>
            <a:latin typeface="Gill Sans"/>
            <a:ea typeface="Gill Sans"/>
            <a:cs typeface="Gill Sans"/>
            <a:sym typeface="Gill Sans"/>
          </a:endParaRPr>
        </a:p>
      </xdr:txBody>
    </xdr:sp>
    <xdr:clientData fLocksWithSheet="0"/>
  </xdr:oneCellAnchor>
  <xdr:oneCellAnchor>
    <xdr:from>
      <xdr:col>0</xdr:col>
      <xdr:colOff>476250</xdr:colOff>
      <xdr:row>0</xdr:row>
      <xdr:rowOff>0</xdr:rowOff>
    </xdr:from>
    <xdr:ext cx="1847850" cy="7334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4</xdr:row>
      <xdr:rowOff>85725</xdr:rowOff>
    </xdr:from>
    <xdr:ext cx="5381625" cy="457200"/>
    <xdr:sp>
      <xdr:nvSpPr>
        <xdr:cNvPr id="6" name="Shape 6"/>
        <xdr:cNvSpPr txBox="1"/>
      </xdr:nvSpPr>
      <xdr:spPr>
        <a:xfrm>
          <a:off x="2659950" y="3556163"/>
          <a:ext cx="5372100" cy="447675"/>
        </a:xfrm>
        <a:prstGeom prst="rect">
          <a:avLst/>
        </a:prstGeom>
        <a:solidFill>
          <a:srgbClr val="F7F7F7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E3D3E"/>
            </a:buClr>
            <a:buSzPts val="2500"/>
            <a:buFont typeface="Gill Sans"/>
            <a:buNone/>
          </a:pPr>
          <a:r>
            <a:rPr b="1" lang="en-US" sz="2500">
              <a:solidFill>
                <a:srgbClr val="0E3D3E"/>
              </a:solidFill>
              <a:latin typeface="Gill Sans"/>
              <a:ea typeface="Gill Sans"/>
              <a:cs typeface="Gill Sans"/>
              <a:sym typeface="Gill Sans"/>
            </a:rPr>
            <a:t>DONDE INVERTIR </a:t>
          </a:r>
          <a:endParaRPr sz="1400">
            <a:solidFill>
              <a:srgbClr val="0E3D3E"/>
            </a:solidFill>
            <a:latin typeface="Gill Sans"/>
            <a:ea typeface="Gill Sans"/>
            <a:cs typeface="Gill Sans"/>
            <a:sym typeface="Gill Sans"/>
          </a:endParaRPr>
        </a:p>
      </xdr:txBody>
    </xdr:sp>
    <xdr:clientData fLocksWithSheet="0"/>
  </xdr:oneCellAnchor>
  <xdr:oneCellAnchor>
    <xdr:from>
      <xdr:col>0</xdr:col>
      <xdr:colOff>476250</xdr:colOff>
      <xdr:row>0</xdr:row>
      <xdr:rowOff>0</xdr:rowOff>
    </xdr:from>
    <xdr:ext cx="1847850" cy="733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B79AD"/>
      </a:accent1>
      <a:accent2>
        <a:srgbClr val="1D7B7D"/>
      </a:accent2>
      <a:accent3>
        <a:srgbClr val="EF4755"/>
      </a:accent3>
      <a:accent4>
        <a:srgbClr val="FFC000"/>
      </a:accent4>
      <a:accent5>
        <a:srgbClr val="176795"/>
      </a:accent5>
      <a:accent6>
        <a:srgbClr val="4D81BF"/>
      </a:accent6>
      <a:hlink>
        <a:srgbClr val="F78F2F"/>
      </a:hlink>
      <a:folHlink>
        <a:srgbClr val="F78F2F"/>
      </a:folHlink>
    </a:clrScheme>
    <a:fontScheme name="Sheets">
      <a:majorFont>
        <a:latin typeface="Gill Sans"/>
        <a:ea typeface="Gill Sans"/>
        <a:cs typeface="Gill Sans"/>
      </a:majorFont>
      <a:minorFont>
        <a:latin typeface="Gill Sans"/>
        <a:ea typeface="Gill Sans"/>
        <a:cs typeface="Gill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myinvestor.es/landings/fondos-indexados/fondos-vanguard-B/?utm_source=javi_linares&amp;utm_medium=influencers&amp;utm_campaign=podcast&amp;utm_content=actualidad_economia" TargetMode="External"/><Relationship Id="rId2" Type="http://schemas.openxmlformats.org/officeDocument/2006/relationships/hyperlink" Target="https://myinvestor.es/landings/cuenta-remunerada/?utm_source=javi_linares&amp;utm_medium=influencers&amp;utm_campaign=podcast&amp;utm_content=actualidad_economia" TargetMode="External"/><Relationship Id="rId3" Type="http://schemas.openxmlformats.org/officeDocument/2006/relationships/hyperlink" Target="https://trade.re/Javi" TargetMode="External"/><Relationship Id="rId4" Type="http://schemas.openxmlformats.org/officeDocument/2006/relationships/hyperlink" Target="https://trade.re/Javi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myinvestor.es/landings/cuentas/depositos/?utm_source=javi_linares&amp;utm_medium=influencers&amp;utm_campaign=podcast&amp;utm_content=actualidad_economia" TargetMode="External"/><Relationship Id="rId6" Type="http://schemas.openxmlformats.org/officeDocument/2006/relationships/hyperlink" Target="https://bit.ly/krakenYT" TargetMode="External"/><Relationship Id="rId7" Type="http://schemas.openxmlformats.org/officeDocument/2006/relationships/hyperlink" Target="https://myinvestor.es/landings/cuentas/depositos/?utm_source=javi_linares&amp;utm_medium=influencers&amp;utm_campaign=podcast&amp;utm_content=actualidad_economia" TargetMode="External"/><Relationship Id="rId8" Type="http://schemas.openxmlformats.org/officeDocument/2006/relationships/hyperlink" Target="https://myinvestor.es/landings/cuentas/depositos/?utm_source=javi_linares&amp;utm_medium=influencers&amp;utm_campaign=podcast&amp;utm_content=actualidad_econom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 fitToPage="1"/>
  </sheetPr>
  <sheetViews>
    <sheetView showGridLines="0" workbookViewId="0"/>
  </sheetViews>
  <sheetFormatPr customHeight="1" defaultColWidth="14.43" defaultRowHeight="15.0"/>
  <cols>
    <col customWidth="1" min="1" max="1" width="7.57"/>
    <col customWidth="1" min="2" max="2" width="2.29"/>
    <col customWidth="1" min="3" max="3" width="45.14"/>
    <col customWidth="1" min="4" max="15" width="16.29"/>
    <col customWidth="1" min="16" max="16" width="15.71"/>
    <col customWidth="1" min="17" max="17" width="16.0"/>
    <col customWidth="1" min="18" max="19" width="9.14"/>
    <col customWidth="1" min="20" max="26" width="10.29"/>
  </cols>
  <sheetData>
    <row r="1" ht="21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5" ht="35.25" customHeight="1">
      <c r="A5" s="2"/>
      <c r="B5" s="3"/>
      <c r="C5" s="4"/>
      <c r="D5" s="5"/>
      <c r="E5" s="5"/>
      <c r="F5" s="5"/>
      <c r="G5" s="5"/>
      <c r="H5" s="5"/>
      <c r="I5" s="4"/>
      <c r="J5" s="5"/>
      <c r="K5" s="5"/>
      <c r="L5" s="5"/>
      <c r="M5" s="5"/>
      <c r="N5" s="5"/>
      <c r="O5" s="5"/>
      <c r="P5" s="5"/>
      <c r="Q5" s="6"/>
      <c r="R5" s="3"/>
      <c r="S5" s="3"/>
      <c r="T5" s="3"/>
      <c r="U5" s="3"/>
      <c r="V5" s="3"/>
      <c r="W5" s="3"/>
      <c r="X5" s="3"/>
      <c r="Y5" s="3"/>
      <c r="Z5" s="3"/>
    </row>
    <row r="6" ht="29.25" customHeight="1">
      <c r="A6" s="2"/>
      <c r="B6" s="3"/>
      <c r="C6" s="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3"/>
      <c r="R6" s="3"/>
      <c r="S6" s="3"/>
      <c r="T6" s="3"/>
      <c r="U6" s="3"/>
      <c r="V6" s="3"/>
      <c r="W6" s="3"/>
      <c r="X6" s="3"/>
      <c r="Y6" s="3"/>
      <c r="Z6" s="3"/>
    </row>
    <row r="7" ht="21.0" customHeight="1">
      <c r="A7" s="2"/>
      <c r="B7" s="7"/>
      <c r="C7" s="8" t="s">
        <v>0</v>
      </c>
      <c r="D7" s="9" t="s">
        <v>1</v>
      </c>
      <c r="E7" s="9" t="s">
        <v>2</v>
      </c>
      <c r="F7" s="9" t="s">
        <v>3</v>
      </c>
      <c r="G7" s="9" t="s">
        <v>4</v>
      </c>
      <c r="H7" s="9" t="s">
        <v>5</v>
      </c>
      <c r="I7" s="9" t="s">
        <v>6</v>
      </c>
      <c r="J7" s="9" t="s">
        <v>7</v>
      </c>
      <c r="K7" s="9" t="s">
        <v>8</v>
      </c>
      <c r="L7" s="9" t="s">
        <v>9</v>
      </c>
      <c r="M7" s="9" t="s">
        <v>10</v>
      </c>
      <c r="N7" s="9" t="s">
        <v>11</v>
      </c>
      <c r="O7" s="9" t="s">
        <v>12</v>
      </c>
      <c r="P7" s="9" t="s">
        <v>13</v>
      </c>
      <c r="Q7" s="10" t="s">
        <v>14</v>
      </c>
    </row>
    <row r="8" ht="15.75" customHeight="1">
      <c r="A8" s="2"/>
      <c r="B8" s="7"/>
      <c r="C8" s="11" t="s">
        <v>15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0"/>
    </row>
    <row r="9" ht="15.75" customHeight="1">
      <c r="A9" s="2"/>
      <c r="B9" s="7"/>
      <c r="C9" s="13" t="s">
        <v>16</v>
      </c>
      <c r="D9" s="14">
        <v>2400.0</v>
      </c>
      <c r="E9" s="14">
        <v>2400.0</v>
      </c>
      <c r="F9" s="14">
        <v>2400.0</v>
      </c>
      <c r="G9" s="14">
        <v>2400.0</v>
      </c>
      <c r="H9" s="14">
        <v>2400.0</v>
      </c>
      <c r="I9" s="14">
        <v>2400.0</v>
      </c>
      <c r="J9" s="14">
        <v>2400.0</v>
      </c>
      <c r="K9" s="14">
        <v>2400.0</v>
      </c>
      <c r="L9" s="14">
        <v>2400.0</v>
      </c>
      <c r="M9" s="14">
        <v>2400.0</v>
      </c>
      <c r="N9" s="14">
        <v>2400.0</v>
      </c>
      <c r="O9" s="14">
        <v>2400.0</v>
      </c>
      <c r="P9" s="15">
        <f>SUM('PRESUPUESTO PERSONAL'!$D9:$O9)</f>
        <v>28800</v>
      </c>
      <c r="Q9" s="10"/>
    </row>
    <row r="10" ht="15.75" customHeight="1">
      <c r="A10" s="2"/>
      <c r="B10" s="7"/>
      <c r="C10" s="13" t="s">
        <v>17</v>
      </c>
      <c r="D10" s="14">
        <v>300.0</v>
      </c>
      <c r="E10" s="14">
        <v>300.0</v>
      </c>
      <c r="F10" s="14">
        <v>300.0</v>
      </c>
      <c r="G10" s="14">
        <v>300.0</v>
      </c>
      <c r="H10" s="14">
        <v>300.0</v>
      </c>
      <c r="I10" s="14">
        <v>300.0</v>
      </c>
      <c r="J10" s="14">
        <v>300.0</v>
      </c>
      <c r="K10" s="14">
        <v>300.0</v>
      </c>
      <c r="L10" s="15"/>
      <c r="M10" s="15"/>
      <c r="N10" s="15"/>
      <c r="O10" s="15"/>
      <c r="P10" s="15">
        <f>SUM('PRESUPUESTO PERSONAL'!$D10:$O10)</f>
        <v>2400</v>
      </c>
      <c r="Q10" s="10"/>
    </row>
    <row r="11" ht="15.75" customHeight="1">
      <c r="A11" s="2"/>
      <c r="B11" s="7"/>
      <c r="C11" s="16" t="s">
        <v>18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>
        <f>SUM('PRESUPUESTO PERSONAL'!$D11:$O11)</f>
        <v>0</v>
      </c>
      <c r="Q11" s="10" t="str">
        <f t="array" ref="Q11">SPARKLINE('PRESUPUESTO PERSONAL'!D11:O11, {"charttype","line";"color","#145a81";"empty","ignore";"nan","convert"})</f>
        <v>#N/A</v>
      </c>
    </row>
    <row r="12" ht="15.75" customHeight="1">
      <c r="A12" s="2"/>
      <c r="B12" s="7"/>
      <c r="C12" s="17" t="s">
        <v>19</v>
      </c>
      <c r="D12" s="18">
        <f t="shared" ref="D12:P12" si="1">SUM(D9:D11)</f>
        <v>2700</v>
      </c>
      <c r="E12" s="18">
        <f t="shared" si="1"/>
        <v>2700</v>
      </c>
      <c r="F12" s="18">
        <f t="shared" si="1"/>
        <v>2700</v>
      </c>
      <c r="G12" s="18">
        <f t="shared" si="1"/>
        <v>2700</v>
      </c>
      <c r="H12" s="18">
        <f t="shared" si="1"/>
        <v>2700</v>
      </c>
      <c r="I12" s="18">
        <f t="shared" si="1"/>
        <v>2700</v>
      </c>
      <c r="J12" s="18">
        <f t="shared" si="1"/>
        <v>2700</v>
      </c>
      <c r="K12" s="18">
        <f t="shared" si="1"/>
        <v>2700</v>
      </c>
      <c r="L12" s="18">
        <f t="shared" si="1"/>
        <v>2400</v>
      </c>
      <c r="M12" s="18">
        <f t="shared" si="1"/>
        <v>2400</v>
      </c>
      <c r="N12" s="18">
        <f t="shared" si="1"/>
        <v>2400</v>
      </c>
      <c r="O12" s="18">
        <f t="shared" si="1"/>
        <v>2400</v>
      </c>
      <c r="P12" s="18">
        <f t="shared" si="1"/>
        <v>31200</v>
      </c>
      <c r="Q12" s="10"/>
    </row>
    <row r="13" ht="24.0" customHeight="1">
      <c r="A13" s="2"/>
      <c r="C13" s="1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ht="21.0" customHeight="1">
      <c r="A14" s="2"/>
      <c r="B14" s="20"/>
      <c r="C14" s="8" t="s">
        <v>20</v>
      </c>
      <c r="D14" s="21" t="s">
        <v>1</v>
      </c>
      <c r="E14" s="21" t="s">
        <v>2</v>
      </c>
      <c r="F14" s="21" t="s">
        <v>3</v>
      </c>
      <c r="G14" s="21" t="s">
        <v>4</v>
      </c>
      <c r="H14" s="21" t="s">
        <v>5</v>
      </c>
      <c r="I14" s="21" t="s">
        <v>6</v>
      </c>
      <c r="J14" s="21" t="s">
        <v>7</v>
      </c>
      <c r="K14" s="21" t="s">
        <v>8</v>
      </c>
      <c r="L14" s="21" t="s">
        <v>9</v>
      </c>
      <c r="M14" s="21" t="s">
        <v>10</v>
      </c>
      <c r="N14" s="21" t="s">
        <v>11</v>
      </c>
      <c r="O14" s="21" t="s">
        <v>12</v>
      </c>
      <c r="P14" s="21" t="s">
        <v>13</v>
      </c>
      <c r="Q14" s="10" t="s">
        <v>14</v>
      </c>
    </row>
    <row r="15" ht="21.0" customHeight="1">
      <c r="A15" s="2"/>
      <c r="B15" s="20"/>
      <c r="C15" s="22" t="s">
        <v>21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10"/>
    </row>
    <row r="16" ht="15.75" customHeight="1">
      <c r="A16" s="2"/>
      <c r="B16" s="20"/>
      <c r="C16" s="24" t="s">
        <v>22</v>
      </c>
      <c r="D16" s="25">
        <v>600.0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>
        <f>SUM('PRESUPUESTO PERSONAL'!$D16:$O16)</f>
        <v>600</v>
      </c>
      <c r="Q16" s="10" t="str">
        <f t="array" ref="Q16">SPARKLINE('PRESUPUESTO PERSONAL'!D16:O16, {"charttype","line";"color","#145a81";"empty","ignore";"nan","convert"})</f>
        <v>#N/A</v>
      </c>
    </row>
    <row r="17" ht="15.75" customHeight="1">
      <c r="A17" s="2"/>
      <c r="B17" s="20"/>
      <c r="C17" s="24" t="s">
        <v>23</v>
      </c>
      <c r="D17" s="25">
        <v>400.0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>
        <f>SUM('PRESUPUESTO PERSONAL'!$D17:$O17)</f>
        <v>400</v>
      </c>
      <c r="Q17" s="10" t="str">
        <f t="array" ref="Q17">SPARKLINE('PRESUPUESTO PERSONAL'!D17:O17, {"charttype","line";"color","#145a81";"empty","ignore";"nan","convert"})</f>
        <v>#N/A</v>
      </c>
    </row>
    <row r="18" ht="15.75" customHeight="1">
      <c r="A18" s="2"/>
      <c r="B18" s="20"/>
      <c r="C18" s="24" t="s">
        <v>24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>
        <f>SUM('PRESUPUESTO PERSONAL'!$D18:$O18)</f>
        <v>0</v>
      </c>
      <c r="Q18" s="10" t="str">
        <f t="array" ref="Q18">SPARKLINE('PRESUPUESTO PERSONAL'!D18:O18, {"charttype","line";"color","#145a81";"empty","ignore";"nan","convert"})</f>
        <v>#N/A</v>
      </c>
    </row>
    <row r="19" ht="15.75" customHeight="1">
      <c r="A19" s="2"/>
      <c r="B19" s="20"/>
      <c r="C19" s="24" t="s">
        <v>25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>
        <f>SUM('PRESUPUESTO PERSONAL'!$D19:$O19)</f>
        <v>0</v>
      </c>
      <c r="Q19" s="10" t="str">
        <f t="array" ref="Q19">SPARKLINE('PRESUPUESTO PERSONAL'!D19:O19, {"charttype","line";"color","#145a81";"empty","ignore";"nan","convert"})</f>
        <v>#N/A</v>
      </c>
      <c r="R19" s="27"/>
    </row>
    <row r="20" ht="15.75" customHeight="1">
      <c r="A20" s="2"/>
      <c r="B20" s="20"/>
      <c r="C20" s="24" t="s">
        <v>26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>
        <f>SUM('PRESUPUESTO PERSONAL'!$D20:$O20)</f>
        <v>0</v>
      </c>
      <c r="Q20" s="10" t="str">
        <f t="array" ref="Q20">SPARKLINE('PRESUPUESTO PERSONAL'!D20:O20, {"charttype","line";"color","#145a81";"empty","ignore";"nan","convert"})</f>
        <v>#N/A</v>
      </c>
    </row>
    <row r="21" ht="21.0" customHeight="1">
      <c r="B21" s="20"/>
      <c r="C21" s="28" t="s">
        <v>19</v>
      </c>
      <c r="D21" s="29">
        <f>SUBTOTAL(109,'PRESUPUESTO PERSONAL'!$D$16:$D$20)</f>
        <v>1000</v>
      </c>
      <c r="E21" s="29">
        <f>SUBTOTAL(109,'PRESUPUESTO PERSONAL'!$E$16:$E20)</f>
        <v>0</v>
      </c>
      <c r="F21" s="29">
        <f>SUBTOTAL(109,'PRESUPUESTO PERSONAL'!$F$16:$F$20)</f>
        <v>0</v>
      </c>
      <c r="G21" s="29">
        <f>SUBTOTAL(109,'PRESUPUESTO PERSONAL'!$G$16:$G$20)</f>
        <v>0</v>
      </c>
      <c r="H21" s="29">
        <f>SUBTOTAL(109,'PRESUPUESTO PERSONAL'!$H$16:$H$20)</f>
        <v>0</v>
      </c>
      <c r="I21" s="29">
        <f>SUBTOTAL(109,'PRESUPUESTO PERSONAL'!$I$16:$I$20)</f>
        <v>0</v>
      </c>
      <c r="J21" s="29">
        <f>SUBTOTAL(109,'PRESUPUESTO PERSONAL'!$J$16:$J$20)</f>
        <v>0</v>
      </c>
      <c r="K21" s="29">
        <f>SUBTOTAL(109,'PRESUPUESTO PERSONAL'!$K$16:$K$20)</f>
        <v>0</v>
      </c>
      <c r="L21" s="29">
        <f>SUBTOTAL(109,'PRESUPUESTO PERSONAL'!$L$16:$L$20)</f>
        <v>0</v>
      </c>
      <c r="M21" s="29">
        <f>SUBTOTAL(109,'PRESUPUESTO PERSONAL'!$M$16:$M$20)</f>
        <v>0</v>
      </c>
      <c r="N21" s="29">
        <f>SUBTOTAL(109,'PRESUPUESTO PERSONAL'!$N$16:$N$20)</f>
        <v>0</v>
      </c>
      <c r="O21" s="29">
        <f>SUBTOTAL(109,'PRESUPUESTO PERSONAL'!$O$16:$O$20)</f>
        <v>0</v>
      </c>
      <c r="P21" s="30">
        <f>SUBTOTAL(109,'PRESUPUESTO PERSONAL'!$P$16:$P$20)</f>
        <v>1000</v>
      </c>
      <c r="Q21" s="10"/>
    </row>
    <row r="22" ht="24.0" customHeight="1"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10"/>
    </row>
    <row r="23" ht="21.0" customHeight="1">
      <c r="B23" s="32"/>
      <c r="C23" s="22" t="s">
        <v>27</v>
      </c>
      <c r="D23" s="33"/>
      <c r="E23" s="23"/>
      <c r="F23" s="33"/>
      <c r="G23" s="23"/>
      <c r="H23" s="33"/>
      <c r="I23" s="23"/>
      <c r="J23" s="33"/>
      <c r="K23" s="23"/>
      <c r="L23" s="33"/>
      <c r="M23" s="23"/>
      <c r="N23" s="33"/>
      <c r="O23" s="23"/>
      <c r="P23" s="33"/>
      <c r="Q23" s="10"/>
    </row>
    <row r="24" ht="15.75" hidden="1" customHeight="1">
      <c r="B24" s="32"/>
      <c r="C24" s="34" t="s">
        <v>28</v>
      </c>
      <c r="D24" s="23" t="s">
        <v>29</v>
      </c>
      <c r="E24" s="23" t="s">
        <v>30</v>
      </c>
      <c r="F24" s="23" t="s">
        <v>31</v>
      </c>
      <c r="G24" s="23" t="s">
        <v>32</v>
      </c>
      <c r="H24" s="23" t="s">
        <v>33</v>
      </c>
      <c r="I24" s="23" t="s">
        <v>34</v>
      </c>
      <c r="J24" s="23" t="s">
        <v>35</v>
      </c>
      <c r="K24" s="23" t="s">
        <v>36</v>
      </c>
      <c r="L24" s="23" t="s">
        <v>37</v>
      </c>
      <c r="M24" s="23" t="s">
        <v>38</v>
      </c>
      <c r="N24" s="23" t="s">
        <v>39</v>
      </c>
      <c r="O24" s="23" t="s">
        <v>40</v>
      </c>
      <c r="P24" s="23" t="s">
        <v>41</v>
      </c>
      <c r="Q24" s="10" t="s">
        <v>42</v>
      </c>
    </row>
    <row r="25" ht="15.75" customHeight="1">
      <c r="B25" s="32"/>
      <c r="C25" s="35" t="s">
        <v>43</v>
      </c>
      <c r="D25" s="33"/>
      <c r="E25" s="36"/>
      <c r="F25" s="33"/>
      <c r="G25" s="36"/>
      <c r="H25" s="33"/>
      <c r="I25" s="36"/>
      <c r="J25" s="33"/>
      <c r="K25" s="36"/>
      <c r="L25" s="33"/>
      <c r="M25" s="36"/>
      <c r="N25" s="33"/>
      <c r="O25" s="36"/>
      <c r="P25" s="33">
        <f>SUM('PRESUPUESTO PERSONAL'!$D25:$O25)</f>
        <v>0</v>
      </c>
      <c r="Q25" s="10" t="str">
        <f t="array" ref="Q25">SPARKLINE('PRESUPUESTO PERSONAL'!D25:O25, {"charttype","line";"color","#145a81";"empty","ignore";"nan","convert"})</f>
        <v>#N/A</v>
      </c>
    </row>
    <row r="26" ht="15.75" customHeight="1">
      <c r="B26" s="32"/>
      <c r="C26" s="35" t="s">
        <v>44</v>
      </c>
      <c r="D26" s="33"/>
      <c r="E26" s="36"/>
      <c r="F26" s="33"/>
      <c r="G26" s="36"/>
      <c r="H26" s="33"/>
      <c r="I26" s="36"/>
      <c r="J26" s="33"/>
      <c r="K26" s="36"/>
      <c r="L26" s="33"/>
      <c r="M26" s="36"/>
      <c r="N26" s="33"/>
      <c r="O26" s="36"/>
      <c r="P26" s="33">
        <f>SUM('PRESUPUESTO PERSONAL'!$D26:$O26)</f>
        <v>0</v>
      </c>
      <c r="Q26" s="10" t="str">
        <f t="array" ref="Q26">SPARKLINE('PRESUPUESTO PERSONAL'!D26:O26, {"charttype","line";"color","#145a81";"empty","ignore";"nan","convert"})</f>
        <v>#N/A</v>
      </c>
    </row>
    <row r="27" ht="15.75" customHeight="1">
      <c r="B27" s="32"/>
      <c r="C27" s="35" t="s">
        <v>45</v>
      </c>
      <c r="D27" s="33"/>
      <c r="E27" s="37">
        <v>2000.0</v>
      </c>
      <c r="F27" s="37">
        <v>2000.0</v>
      </c>
      <c r="G27" s="37">
        <v>2000.0</v>
      </c>
      <c r="H27" s="37">
        <v>2000.0</v>
      </c>
      <c r="I27" s="37">
        <v>2000.0</v>
      </c>
      <c r="J27" s="37">
        <v>2000.0</v>
      </c>
      <c r="K27" s="37">
        <v>2000.0</v>
      </c>
      <c r="L27" s="37">
        <v>2000.0</v>
      </c>
      <c r="M27" s="37">
        <v>2000.0</v>
      </c>
      <c r="N27" s="37">
        <v>2000.0</v>
      </c>
      <c r="O27" s="37">
        <v>2000.0</v>
      </c>
      <c r="P27" s="33">
        <f>SUM('PRESUPUESTO PERSONAL'!$D27:$O27)</f>
        <v>22000</v>
      </c>
      <c r="Q27" s="10"/>
    </row>
    <row r="28" ht="15.75" customHeight="1">
      <c r="B28" s="32"/>
      <c r="C28" s="35" t="s">
        <v>46</v>
      </c>
      <c r="D28" s="33"/>
      <c r="E28" s="36"/>
      <c r="F28" s="33"/>
      <c r="G28" s="36"/>
      <c r="H28" s="33"/>
      <c r="I28" s="36"/>
      <c r="J28" s="33"/>
      <c r="K28" s="36"/>
      <c r="L28" s="33"/>
      <c r="M28" s="36"/>
      <c r="N28" s="33"/>
      <c r="O28" s="36"/>
      <c r="P28" s="33">
        <f>SUM('PRESUPUESTO PERSONAL'!$D28:$O28)</f>
        <v>0</v>
      </c>
      <c r="Q28" s="10" t="str">
        <f t="array" ref="Q28">SPARKLINE('PRESUPUESTO PERSONAL'!D28:O28, {"charttype","line";"color","#145a81";"empty","ignore";"nan","convert"})</f>
        <v>#N/A</v>
      </c>
    </row>
    <row r="29" ht="15.75" customHeight="1">
      <c r="B29" s="32"/>
      <c r="C29" s="35" t="s">
        <v>47</v>
      </c>
      <c r="D29" s="33"/>
      <c r="E29" s="36"/>
      <c r="F29" s="33"/>
      <c r="G29" s="36"/>
      <c r="H29" s="33"/>
      <c r="I29" s="36"/>
      <c r="J29" s="33"/>
      <c r="K29" s="36"/>
      <c r="L29" s="33"/>
      <c r="M29" s="36"/>
      <c r="N29" s="33"/>
      <c r="O29" s="36"/>
      <c r="P29" s="33">
        <f>SUM('PRESUPUESTO PERSONAL'!$D29:$O29)</f>
        <v>0</v>
      </c>
      <c r="Q29" s="10" t="str">
        <f t="array" ref="Q29">SPARKLINE('PRESUPUESTO PERSONAL'!D29:O29, {"charttype","line";"color","#145a81";"empty","ignore";"nan","convert"})</f>
        <v>#N/A</v>
      </c>
    </row>
    <row r="30" ht="19.5" customHeight="1">
      <c r="B30" s="32"/>
      <c r="C30" s="35" t="s">
        <v>48</v>
      </c>
      <c r="D30" s="33"/>
      <c r="E30" s="36"/>
      <c r="F30" s="33"/>
      <c r="G30" s="36"/>
      <c r="H30" s="33"/>
      <c r="I30" s="36"/>
      <c r="J30" s="33"/>
      <c r="K30" s="36"/>
      <c r="L30" s="33"/>
      <c r="M30" s="36"/>
      <c r="N30" s="33"/>
      <c r="O30" s="36"/>
      <c r="P30" s="33">
        <f>SUM('PRESUPUESTO PERSONAL'!$D30:$O30)</f>
        <v>0</v>
      </c>
      <c r="Q30" s="10" t="str">
        <f t="array" ref="Q30">SPARKLINE('PRESUPUESTO PERSONAL'!D30:O30, {"charttype","line";"color","#145a81";"empty","ignore";"nan","convert"})</f>
        <v>#N/A</v>
      </c>
    </row>
    <row r="31" ht="21.0" customHeight="1">
      <c r="B31" s="32"/>
      <c r="C31" s="38" t="s">
        <v>19</v>
      </c>
      <c r="D31" s="39">
        <f>SUBTOTAL(109,'PRESUPUESTO PERSONAL'!$D$25:$D$30)</f>
        <v>0</v>
      </c>
      <c r="E31" s="40">
        <f>SUBTOTAL(109,'PRESUPUESTO PERSONAL'!$E$25:$E$30)</f>
        <v>2000</v>
      </c>
      <c r="F31" s="39">
        <f>SUBTOTAL(109,'PRESUPUESTO PERSONAL'!$F$25:$F$30)</f>
        <v>2000</v>
      </c>
      <c r="G31" s="40">
        <f>SUBTOTAL(109,'PRESUPUESTO PERSONAL'!$G$25:$G$30)</f>
        <v>2000</v>
      </c>
      <c r="H31" s="39">
        <f>SUBTOTAL(109,'PRESUPUESTO PERSONAL'!$H$25:$H$30)</f>
        <v>2000</v>
      </c>
      <c r="I31" s="40">
        <f>SUBTOTAL(109,'PRESUPUESTO PERSONAL'!$I$25:$I$30)</f>
        <v>2000</v>
      </c>
      <c r="J31" s="39">
        <f>SUBTOTAL(109,'PRESUPUESTO PERSONAL'!$J$25:$J$30)</f>
        <v>2000</v>
      </c>
      <c r="K31" s="40">
        <f>SUBTOTAL(109,'PRESUPUESTO PERSONAL'!$K$25:$K$30)</f>
        <v>2000</v>
      </c>
      <c r="L31" s="39">
        <f>SUBTOTAL(109,'PRESUPUESTO PERSONAL'!$L$25:$L$30)</f>
        <v>2000</v>
      </c>
      <c r="M31" s="40">
        <f>SUBTOTAL(109,'PRESUPUESTO PERSONAL'!$M$25:$M$30)</f>
        <v>2000</v>
      </c>
      <c r="N31" s="39">
        <f>SUBTOTAL(109,'PRESUPUESTO PERSONAL'!$N$25:$N$30)</f>
        <v>2000</v>
      </c>
      <c r="O31" s="40">
        <f>SUBTOTAL(109,'PRESUPUESTO PERSONAL'!$O$25:$O$30)</f>
        <v>2000</v>
      </c>
      <c r="P31" s="39">
        <f>SUBTOTAL(109,'PRESUPUESTO PERSONAL'!$P$25:$P$30)</f>
        <v>22000</v>
      </c>
      <c r="Q31" s="10"/>
    </row>
    <row r="32" ht="24.0" customHeight="1"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10"/>
    </row>
    <row r="33" ht="21.0" customHeight="1">
      <c r="B33" s="32"/>
      <c r="C33" s="22" t="s">
        <v>49</v>
      </c>
      <c r="D33" s="33"/>
      <c r="E33" s="23"/>
      <c r="F33" s="33"/>
      <c r="G33" s="23"/>
      <c r="H33" s="33"/>
      <c r="I33" s="23"/>
      <c r="J33" s="33"/>
      <c r="K33" s="23"/>
      <c r="L33" s="33"/>
      <c r="M33" s="23"/>
      <c r="N33" s="33"/>
      <c r="O33" s="23"/>
      <c r="P33" s="33"/>
      <c r="Q33" s="10"/>
    </row>
    <row r="34" ht="15.75" hidden="1" customHeight="1">
      <c r="B34" s="32"/>
      <c r="C34" s="34" t="s">
        <v>50</v>
      </c>
      <c r="D34" s="23" t="s">
        <v>29</v>
      </c>
      <c r="E34" s="23" t="s">
        <v>30</v>
      </c>
      <c r="F34" s="23" t="s">
        <v>31</v>
      </c>
      <c r="G34" s="23" t="s">
        <v>32</v>
      </c>
      <c r="H34" s="23" t="s">
        <v>33</v>
      </c>
      <c r="I34" s="23" t="s">
        <v>34</v>
      </c>
      <c r="J34" s="23" t="s">
        <v>35</v>
      </c>
      <c r="K34" s="23" t="s">
        <v>36</v>
      </c>
      <c r="L34" s="23" t="s">
        <v>37</v>
      </c>
      <c r="M34" s="23" t="s">
        <v>38</v>
      </c>
      <c r="N34" s="23" t="s">
        <v>39</v>
      </c>
      <c r="O34" s="23" t="s">
        <v>40</v>
      </c>
      <c r="P34" s="23" t="s">
        <v>41</v>
      </c>
      <c r="Q34" s="10" t="s">
        <v>42</v>
      </c>
    </row>
    <row r="35" ht="15.75" customHeight="1">
      <c r="B35" s="32"/>
      <c r="C35" s="41" t="s">
        <v>51</v>
      </c>
      <c r="D35" s="33"/>
      <c r="E35" s="23"/>
      <c r="F35" s="33"/>
      <c r="G35" s="23"/>
      <c r="H35" s="33"/>
      <c r="I35" s="23"/>
      <c r="J35" s="33"/>
      <c r="K35" s="23"/>
      <c r="L35" s="33"/>
      <c r="M35" s="23"/>
      <c r="N35" s="33"/>
      <c r="O35" s="23"/>
      <c r="P35" s="33">
        <f>SUM('PRESUPUESTO PERSONAL'!$D35:$O35)</f>
        <v>0</v>
      </c>
      <c r="Q35" s="10" t="str">
        <f t="array" ref="Q35">SPARKLINE('PRESUPUESTO PERSONAL'!D35:O35, {"charttype","line";"color","#145a81";"empty","ignore";"nan","convert"})</f>
        <v>#N/A</v>
      </c>
    </row>
    <row r="36" ht="15.75" customHeight="1">
      <c r="B36" s="32"/>
      <c r="C36" s="41" t="s">
        <v>23</v>
      </c>
      <c r="D36" s="33"/>
      <c r="E36" s="23"/>
      <c r="F36" s="33"/>
      <c r="G36" s="23"/>
      <c r="H36" s="33"/>
      <c r="I36" s="23"/>
      <c r="J36" s="33"/>
      <c r="K36" s="23"/>
      <c r="L36" s="33"/>
      <c r="M36" s="23"/>
      <c r="N36" s="33"/>
      <c r="O36" s="23"/>
      <c r="P36" s="33">
        <f>SUM('PRESUPUESTO PERSONAL'!$D36:$O36)</f>
        <v>0</v>
      </c>
      <c r="Q36" s="10" t="str">
        <f t="array" ref="Q36">SPARKLINE('PRESUPUESTO PERSONAL'!D36:O36, {"charttype","line";"color","#145a81";"empty","ignore";"nan","convert"})</f>
        <v>#N/A</v>
      </c>
    </row>
    <row r="37" ht="15.75" customHeight="1">
      <c r="B37" s="32"/>
      <c r="C37" s="41" t="s">
        <v>24</v>
      </c>
      <c r="D37" s="42">
        <v>300.0</v>
      </c>
      <c r="E37" s="23"/>
      <c r="F37" s="33"/>
      <c r="G37" s="23"/>
      <c r="H37" s="33"/>
      <c r="I37" s="23"/>
      <c r="J37" s="33"/>
      <c r="K37" s="23"/>
      <c r="L37" s="33"/>
      <c r="M37" s="23"/>
      <c r="N37" s="33"/>
      <c r="O37" s="23"/>
      <c r="P37" s="33">
        <f>SUM('PRESUPUESTO PERSONAL'!$D37:$O37)</f>
        <v>300</v>
      </c>
      <c r="Q37" s="10" t="str">
        <f t="array" ref="Q37">SPARKLINE('PRESUPUESTO PERSONAL'!D37:O37, {"charttype","line";"color","#145a81";"empty","ignore";"nan","convert"})</f>
        <v>#N/A</v>
      </c>
    </row>
    <row r="38" ht="15.75" customHeight="1">
      <c r="B38" s="32"/>
      <c r="C38" s="41" t="s">
        <v>52</v>
      </c>
      <c r="D38" s="33"/>
      <c r="E38" s="23"/>
      <c r="F38" s="33"/>
      <c r="G38" s="23"/>
      <c r="H38" s="33"/>
      <c r="I38" s="23"/>
      <c r="J38" s="33"/>
      <c r="K38" s="23"/>
      <c r="L38" s="33"/>
      <c r="M38" s="23"/>
      <c r="N38" s="33"/>
      <c r="O38" s="23"/>
      <c r="P38" s="33">
        <f>SUM('PRESUPUESTO PERSONAL'!$D38:$O38)</f>
        <v>0</v>
      </c>
      <c r="Q38" s="10" t="str">
        <f t="array" ref="Q38">SPARKLINE('PRESUPUESTO PERSONAL'!D38:O38, {"charttype","line";"color","#145a81";"empty","ignore";"nan","convert"})</f>
        <v>#N/A</v>
      </c>
    </row>
    <row r="39" ht="15.75" customHeight="1">
      <c r="B39" s="32"/>
      <c r="C39" s="41" t="s">
        <v>53</v>
      </c>
      <c r="D39" s="33"/>
      <c r="E39" s="23"/>
      <c r="F39" s="33"/>
      <c r="G39" s="23"/>
      <c r="H39" s="33"/>
      <c r="I39" s="23"/>
      <c r="J39" s="33"/>
      <c r="K39" s="23"/>
      <c r="L39" s="33"/>
      <c r="M39" s="23"/>
      <c r="N39" s="33"/>
      <c r="O39" s="23"/>
      <c r="P39" s="33">
        <f>SUM('PRESUPUESTO PERSONAL'!$D39:$O39)</f>
        <v>0</v>
      </c>
      <c r="Q39" s="10" t="str">
        <f t="array" ref="Q39">SPARKLINE('PRESUPUESTO PERSONAL'!D39:O39, {"charttype","line";"color","#145a81";"empty","ignore";"nan","convert"})</f>
        <v>#N/A</v>
      </c>
    </row>
    <row r="40" ht="15.75" customHeight="1">
      <c r="B40" s="32"/>
      <c r="C40" s="41" t="s">
        <v>54</v>
      </c>
      <c r="D40" s="33"/>
      <c r="E40" s="23"/>
      <c r="F40" s="33"/>
      <c r="G40" s="23"/>
      <c r="H40" s="33"/>
      <c r="I40" s="23"/>
      <c r="J40" s="33"/>
      <c r="K40" s="23"/>
      <c r="L40" s="33"/>
      <c r="M40" s="23"/>
      <c r="N40" s="33"/>
      <c r="O40" s="23"/>
      <c r="P40" s="33">
        <f>SUM('PRESUPUESTO PERSONAL'!$D40:$O40)</f>
        <v>0</v>
      </c>
      <c r="Q40" s="10" t="str">
        <f t="array" ref="Q40">SPARKLINE('PRESUPUESTO PERSONAL'!D40:O40, {"charttype","line";"color","#145a81";"empty","ignore";"nan","convert"})</f>
        <v>#N/A</v>
      </c>
    </row>
    <row r="41" ht="21.0" customHeight="1">
      <c r="B41" s="32"/>
      <c r="C41" s="38" t="s">
        <v>19</v>
      </c>
      <c r="D41" s="39">
        <f>SUBTOTAL(109,'PRESUPUESTO PERSONAL'!$D$35:$D$40)</f>
        <v>300</v>
      </c>
      <c r="E41" s="40">
        <f>SUBTOTAL(109,'PRESUPUESTO PERSONAL'!$E$35:$E$40)</f>
        <v>0</v>
      </c>
      <c r="F41" s="39">
        <f>SUBTOTAL(109,'PRESUPUESTO PERSONAL'!$F$35:$F$40)</f>
        <v>0</v>
      </c>
      <c r="G41" s="40">
        <f>SUBTOTAL(109,'PRESUPUESTO PERSONAL'!$G$35:$G$40)</f>
        <v>0</v>
      </c>
      <c r="H41" s="39">
        <f>SUBTOTAL(109,'PRESUPUESTO PERSONAL'!$H$35:$H$40)</f>
        <v>0</v>
      </c>
      <c r="I41" s="40">
        <f>SUBTOTAL(109,'PRESUPUESTO PERSONAL'!$I$35:$I$40)</f>
        <v>0</v>
      </c>
      <c r="J41" s="39">
        <f>SUBTOTAL(109,'PRESUPUESTO PERSONAL'!$J$35:$J$40)</f>
        <v>0</v>
      </c>
      <c r="K41" s="40">
        <f>SUBTOTAL(109,'PRESUPUESTO PERSONAL'!$K$35:$K$40)</f>
        <v>0</v>
      </c>
      <c r="L41" s="39">
        <f>SUBTOTAL(109,'PRESUPUESTO PERSONAL'!$L$35:$L$40)</f>
        <v>0</v>
      </c>
      <c r="M41" s="40">
        <f>SUBTOTAL(109,'PRESUPUESTO PERSONAL'!$M$35:$M$40)</f>
        <v>0</v>
      </c>
      <c r="N41" s="39">
        <f>SUBTOTAL(109,'PRESUPUESTO PERSONAL'!$N$35:$N$40)</f>
        <v>0</v>
      </c>
      <c r="O41" s="40">
        <f>SUBTOTAL(109,'PRESUPUESTO PERSONAL'!$O$35:$O$40)</f>
        <v>0</v>
      </c>
      <c r="P41" s="39">
        <f>SUBTOTAL(109,'PRESUPUESTO PERSONAL'!$P$35:$P$40)</f>
        <v>300</v>
      </c>
      <c r="Q41" s="10"/>
    </row>
    <row r="42" ht="24.0" customHeight="1"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10"/>
    </row>
    <row r="43" ht="21.0" customHeight="1">
      <c r="B43" s="32"/>
      <c r="C43" s="22" t="s">
        <v>55</v>
      </c>
      <c r="D43" s="43"/>
      <c r="E43" s="23"/>
      <c r="F43" s="43"/>
      <c r="G43" s="23"/>
      <c r="H43" s="43"/>
      <c r="I43" s="23"/>
      <c r="J43" s="43"/>
      <c r="K43" s="23"/>
      <c r="L43" s="43"/>
      <c r="M43" s="23"/>
      <c r="N43" s="43"/>
      <c r="O43" s="23"/>
      <c r="P43" s="43"/>
      <c r="Q43" s="10"/>
    </row>
    <row r="44" ht="21.0" hidden="1" customHeight="1">
      <c r="B44" s="32"/>
      <c r="C44" s="34" t="s">
        <v>56</v>
      </c>
      <c r="D44" s="23" t="s">
        <v>29</v>
      </c>
      <c r="E44" s="23" t="s">
        <v>30</v>
      </c>
      <c r="F44" s="23" t="s">
        <v>31</v>
      </c>
      <c r="G44" s="23" t="s">
        <v>32</v>
      </c>
      <c r="H44" s="23" t="s">
        <v>33</v>
      </c>
      <c r="I44" s="23" t="s">
        <v>34</v>
      </c>
      <c r="J44" s="23" t="s">
        <v>35</v>
      </c>
      <c r="K44" s="23" t="s">
        <v>36</v>
      </c>
      <c r="L44" s="23" t="s">
        <v>37</v>
      </c>
      <c r="M44" s="23" t="s">
        <v>38</v>
      </c>
      <c r="N44" s="23" t="s">
        <v>39</v>
      </c>
      <c r="O44" s="23" t="s">
        <v>40</v>
      </c>
      <c r="P44" s="23" t="s">
        <v>41</v>
      </c>
      <c r="Q44" s="10" t="s">
        <v>42</v>
      </c>
    </row>
    <row r="45" ht="15.75" customHeight="1">
      <c r="B45" s="32"/>
      <c r="C45" s="41" t="s">
        <v>57</v>
      </c>
      <c r="D45" s="43"/>
      <c r="E45" s="23"/>
      <c r="F45" s="43"/>
      <c r="G45" s="23"/>
      <c r="H45" s="43"/>
      <c r="I45" s="23"/>
      <c r="J45" s="43"/>
      <c r="K45" s="23"/>
      <c r="L45" s="43"/>
      <c r="M45" s="23"/>
      <c r="N45" s="43"/>
      <c r="O45" s="23"/>
      <c r="P45" s="43">
        <f>SUM('PRESUPUESTO PERSONAL'!$D45:$O45)</f>
        <v>0</v>
      </c>
      <c r="Q45" s="10" t="str">
        <f t="array" ref="Q45">SPARKLINE('PRESUPUESTO PERSONAL'!D45:O45, {"charttype","line";"color","#145a81";"empty","ignore";"nan","convert"})</f>
        <v>#N/A</v>
      </c>
    </row>
    <row r="46" ht="15.75" customHeight="1">
      <c r="B46" s="32"/>
      <c r="C46" s="41" t="s">
        <v>58</v>
      </c>
      <c r="D46" s="43"/>
      <c r="E46" s="23"/>
      <c r="F46" s="43"/>
      <c r="G46" s="23"/>
      <c r="H46" s="43"/>
      <c r="I46" s="23"/>
      <c r="J46" s="43"/>
      <c r="K46" s="23"/>
      <c r="L46" s="43"/>
      <c r="M46" s="23"/>
      <c r="N46" s="43"/>
      <c r="O46" s="23"/>
      <c r="P46" s="43">
        <f>SUM('PRESUPUESTO PERSONAL'!$D46:$O46)</f>
        <v>0</v>
      </c>
      <c r="Q46" s="10" t="str">
        <f t="array" ref="Q46">SPARKLINE('PRESUPUESTO PERSONAL'!D46:O46, {"charttype","line";"color","#145a81";"empty","ignore";"nan","convert"})</f>
        <v>#N/A</v>
      </c>
    </row>
    <row r="47" ht="15.75" customHeight="1">
      <c r="B47" s="32"/>
      <c r="C47" s="41" t="s">
        <v>59</v>
      </c>
      <c r="D47" s="44">
        <v>200.0</v>
      </c>
      <c r="E47" s="23"/>
      <c r="F47" s="43"/>
      <c r="G47" s="23"/>
      <c r="H47" s="43"/>
      <c r="I47" s="23"/>
      <c r="J47" s="43"/>
      <c r="K47" s="23"/>
      <c r="L47" s="43"/>
      <c r="M47" s="23"/>
      <c r="N47" s="43"/>
      <c r="O47" s="23"/>
      <c r="P47" s="43">
        <f>SUM('PRESUPUESTO PERSONAL'!$D47:$O47)</f>
        <v>200</v>
      </c>
      <c r="Q47" s="10" t="str">
        <f t="array" ref="Q47">SPARKLINE('PRESUPUESTO PERSONAL'!D47:O47, {"charttype","line";"color","#145a81";"empty","ignore";"nan","convert"})</f>
        <v>#N/A</v>
      </c>
    </row>
    <row r="48" ht="15.75" customHeight="1">
      <c r="B48" s="32"/>
      <c r="C48" s="41" t="s">
        <v>60</v>
      </c>
      <c r="D48" s="43"/>
      <c r="E48" s="23"/>
      <c r="F48" s="43"/>
      <c r="G48" s="23"/>
      <c r="H48" s="43"/>
      <c r="I48" s="23"/>
      <c r="J48" s="43"/>
      <c r="K48" s="23"/>
      <c r="L48" s="43"/>
      <c r="M48" s="23"/>
      <c r="N48" s="43"/>
      <c r="O48" s="23"/>
      <c r="P48" s="43">
        <f>SUM('PRESUPUESTO PERSONAL'!$D48:$O48)</f>
        <v>0</v>
      </c>
      <c r="Q48" s="10" t="str">
        <f t="array" ref="Q48">SPARKLINE('PRESUPUESTO PERSONAL'!D48:O48, {"charttype","line";"color","#145a81";"empty","ignore";"nan","convert"})</f>
        <v>#N/A</v>
      </c>
    </row>
    <row r="49" ht="21.0" customHeight="1">
      <c r="B49" s="32"/>
      <c r="C49" s="38" t="s">
        <v>19</v>
      </c>
      <c r="D49" s="45">
        <f>SUBTOTAL(109,'PRESUPUESTO PERSONAL'!$D$45:$D$48)</f>
        <v>200</v>
      </c>
      <c r="E49" s="40">
        <f>SUBTOTAL(109,'PRESUPUESTO PERSONAL'!$E$45:$E$48)</f>
        <v>0</v>
      </c>
      <c r="F49" s="45">
        <f>SUBTOTAL(109,'PRESUPUESTO PERSONAL'!$F$45:$F$48)</f>
        <v>0</v>
      </c>
      <c r="G49" s="40">
        <f>SUBTOTAL(109,'PRESUPUESTO PERSONAL'!$G$45:$G$48)</f>
        <v>0</v>
      </c>
      <c r="H49" s="45">
        <f>SUBTOTAL(109,'PRESUPUESTO PERSONAL'!$H$45:$H$48)</f>
        <v>0</v>
      </c>
      <c r="I49" s="40">
        <f>SUBTOTAL(109,'PRESUPUESTO PERSONAL'!$I$45:$I$48)</f>
        <v>0</v>
      </c>
      <c r="J49" s="45">
        <f>SUBTOTAL(109,'PRESUPUESTO PERSONAL'!$J$45:$J$48)</f>
        <v>0</v>
      </c>
      <c r="K49" s="40">
        <f>SUBTOTAL(109,'PRESUPUESTO PERSONAL'!$K$45:$K$48)</f>
        <v>0</v>
      </c>
      <c r="L49" s="45">
        <f>SUBTOTAL(109,'PRESUPUESTO PERSONAL'!$L$45:$L$48)</f>
        <v>0</v>
      </c>
      <c r="M49" s="40">
        <f>SUBTOTAL(109,'PRESUPUESTO PERSONAL'!$M$45:$M$48)</f>
        <v>0</v>
      </c>
      <c r="N49" s="45">
        <f>SUBTOTAL(109,'PRESUPUESTO PERSONAL'!$N$45:$N$48)</f>
        <v>0</v>
      </c>
      <c r="O49" s="40">
        <f>SUBTOTAL(109,'PRESUPUESTO PERSONAL'!$O$45:$O$48)</f>
        <v>0</v>
      </c>
      <c r="P49" s="45">
        <f>SUBTOTAL(109,'PRESUPUESTO PERSONAL'!$P$45:$P$48)</f>
        <v>200</v>
      </c>
      <c r="Q49" s="10"/>
    </row>
    <row r="50" ht="24.0" customHeight="1"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10"/>
    </row>
    <row r="51" ht="21.0" customHeight="1">
      <c r="B51" s="32"/>
      <c r="C51" s="22" t="s">
        <v>61</v>
      </c>
      <c r="D51" s="43"/>
      <c r="E51" s="23"/>
      <c r="F51" s="43"/>
      <c r="G51" s="23"/>
      <c r="H51" s="43"/>
      <c r="I51" s="23"/>
      <c r="J51" s="43"/>
      <c r="K51" s="23"/>
      <c r="L51" s="43"/>
      <c r="M51" s="23"/>
      <c r="N51" s="43"/>
      <c r="O51" s="23"/>
      <c r="P51" s="43"/>
      <c r="Q51" s="10"/>
    </row>
    <row r="52" ht="15.75" hidden="1" customHeight="1">
      <c r="B52" s="32"/>
      <c r="C52" s="34" t="s">
        <v>62</v>
      </c>
      <c r="D52" s="23" t="s">
        <v>29</v>
      </c>
      <c r="E52" s="23" t="s">
        <v>30</v>
      </c>
      <c r="F52" s="23" t="s">
        <v>31</v>
      </c>
      <c r="G52" s="23" t="s">
        <v>32</v>
      </c>
      <c r="H52" s="23" t="s">
        <v>33</v>
      </c>
      <c r="I52" s="23" t="s">
        <v>34</v>
      </c>
      <c r="J52" s="23" t="s">
        <v>35</v>
      </c>
      <c r="K52" s="23" t="s">
        <v>36</v>
      </c>
      <c r="L52" s="23" t="s">
        <v>37</v>
      </c>
      <c r="M52" s="23" t="s">
        <v>38</v>
      </c>
      <c r="N52" s="23" t="s">
        <v>39</v>
      </c>
      <c r="O52" s="23" t="s">
        <v>40</v>
      </c>
      <c r="P52" s="23" t="s">
        <v>41</v>
      </c>
      <c r="Q52" s="10" t="s">
        <v>42</v>
      </c>
    </row>
    <row r="53" ht="15.75" customHeight="1">
      <c r="B53" s="32"/>
      <c r="C53" s="41" t="s">
        <v>63</v>
      </c>
      <c r="D53" s="43"/>
      <c r="E53" s="23"/>
      <c r="F53" s="43"/>
      <c r="G53" s="23"/>
      <c r="H53" s="43"/>
      <c r="I53" s="23"/>
      <c r="J53" s="43"/>
      <c r="K53" s="23"/>
      <c r="L53" s="43"/>
      <c r="M53" s="23"/>
      <c r="N53" s="43"/>
      <c r="O53" s="23"/>
      <c r="P53" s="43">
        <f>SUM('PRESUPUESTO PERSONAL'!$D53:$O53)</f>
        <v>0</v>
      </c>
      <c r="Q53" s="10" t="str">
        <f t="array" ref="Q53">SPARKLINE('PRESUPUESTO PERSONAL'!D53:O53, {"charttype","line";"color","#145a81";"empty","ignore";"nan","convert"})</f>
        <v>#N/A</v>
      </c>
    </row>
    <row r="54" ht="15.75" customHeight="1">
      <c r="B54" s="32"/>
      <c r="C54" s="41" t="s">
        <v>23</v>
      </c>
      <c r="D54" s="43"/>
      <c r="E54" s="23"/>
      <c r="F54" s="43"/>
      <c r="G54" s="23"/>
      <c r="H54" s="43"/>
      <c r="I54" s="23"/>
      <c r="J54" s="43"/>
      <c r="K54" s="23"/>
      <c r="L54" s="43"/>
      <c r="M54" s="23"/>
      <c r="N54" s="43"/>
      <c r="O54" s="23"/>
      <c r="P54" s="43">
        <f>SUM('PRESUPUESTO PERSONAL'!$D54:$O54)</f>
        <v>0</v>
      </c>
      <c r="Q54" s="10" t="str">
        <f t="array" ref="Q54">SPARKLINE('PRESUPUESTO PERSONAL'!D54:O54, {"charttype","line";"color","#145a81";"empty","ignore";"nan","convert"})</f>
        <v>#N/A</v>
      </c>
    </row>
    <row r="55" ht="15.75" customHeight="1">
      <c r="B55" s="32"/>
      <c r="C55" s="41" t="s">
        <v>64</v>
      </c>
      <c r="D55" s="43"/>
      <c r="E55" s="23"/>
      <c r="F55" s="43"/>
      <c r="G55" s="23"/>
      <c r="H55" s="43"/>
      <c r="I55" s="23"/>
      <c r="J55" s="43"/>
      <c r="K55" s="23"/>
      <c r="L55" s="43"/>
      <c r="M55" s="23"/>
      <c r="N55" s="43"/>
      <c r="O55" s="23"/>
      <c r="P55" s="43">
        <f>SUM('PRESUPUESTO PERSONAL'!$D55:$O55)</f>
        <v>0</v>
      </c>
      <c r="Q55" s="10" t="str">
        <f t="array" ref="Q55">SPARKLINE('PRESUPUESTO PERSONAL'!D55:O55, {"charttype","line";"color","#145a81";"empty","ignore";"nan","convert"})</f>
        <v>#N/A</v>
      </c>
    </row>
    <row r="56" ht="15.75" customHeight="1">
      <c r="B56" s="32"/>
      <c r="C56" s="41" t="s">
        <v>65</v>
      </c>
      <c r="D56" s="43"/>
      <c r="E56" s="23"/>
      <c r="F56" s="43"/>
      <c r="G56" s="23"/>
      <c r="H56" s="43"/>
      <c r="I56" s="23"/>
      <c r="J56" s="43"/>
      <c r="K56" s="23"/>
      <c r="L56" s="43"/>
      <c r="M56" s="23"/>
      <c r="N56" s="43"/>
      <c r="O56" s="23"/>
      <c r="P56" s="43">
        <f>SUM('PRESUPUESTO PERSONAL'!$D56:$O56)</f>
        <v>0</v>
      </c>
      <c r="Q56" s="10" t="str">
        <f t="array" ref="Q56">SPARKLINE('PRESUPUESTO PERSONAL'!D56:O56, {"charttype","line";"color","#145a81";"empty","ignore";"nan","convert"})</f>
        <v>#N/A</v>
      </c>
    </row>
    <row r="57" ht="15.75" customHeight="1">
      <c r="B57" s="32"/>
      <c r="C57" s="41" t="s">
        <v>66</v>
      </c>
      <c r="D57" s="43"/>
      <c r="E57" s="23"/>
      <c r="F57" s="43"/>
      <c r="G57" s="23"/>
      <c r="H57" s="43"/>
      <c r="I57" s="23"/>
      <c r="J57" s="43"/>
      <c r="K57" s="23"/>
      <c r="L57" s="43"/>
      <c r="M57" s="23"/>
      <c r="N57" s="43"/>
      <c r="O57" s="23"/>
      <c r="P57" s="43">
        <f>SUM('PRESUPUESTO PERSONAL'!$D57:$O57)</f>
        <v>0</v>
      </c>
      <c r="Q57" s="10" t="str">
        <f t="array" ref="Q57">SPARKLINE('PRESUPUESTO PERSONAL'!D57:O57, {"charttype","line";"color","#145a81";"empty","ignore";"nan","convert"})</f>
        <v>#N/A</v>
      </c>
    </row>
    <row r="58" ht="15.75" customHeight="1">
      <c r="B58" s="32"/>
      <c r="C58" s="41" t="s">
        <v>67</v>
      </c>
      <c r="D58" s="43"/>
      <c r="E58" s="23"/>
      <c r="F58" s="43"/>
      <c r="G58" s="23"/>
      <c r="H58" s="43"/>
      <c r="I58" s="23"/>
      <c r="J58" s="43"/>
      <c r="K58" s="23"/>
      <c r="L58" s="43"/>
      <c r="M58" s="23"/>
      <c r="N58" s="43"/>
      <c r="O58" s="23"/>
      <c r="P58" s="43">
        <f>SUM('PRESUPUESTO PERSONAL'!$D58:$O58)</f>
        <v>0</v>
      </c>
      <c r="Q58" s="10" t="str">
        <f t="array" ref="Q58">SPARKLINE('PRESUPUESTO PERSONAL'!D58:O58, {"charttype","line";"color","#145a81";"empty","ignore";"nan","convert"})</f>
        <v>#N/A</v>
      </c>
    </row>
    <row r="59" ht="15.75" customHeight="1">
      <c r="B59" s="32"/>
      <c r="C59" s="41" t="s">
        <v>68</v>
      </c>
      <c r="D59" s="43"/>
      <c r="E59" s="23"/>
      <c r="F59" s="43"/>
      <c r="G59" s="23"/>
      <c r="H59" s="43"/>
      <c r="I59" s="23"/>
      <c r="J59" s="43"/>
      <c r="K59" s="23"/>
      <c r="L59" s="43"/>
      <c r="M59" s="23"/>
      <c r="N59" s="43"/>
      <c r="O59" s="23"/>
      <c r="P59" s="43">
        <f>SUM('PRESUPUESTO PERSONAL'!$D59:$O59)</f>
        <v>0</v>
      </c>
      <c r="Q59" s="10" t="str">
        <f t="array" ref="Q59">SPARKLINE('PRESUPUESTO PERSONAL'!D59:O59, {"charttype","line";"color","#145a81";"empty","ignore";"nan","convert"})</f>
        <v>#N/A</v>
      </c>
    </row>
    <row r="60" ht="21.0" customHeight="1">
      <c r="B60" s="32"/>
      <c r="C60" s="38" t="s">
        <v>19</v>
      </c>
      <c r="D60" s="45">
        <f>SUBTOTAL(109,'PRESUPUESTO PERSONAL'!$D$53:$D$59)</f>
        <v>0</v>
      </c>
      <c r="E60" s="40">
        <f>SUBTOTAL(109,'PRESUPUESTO PERSONAL'!$E$53:$E$59)</f>
        <v>0</v>
      </c>
      <c r="F60" s="45">
        <f>SUBTOTAL(109,'PRESUPUESTO PERSONAL'!$F$53:$F$59)</f>
        <v>0</v>
      </c>
      <c r="G60" s="40">
        <f>SUBTOTAL(109,'PRESUPUESTO PERSONAL'!$G$53:$G$59)</f>
        <v>0</v>
      </c>
      <c r="H60" s="45">
        <f>SUBTOTAL(109,'PRESUPUESTO PERSONAL'!$H$53:$H$59)</f>
        <v>0</v>
      </c>
      <c r="I60" s="40">
        <f>SUBTOTAL(109,'PRESUPUESTO PERSONAL'!$I$53:$I$59)</f>
        <v>0</v>
      </c>
      <c r="J60" s="45">
        <f>SUBTOTAL(109,'PRESUPUESTO PERSONAL'!$J$53:$J$59)</f>
        <v>0</v>
      </c>
      <c r="K60" s="40">
        <f>SUBTOTAL(109,'PRESUPUESTO PERSONAL'!$K$53:$K$59)</f>
        <v>0</v>
      </c>
      <c r="L60" s="45">
        <f>SUBTOTAL(109,'PRESUPUESTO PERSONAL'!$L$53:$L$59)</f>
        <v>0</v>
      </c>
      <c r="M60" s="40">
        <f>SUBTOTAL(109,'PRESUPUESTO PERSONAL'!$M$53:$M$59)</f>
        <v>0</v>
      </c>
      <c r="N60" s="45">
        <f>SUBTOTAL(109,'PRESUPUESTO PERSONAL'!$N$53:$N$59)</f>
        <v>0</v>
      </c>
      <c r="O60" s="40">
        <f>SUBTOTAL(109,'PRESUPUESTO PERSONAL'!$O$53:$O$59)</f>
        <v>0</v>
      </c>
      <c r="P60" s="45">
        <f>SUBTOTAL(109,'PRESUPUESTO PERSONAL'!$P$53:$P$59)</f>
        <v>0</v>
      </c>
      <c r="Q60" s="10"/>
    </row>
    <row r="61" ht="24.0" customHeight="1"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10"/>
    </row>
    <row r="62" ht="21.0" customHeight="1">
      <c r="B62" s="32"/>
      <c r="C62" s="22" t="s">
        <v>69</v>
      </c>
      <c r="D62" s="33"/>
      <c r="E62" s="23"/>
      <c r="F62" s="33"/>
      <c r="G62" s="23"/>
      <c r="H62" s="33"/>
      <c r="I62" s="23"/>
      <c r="J62" s="33"/>
      <c r="K62" s="23"/>
      <c r="L62" s="33"/>
      <c r="M62" s="23"/>
      <c r="N62" s="33"/>
      <c r="O62" s="23"/>
      <c r="P62" s="33"/>
      <c r="Q62" s="10"/>
    </row>
    <row r="63" ht="21.0" hidden="1" customHeight="1">
      <c r="B63" s="32"/>
      <c r="C63" s="34" t="s">
        <v>70</v>
      </c>
      <c r="D63" s="23" t="s">
        <v>29</v>
      </c>
      <c r="E63" s="23" t="s">
        <v>30</v>
      </c>
      <c r="F63" s="23" t="s">
        <v>31</v>
      </c>
      <c r="G63" s="23" t="s">
        <v>32</v>
      </c>
      <c r="H63" s="23" t="s">
        <v>33</v>
      </c>
      <c r="I63" s="23" t="s">
        <v>34</v>
      </c>
      <c r="J63" s="23" t="s">
        <v>35</v>
      </c>
      <c r="K63" s="23" t="s">
        <v>36</v>
      </c>
      <c r="L63" s="23" t="s">
        <v>37</v>
      </c>
      <c r="M63" s="23" t="s">
        <v>38</v>
      </c>
      <c r="N63" s="23" t="s">
        <v>39</v>
      </c>
      <c r="O63" s="23" t="s">
        <v>40</v>
      </c>
      <c r="P63" s="23" t="s">
        <v>41</v>
      </c>
      <c r="Q63" s="10" t="s">
        <v>42</v>
      </c>
    </row>
    <row r="64" ht="15.75" customHeight="1">
      <c r="B64" s="32"/>
      <c r="C64" s="41" t="s">
        <v>71</v>
      </c>
      <c r="D64" s="33"/>
      <c r="E64" s="23"/>
      <c r="F64" s="33"/>
      <c r="G64" s="23"/>
      <c r="H64" s="33"/>
      <c r="I64" s="23"/>
      <c r="J64" s="33"/>
      <c r="K64" s="23"/>
      <c r="L64" s="33"/>
      <c r="M64" s="23"/>
      <c r="N64" s="33"/>
      <c r="O64" s="23"/>
      <c r="P64" s="33">
        <f>SUM('PRESUPUESTO PERSONAL'!$D64:$O64)</f>
        <v>0</v>
      </c>
      <c r="Q64" s="10" t="str">
        <f t="array" ref="Q64">SPARKLINE('PRESUPUESTO PERSONAL'!D64:O64, {"charttype","line";"color","#145a81";"empty","ignore";"nan","convert"})</f>
        <v>#N/A</v>
      </c>
    </row>
    <row r="65" ht="15.75" customHeight="1">
      <c r="B65" s="32"/>
      <c r="C65" s="41" t="s">
        <v>72</v>
      </c>
      <c r="D65" s="33"/>
      <c r="E65" s="23"/>
      <c r="F65" s="33"/>
      <c r="G65" s="23"/>
      <c r="H65" s="33"/>
      <c r="I65" s="23"/>
      <c r="J65" s="33"/>
      <c r="K65" s="23"/>
      <c r="L65" s="33"/>
      <c r="M65" s="23"/>
      <c r="N65" s="33"/>
      <c r="O65" s="23"/>
      <c r="P65" s="33">
        <f>SUM('PRESUPUESTO PERSONAL'!$D65:$O65)</f>
        <v>0</v>
      </c>
      <c r="Q65" s="10" t="str">
        <f t="array" ref="Q65">SPARKLINE('PRESUPUESTO PERSONAL'!D65:O65, {"charttype","line";"color","#145a81";"empty","ignore";"nan","convert"})</f>
        <v>#N/A</v>
      </c>
    </row>
    <row r="66" ht="15.75" customHeight="1">
      <c r="B66" s="32"/>
      <c r="C66" s="41" t="s">
        <v>43</v>
      </c>
      <c r="D66" s="33"/>
      <c r="E66" s="23"/>
      <c r="F66" s="33"/>
      <c r="G66" s="23"/>
      <c r="H66" s="33"/>
      <c r="I66" s="23"/>
      <c r="J66" s="33"/>
      <c r="K66" s="23"/>
      <c r="L66" s="33"/>
      <c r="M66" s="23"/>
      <c r="N66" s="33"/>
      <c r="O66" s="23"/>
      <c r="P66" s="33">
        <f>SUM('PRESUPUESTO PERSONAL'!$D66:$O66)</f>
        <v>0</v>
      </c>
      <c r="Q66" s="10" t="str">
        <f t="array" ref="Q66">SPARKLINE('PRESUPUESTO PERSONAL'!D66:O66, {"charttype","line";"color","#145a81";"empty","ignore";"nan","convert"})</f>
        <v>#N/A</v>
      </c>
    </row>
    <row r="67" ht="15.75" customHeight="1">
      <c r="B67" s="32"/>
      <c r="C67" s="41" t="s">
        <v>73</v>
      </c>
      <c r="D67" s="33"/>
      <c r="E67" s="23"/>
      <c r="F67" s="33"/>
      <c r="G67" s="23"/>
      <c r="H67" s="33"/>
      <c r="I67" s="23"/>
      <c r="J67" s="33"/>
      <c r="K67" s="23"/>
      <c r="L67" s="33"/>
      <c r="M67" s="23"/>
      <c r="N67" s="33"/>
      <c r="O67" s="23"/>
      <c r="P67" s="33">
        <f>SUM('PRESUPUESTO PERSONAL'!$D67:$O67)</f>
        <v>0</v>
      </c>
      <c r="Q67" s="10" t="str">
        <f t="array" ref="Q67">SPARKLINE('PRESUPUESTO PERSONAL'!D67:O67, {"charttype","line";"color","#145a81";"empty","ignore";"nan","convert"})</f>
        <v>#N/A</v>
      </c>
    </row>
    <row r="68" ht="15.75" customHeight="1">
      <c r="B68" s="32"/>
      <c r="C68" s="41" t="s">
        <v>74</v>
      </c>
      <c r="D68" s="33"/>
      <c r="E68" s="23"/>
      <c r="F68" s="33"/>
      <c r="G68" s="23"/>
      <c r="H68" s="33"/>
      <c r="I68" s="23"/>
      <c r="J68" s="33"/>
      <c r="K68" s="23"/>
      <c r="L68" s="33"/>
      <c r="M68" s="23"/>
      <c r="N68" s="33"/>
      <c r="O68" s="23"/>
      <c r="P68" s="33">
        <f>SUM('PRESUPUESTO PERSONAL'!$D68:$O68)</f>
        <v>0</v>
      </c>
      <c r="Q68" s="10" t="str">
        <f t="array" ref="Q68">SPARKLINE('PRESUPUESTO PERSONAL'!D68:O68, {"charttype","line";"color","#145a81";"empty","ignore";"nan","convert"})</f>
        <v>#N/A</v>
      </c>
    </row>
    <row r="69" ht="15.75" customHeight="1">
      <c r="B69" s="32"/>
      <c r="C69" s="41" t="s">
        <v>75</v>
      </c>
      <c r="D69" s="33"/>
      <c r="E69" s="23"/>
      <c r="F69" s="33"/>
      <c r="G69" s="23"/>
      <c r="H69" s="33"/>
      <c r="I69" s="23"/>
      <c r="J69" s="33"/>
      <c r="K69" s="23"/>
      <c r="L69" s="33"/>
      <c r="M69" s="23"/>
      <c r="N69" s="33"/>
      <c r="O69" s="23"/>
      <c r="P69" s="33">
        <f>SUM('PRESUPUESTO PERSONAL'!$D69:$O69)</f>
        <v>0</v>
      </c>
      <c r="Q69" s="10" t="str">
        <f t="array" ref="Q69">SPARKLINE('PRESUPUESTO PERSONAL'!D69:O69, {"charttype","line";"color","#145a81";"empty","ignore";"nan","convert"})</f>
        <v>#N/A</v>
      </c>
    </row>
    <row r="70" ht="21.0" customHeight="1">
      <c r="B70" s="32"/>
      <c r="C70" s="38" t="s">
        <v>19</v>
      </c>
      <c r="D70" s="39">
        <f>SUBTOTAL(109,'PRESUPUESTO PERSONAL'!$D$64:$D$69)</f>
        <v>0</v>
      </c>
      <c r="E70" s="40">
        <f>SUBTOTAL(109,'PRESUPUESTO PERSONAL'!$E$64:$E$69)</f>
        <v>0</v>
      </c>
      <c r="F70" s="39">
        <f>SUBTOTAL(109,'PRESUPUESTO PERSONAL'!$F$64:$F$69)</f>
        <v>0</v>
      </c>
      <c r="G70" s="40">
        <f>SUBTOTAL(109,'PRESUPUESTO PERSONAL'!$G$64:$G$69)</f>
        <v>0</v>
      </c>
      <c r="H70" s="39">
        <f>SUBTOTAL(109,'PRESUPUESTO PERSONAL'!$H$64:$H$69)</f>
        <v>0</v>
      </c>
      <c r="I70" s="40">
        <f>SUBTOTAL(109,'PRESUPUESTO PERSONAL'!$I$64:$I$69)</f>
        <v>0</v>
      </c>
      <c r="J70" s="39">
        <f>SUBTOTAL(109,'PRESUPUESTO PERSONAL'!$J$64:$J$69)</f>
        <v>0</v>
      </c>
      <c r="K70" s="40">
        <f>SUBTOTAL(109,'PRESUPUESTO PERSONAL'!$K$64:$K$69)</f>
        <v>0</v>
      </c>
      <c r="L70" s="39">
        <f>SUBTOTAL(109,'PRESUPUESTO PERSONAL'!$L$64:$L$69)</f>
        <v>0</v>
      </c>
      <c r="M70" s="40">
        <f>SUBTOTAL(109,'PRESUPUESTO PERSONAL'!$M$64:$M$69)</f>
        <v>0</v>
      </c>
      <c r="N70" s="39">
        <f>SUBTOTAL(109,'PRESUPUESTO PERSONAL'!$N$64:$N$69)</f>
        <v>0</v>
      </c>
      <c r="O70" s="40">
        <f>SUBTOTAL(109,'PRESUPUESTO PERSONAL'!$O$64:$O$69)</f>
        <v>0</v>
      </c>
      <c r="P70" s="39">
        <f>SUBTOTAL(109,'PRESUPUESTO PERSONAL'!$P$64:$P$69)</f>
        <v>0</v>
      </c>
      <c r="Q70" s="10"/>
    </row>
    <row r="71" ht="24.0" customHeight="1"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10"/>
    </row>
    <row r="72" ht="21.0" customHeight="1">
      <c r="B72" s="32"/>
      <c r="C72" s="22" t="s">
        <v>76</v>
      </c>
      <c r="D72" s="33"/>
      <c r="E72" s="23"/>
      <c r="F72" s="33"/>
      <c r="G72" s="23"/>
      <c r="H72" s="33"/>
      <c r="I72" s="23"/>
      <c r="J72" s="33"/>
      <c r="K72" s="23"/>
      <c r="L72" s="33"/>
      <c r="M72" s="23"/>
      <c r="N72" s="33"/>
      <c r="O72" s="23"/>
      <c r="P72" s="33"/>
      <c r="Q72" s="10"/>
    </row>
    <row r="73" ht="21.0" hidden="1" customHeight="1">
      <c r="B73" s="32"/>
      <c r="C73" s="34" t="s">
        <v>77</v>
      </c>
      <c r="D73" s="23" t="s">
        <v>29</v>
      </c>
      <c r="E73" s="23" t="s">
        <v>30</v>
      </c>
      <c r="F73" s="23" t="s">
        <v>31</v>
      </c>
      <c r="G73" s="23" t="s">
        <v>32</v>
      </c>
      <c r="H73" s="23" t="s">
        <v>33</v>
      </c>
      <c r="I73" s="23" t="s">
        <v>34</v>
      </c>
      <c r="J73" s="23" t="s">
        <v>35</v>
      </c>
      <c r="K73" s="23" t="s">
        <v>36</v>
      </c>
      <c r="L73" s="23" t="s">
        <v>37</v>
      </c>
      <c r="M73" s="23" t="s">
        <v>38</v>
      </c>
      <c r="N73" s="23" t="s">
        <v>39</v>
      </c>
      <c r="O73" s="23" t="s">
        <v>40</v>
      </c>
      <c r="P73" s="23" t="s">
        <v>41</v>
      </c>
      <c r="Q73" s="10" t="s">
        <v>42</v>
      </c>
    </row>
    <row r="74" ht="15.75" customHeight="1">
      <c r="B74" s="32"/>
      <c r="C74" s="41" t="s">
        <v>78</v>
      </c>
      <c r="D74" s="33">
        <v>0.0</v>
      </c>
      <c r="E74" s="23">
        <v>0.0</v>
      </c>
      <c r="F74" s="33"/>
      <c r="G74" s="23"/>
      <c r="H74" s="33"/>
      <c r="I74" s="23"/>
      <c r="J74" s="33"/>
      <c r="K74" s="23"/>
      <c r="L74" s="33"/>
      <c r="M74" s="23"/>
      <c r="N74" s="33"/>
      <c r="O74" s="23"/>
      <c r="P74" s="33">
        <f>SUM('PRESUPUESTO PERSONAL'!$D74:$O74)</f>
        <v>0</v>
      </c>
      <c r="Q74" s="10"/>
    </row>
    <row r="75" ht="15.75" customHeight="1">
      <c r="B75" s="32"/>
      <c r="C75" s="41" t="s">
        <v>79</v>
      </c>
      <c r="D75" s="33">
        <v>0.0</v>
      </c>
      <c r="E75" s="23">
        <v>0.0</v>
      </c>
      <c r="F75" s="33"/>
      <c r="G75" s="23"/>
      <c r="H75" s="33"/>
      <c r="I75" s="23"/>
      <c r="J75" s="33"/>
      <c r="K75" s="23"/>
      <c r="L75" s="33"/>
      <c r="M75" s="23"/>
      <c r="N75" s="33"/>
      <c r="O75" s="23"/>
      <c r="P75" s="33">
        <f>SUM('PRESUPUESTO PERSONAL'!$D75:$O75)</f>
        <v>0</v>
      </c>
      <c r="Q75" s="10"/>
    </row>
    <row r="76" ht="15.75" customHeight="1">
      <c r="B76" s="32"/>
      <c r="C76" s="41" t="s">
        <v>80</v>
      </c>
      <c r="D76" s="33">
        <v>0.0</v>
      </c>
      <c r="E76" s="23">
        <v>0.0</v>
      </c>
      <c r="F76" s="33"/>
      <c r="G76" s="23"/>
      <c r="H76" s="33"/>
      <c r="I76" s="23"/>
      <c r="J76" s="33"/>
      <c r="K76" s="23"/>
      <c r="L76" s="33"/>
      <c r="M76" s="23"/>
      <c r="N76" s="33"/>
      <c r="O76" s="23"/>
      <c r="P76" s="33">
        <f>SUM('PRESUPUESTO PERSONAL'!$D76:$O76)</f>
        <v>0</v>
      </c>
      <c r="Q76" s="10"/>
    </row>
    <row r="77" ht="15.75" customHeight="1">
      <c r="B77" s="32"/>
      <c r="C77" s="41" t="s">
        <v>81</v>
      </c>
      <c r="D77" s="33">
        <v>39.0</v>
      </c>
      <c r="E77" s="23">
        <v>33.0</v>
      </c>
      <c r="F77" s="33">
        <v>40.0</v>
      </c>
      <c r="G77" s="23"/>
      <c r="H77" s="33"/>
      <c r="I77" s="23"/>
      <c r="J77" s="33"/>
      <c r="K77" s="23"/>
      <c r="L77" s="33"/>
      <c r="M77" s="23"/>
      <c r="N77" s="33"/>
      <c r="O77" s="23"/>
      <c r="P77" s="33">
        <f>SUM('PRESUPUESTO PERSONAL'!$D77:$O77)</f>
        <v>112</v>
      </c>
      <c r="Q77" s="10"/>
    </row>
    <row r="78" ht="21.0" customHeight="1">
      <c r="B78" s="32"/>
      <c r="C78" s="38" t="s">
        <v>19</v>
      </c>
      <c r="D78" s="39">
        <f>SUBTOTAL(109,'PRESUPUESTO PERSONAL'!$D$74:$D$77)</f>
        <v>39</v>
      </c>
      <c r="E78" s="40">
        <f>SUBTOTAL(109,'PRESUPUESTO PERSONAL'!$E$74:$E$77)</f>
        <v>33</v>
      </c>
      <c r="F78" s="39">
        <f>SUBTOTAL(109,'PRESUPUESTO PERSONAL'!$F$74:$F$77)</f>
        <v>40</v>
      </c>
      <c r="G78" s="40">
        <f>SUBTOTAL(109,'PRESUPUESTO PERSONAL'!$G$74:$G$77)</f>
        <v>0</v>
      </c>
      <c r="H78" s="39">
        <f>SUBTOTAL(109,'PRESUPUESTO PERSONAL'!$H$74:$H$77)</f>
        <v>0</v>
      </c>
      <c r="I78" s="40">
        <f>SUBTOTAL(109,'PRESUPUESTO PERSONAL'!$I$74:$I$77)</f>
        <v>0</v>
      </c>
      <c r="J78" s="39">
        <f>SUBTOTAL(109,'PRESUPUESTO PERSONAL'!$J$74:$J$77)</f>
        <v>0</v>
      </c>
      <c r="K78" s="40">
        <f>SUBTOTAL(109,'PRESUPUESTO PERSONAL'!$K$74:$K$77)</f>
        <v>0</v>
      </c>
      <c r="L78" s="39">
        <f>SUBTOTAL(109,'PRESUPUESTO PERSONAL'!$L$74:$L$77)</f>
        <v>0</v>
      </c>
      <c r="M78" s="40">
        <f>SUBTOTAL(109,'PRESUPUESTO PERSONAL'!$M$74:$M$77)</f>
        <v>0</v>
      </c>
      <c r="N78" s="39">
        <f>SUBTOTAL(109,'PRESUPUESTO PERSONAL'!$N$74:$N$77)</f>
        <v>0</v>
      </c>
      <c r="O78" s="40">
        <f>SUBTOTAL(109,'PRESUPUESTO PERSONAL'!$O$74:$O$77)</f>
        <v>0</v>
      </c>
      <c r="P78" s="39">
        <f>SUBTOTAL(109,'PRESUPUESTO PERSONAL'!$P$74:$P$77)</f>
        <v>112</v>
      </c>
      <c r="Q78" s="10"/>
    </row>
    <row r="79" ht="24.0" customHeight="1"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10"/>
    </row>
    <row r="80" ht="21.0" customHeight="1">
      <c r="B80" s="32"/>
      <c r="C80" s="22" t="s">
        <v>82</v>
      </c>
      <c r="D80" s="43"/>
      <c r="E80" s="23"/>
      <c r="F80" s="43"/>
      <c r="G80" s="23"/>
      <c r="H80" s="43"/>
      <c r="I80" s="23"/>
      <c r="J80" s="43"/>
      <c r="K80" s="23"/>
      <c r="L80" s="43"/>
      <c r="M80" s="23"/>
      <c r="N80" s="43"/>
      <c r="O80" s="23"/>
      <c r="P80" s="43"/>
      <c r="Q80" s="10"/>
    </row>
    <row r="81" ht="7.5" hidden="1" customHeight="1">
      <c r="B81" s="32"/>
      <c r="C81" s="34" t="s">
        <v>83</v>
      </c>
      <c r="D81" s="23" t="s">
        <v>29</v>
      </c>
      <c r="E81" s="23" t="s">
        <v>30</v>
      </c>
      <c r="F81" s="23" t="s">
        <v>31</v>
      </c>
      <c r="G81" s="23" t="s">
        <v>32</v>
      </c>
      <c r="H81" s="23" t="s">
        <v>33</v>
      </c>
      <c r="I81" s="23" t="s">
        <v>34</v>
      </c>
      <c r="J81" s="23" t="s">
        <v>35</v>
      </c>
      <c r="K81" s="23" t="s">
        <v>36</v>
      </c>
      <c r="L81" s="23" t="s">
        <v>37</v>
      </c>
      <c r="M81" s="23" t="s">
        <v>38</v>
      </c>
      <c r="N81" s="23" t="s">
        <v>39</v>
      </c>
      <c r="O81" s="23" t="s">
        <v>40</v>
      </c>
      <c r="P81" s="23" t="s">
        <v>41</v>
      </c>
      <c r="Q81" s="10" t="s">
        <v>42</v>
      </c>
    </row>
    <row r="82" ht="15.75" customHeight="1">
      <c r="B82" s="32"/>
      <c r="C82" s="41" t="s">
        <v>84</v>
      </c>
      <c r="D82" s="43">
        <v>0.0</v>
      </c>
      <c r="E82" s="23">
        <v>0.0</v>
      </c>
      <c r="F82" s="43">
        <v>0.0</v>
      </c>
      <c r="G82" s="23"/>
      <c r="H82" s="43"/>
      <c r="I82" s="23"/>
      <c r="J82" s="43"/>
      <c r="K82" s="23"/>
      <c r="L82" s="43"/>
      <c r="M82" s="23"/>
      <c r="N82" s="43"/>
      <c r="O82" s="23"/>
      <c r="P82" s="43">
        <f>SUM('PRESUPUESTO PERSONAL'!$D82:$O82)</f>
        <v>0</v>
      </c>
      <c r="Q82" s="10"/>
    </row>
    <row r="83" ht="15.75" customHeight="1">
      <c r="B83" s="32"/>
      <c r="C83" s="41" t="s">
        <v>85</v>
      </c>
      <c r="D83" s="43">
        <v>0.0</v>
      </c>
      <c r="E83" s="23">
        <v>0.0</v>
      </c>
      <c r="F83" s="43">
        <v>0.0</v>
      </c>
      <c r="G83" s="23"/>
      <c r="H83" s="43"/>
      <c r="I83" s="23"/>
      <c r="J83" s="43"/>
      <c r="K83" s="23"/>
      <c r="L83" s="43"/>
      <c r="M83" s="23"/>
      <c r="N83" s="43"/>
      <c r="O83" s="23"/>
      <c r="P83" s="43">
        <f>SUM('PRESUPUESTO PERSONAL'!$D83:$O83)</f>
        <v>0</v>
      </c>
      <c r="Q83" s="10"/>
    </row>
    <row r="84" ht="15.75" customHeight="1">
      <c r="B84" s="32"/>
      <c r="C84" s="41" t="s">
        <v>86</v>
      </c>
      <c r="D84" s="43">
        <v>0.0</v>
      </c>
      <c r="E84" s="23">
        <v>0.0</v>
      </c>
      <c r="F84" s="43">
        <v>0.0</v>
      </c>
      <c r="G84" s="23"/>
      <c r="H84" s="43"/>
      <c r="I84" s="23"/>
      <c r="J84" s="43"/>
      <c r="K84" s="23"/>
      <c r="L84" s="43"/>
      <c r="M84" s="23"/>
      <c r="N84" s="43"/>
      <c r="O84" s="23"/>
      <c r="P84" s="43">
        <f>SUM('PRESUPUESTO PERSONAL'!$D84:$O84)</f>
        <v>0</v>
      </c>
      <c r="Q84" s="10"/>
    </row>
    <row r="85" ht="15.75" customHeight="1">
      <c r="B85" s="32"/>
      <c r="C85" s="41" t="s">
        <v>87</v>
      </c>
      <c r="D85" s="43">
        <v>0.0</v>
      </c>
      <c r="E85" s="23">
        <v>0.0</v>
      </c>
      <c r="F85" s="43">
        <v>0.0</v>
      </c>
      <c r="G85" s="23"/>
      <c r="H85" s="43"/>
      <c r="I85" s="23"/>
      <c r="J85" s="43"/>
      <c r="K85" s="23"/>
      <c r="L85" s="43"/>
      <c r="M85" s="23"/>
      <c r="N85" s="43"/>
      <c r="O85" s="23"/>
      <c r="P85" s="43">
        <f>SUM('PRESUPUESTO PERSONAL'!$D85:$O85)</f>
        <v>0</v>
      </c>
      <c r="Q85" s="10"/>
    </row>
    <row r="86" ht="15.75" customHeight="1">
      <c r="B86" s="32"/>
      <c r="C86" s="41" t="s">
        <v>88</v>
      </c>
      <c r="D86" s="43">
        <v>0.0</v>
      </c>
      <c r="E86" s="23">
        <v>0.0</v>
      </c>
      <c r="F86" s="43">
        <v>0.0</v>
      </c>
      <c r="G86" s="23"/>
      <c r="H86" s="43"/>
      <c r="I86" s="23"/>
      <c r="J86" s="43"/>
      <c r="K86" s="23"/>
      <c r="L86" s="43"/>
      <c r="M86" s="23"/>
      <c r="N86" s="43"/>
      <c r="O86" s="23"/>
      <c r="P86" s="43">
        <f>SUM('PRESUPUESTO PERSONAL'!$D86:$O86)</f>
        <v>0</v>
      </c>
      <c r="Q86" s="10"/>
    </row>
    <row r="87" ht="15.75" customHeight="1">
      <c r="B87" s="32"/>
      <c r="C87" s="41" t="s">
        <v>89</v>
      </c>
      <c r="D87" s="43">
        <v>29.0</v>
      </c>
      <c r="E87" s="23">
        <v>18.0</v>
      </c>
      <c r="F87" s="43">
        <v>17.0</v>
      </c>
      <c r="G87" s="23"/>
      <c r="H87" s="43"/>
      <c r="I87" s="23"/>
      <c r="J87" s="43"/>
      <c r="K87" s="23"/>
      <c r="L87" s="43"/>
      <c r="M87" s="23"/>
      <c r="N87" s="43"/>
      <c r="O87" s="23"/>
      <c r="P87" s="43">
        <f>SUM('PRESUPUESTO PERSONAL'!$D87:$O87)</f>
        <v>64</v>
      </c>
      <c r="Q87" s="10"/>
    </row>
    <row r="88" ht="15.75" customHeight="1">
      <c r="B88" s="32"/>
      <c r="C88" s="41" t="s">
        <v>90</v>
      </c>
      <c r="D88" s="43">
        <v>0.0</v>
      </c>
      <c r="E88" s="23">
        <v>0.0</v>
      </c>
      <c r="F88" s="43">
        <v>0.0</v>
      </c>
      <c r="G88" s="23"/>
      <c r="H88" s="43"/>
      <c r="I88" s="23"/>
      <c r="J88" s="43"/>
      <c r="K88" s="23"/>
      <c r="L88" s="43"/>
      <c r="M88" s="23"/>
      <c r="N88" s="43"/>
      <c r="O88" s="23"/>
      <c r="P88" s="43">
        <f>SUM('PRESUPUESTO PERSONAL'!$D88:$O88)</f>
        <v>0</v>
      </c>
      <c r="Q88" s="10"/>
    </row>
    <row r="89" ht="21.0" customHeight="1">
      <c r="B89" s="32"/>
      <c r="C89" s="38" t="s">
        <v>19</v>
      </c>
      <c r="D89" s="45">
        <f>SUBTOTAL(109,'PRESUPUESTO PERSONAL'!$D$82:$D$88)</f>
        <v>29</v>
      </c>
      <c r="E89" s="40">
        <f>SUBTOTAL(109,'PRESUPUESTO PERSONAL'!$E$82:$E$88)</f>
        <v>18</v>
      </c>
      <c r="F89" s="45">
        <f>SUBTOTAL(109,'PRESUPUESTO PERSONAL'!$F$82:$F$88)</f>
        <v>17</v>
      </c>
      <c r="G89" s="40">
        <f>SUBTOTAL(109,'PRESUPUESTO PERSONAL'!$G$82:$G$88)</f>
        <v>0</v>
      </c>
      <c r="H89" s="45">
        <f>SUBTOTAL(109,'PRESUPUESTO PERSONAL'!$H$82:$H$88)</f>
        <v>0</v>
      </c>
      <c r="I89" s="40">
        <f>SUBTOTAL(109,'PRESUPUESTO PERSONAL'!$I$82:$I$88)</f>
        <v>0</v>
      </c>
      <c r="J89" s="45">
        <f>SUBTOTAL(109,'PRESUPUESTO PERSONAL'!$J$82:$J$88)</f>
        <v>0</v>
      </c>
      <c r="K89" s="40">
        <f>SUBTOTAL(109,'PRESUPUESTO PERSONAL'!$K$82:$K$88)</f>
        <v>0</v>
      </c>
      <c r="L89" s="45">
        <f>SUBTOTAL(109,'PRESUPUESTO PERSONAL'!$L$82:$L$88)</f>
        <v>0</v>
      </c>
      <c r="M89" s="40">
        <f>SUBTOTAL(109,'PRESUPUESTO PERSONAL'!$M$82:$M$88)</f>
        <v>0</v>
      </c>
      <c r="N89" s="45">
        <f>SUBTOTAL(109,'PRESUPUESTO PERSONAL'!$N$82:$N$88)</f>
        <v>0</v>
      </c>
      <c r="O89" s="40">
        <f>SUBTOTAL(109,'PRESUPUESTO PERSONAL'!$O$82:$O$88)</f>
        <v>0</v>
      </c>
      <c r="P89" s="45">
        <f>SUBTOTAL(109,'PRESUPUESTO PERSONAL'!$P$82:$P$88)</f>
        <v>64</v>
      </c>
      <c r="Q89" s="10"/>
    </row>
    <row r="90" ht="24.0" customHeight="1"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10"/>
    </row>
    <row r="91" ht="21.0" customHeight="1">
      <c r="B91" s="32"/>
      <c r="C91" s="22" t="s">
        <v>91</v>
      </c>
      <c r="D91" s="43"/>
      <c r="E91" s="23"/>
      <c r="F91" s="43"/>
      <c r="G91" s="23"/>
      <c r="H91" s="43"/>
      <c r="I91" s="23"/>
      <c r="J91" s="43"/>
      <c r="K91" s="23"/>
      <c r="L91" s="43"/>
      <c r="M91" s="23"/>
      <c r="N91" s="43"/>
      <c r="O91" s="23"/>
      <c r="P91" s="43"/>
      <c r="Q91" s="10"/>
    </row>
    <row r="92" ht="15.75" hidden="1" customHeight="1">
      <c r="B92" s="32"/>
      <c r="C92" s="34" t="s">
        <v>92</v>
      </c>
      <c r="D92" s="23" t="s">
        <v>29</v>
      </c>
      <c r="E92" s="23" t="s">
        <v>30</v>
      </c>
      <c r="F92" s="23" t="s">
        <v>31</v>
      </c>
      <c r="G92" s="23" t="s">
        <v>32</v>
      </c>
      <c r="H92" s="23" t="s">
        <v>33</v>
      </c>
      <c r="I92" s="23" t="s">
        <v>34</v>
      </c>
      <c r="J92" s="23" t="s">
        <v>35</v>
      </c>
      <c r="K92" s="23" t="s">
        <v>36</v>
      </c>
      <c r="L92" s="23" t="s">
        <v>37</v>
      </c>
      <c r="M92" s="23" t="s">
        <v>38</v>
      </c>
      <c r="N92" s="23" t="s">
        <v>39</v>
      </c>
      <c r="O92" s="23" t="s">
        <v>40</v>
      </c>
      <c r="P92" s="23" t="s">
        <v>41</v>
      </c>
      <c r="Q92" s="10" t="s">
        <v>42</v>
      </c>
    </row>
    <row r="93" ht="15.75" customHeight="1">
      <c r="B93" s="32"/>
      <c r="C93" s="41" t="s">
        <v>93</v>
      </c>
      <c r="D93" s="43">
        <v>0.0</v>
      </c>
      <c r="E93" s="23">
        <v>0.0</v>
      </c>
      <c r="F93" s="43">
        <v>29.0</v>
      </c>
      <c r="G93" s="23"/>
      <c r="H93" s="43"/>
      <c r="I93" s="23"/>
      <c r="J93" s="43"/>
      <c r="K93" s="23"/>
      <c r="L93" s="43"/>
      <c r="M93" s="23"/>
      <c r="N93" s="43"/>
      <c r="O93" s="23"/>
      <c r="P93" s="43">
        <f>SUM('PRESUPUESTO PERSONAL'!$D93:$O93)</f>
        <v>29</v>
      </c>
      <c r="Q93" s="10"/>
    </row>
    <row r="94" ht="15.75" customHeight="1">
      <c r="B94" s="32"/>
      <c r="C94" s="41" t="s">
        <v>73</v>
      </c>
      <c r="D94" s="43">
        <v>0.0</v>
      </c>
      <c r="E94" s="23">
        <v>35.0</v>
      </c>
      <c r="F94" s="43">
        <v>0.0</v>
      </c>
      <c r="G94" s="23"/>
      <c r="H94" s="43"/>
      <c r="I94" s="23"/>
      <c r="J94" s="43"/>
      <c r="K94" s="23"/>
      <c r="L94" s="43"/>
      <c r="M94" s="23"/>
      <c r="N94" s="43"/>
      <c r="O94" s="23"/>
      <c r="P94" s="43">
        <f>SUM('PRESUPUESTO PERSONAL'!$D94:$O94)</f>
        <v>35</v>
      </c>
      <c r="Q94" s="10"/>
    </row>
    <row r="95" ht="15.75" customHeight="1">
      <c r="B95" s="32"/>
      <c r="C95" s="41" t="s">
        <v>94</v>
      </c>
      <c r="D95" s="43">
        <v>25.0</v>
      </c>
      <c r="E95" s="23">
        <v>0.0</v>
      </c>
      <c r="F95" s="43">
        <v>25.0</v>
      </c>
      <c r="G95" s="23"/>
      <c r="H95" s="43"/>
      <c r="I95" s="23"/>
      <c r="J95" s="43"/>
      <c r="K95" s="23"/>
      <c r="L95" s="43"/>
      <c r="M95" s="23"/>
      <c r="N95" s="43"/>
      <c r="O95" s="23"/>
      <c r="P95" s="43">
        <f>SUM('PRESUPUESTO PERSONAL'!$D95:$O95)</f>
        <v>50</v>
      </c>
      <c r="Q95" s="10"/>
    </row>
    <row r="96" ht="15.75" customHeight="1">
      <c r="B96" s="32"/>
      <c r="C96" s="41" t="s">
        <v>95</v>
      </c>
      <c r="D96" s="43">
        <v>0.0</v>
      </c>
      <c r="E96" s="23">
        <v>0.0</v>
      </c>
      <c r="F96" s="43">
        <v>0.0</v>
      </c>
      <c r="G96" s="23"/>
      <c r="H96" s="43"/>
      <c r="I96" s="23"/>
      <c r="J96" s="43"/>
      <c r="K96" s="23"/>
      <c r="L96" s="43"/>
      <c r="M96" s="23"/>
      <c r="N96" s="43"/>
      <c r="O96" s="23"/>
      <c r="P96" s="43">
        <f>SUM('PRESUPUESTO PERSONAL'!$D96:$O96)</f>
        <v>0</v>
      </c>
      <c r="Q96" s="10"/>
    </row>
    <row r="97" ht="15.75" customHeight="1">
      <c r="B97" s="32"/>
      <c r="C97" s="41" t="s">
        <v>96</v>
      </c>
      <c r="D97" s="43">
        <v>0.0</v>
      </c>
      <c r="E97" s="23">
        <v>0.0</v>
      </c>
      <c r="F97" s="43">
        <v>0.0</v>
      </c>
      <c r="G97" s="23"/>
      <c r="H97" s="43"/>
      <c r="I97" s="23"/>
      <c r="J97" s="43"/>
      <c r="K97" s="23"/>
      <c r="L97" s="43"/>
      <c r="M97" s="23"/>
      <c r="N97" s="43"/>
      <c r="O97" s="23"/>
      <c r="P97" s="43">
        <f>SUM('PRESUPUESTO PERSONAL'!$D97:$O97)</f>
        <v>0</v>
      </c>
      <c r="Q97" s="10"/>
    </row>
    <row r="98" ht="21.0" customHeight="1">
      <c r="B98" s="32"/>
      <c r="C98" s="38" t="s">
        <v>19</v>
      </c>
      <c r="D98" s="45">
        <f>SUBTOTAL(109,'PRESUPUESTO PERSONAL'!$D$93:$D$97)</f>
        <v>25</v>
      </c>
      <c r="E98" s="40">
        <f>SUBTOTAL(109,'PRESUPUESTO PERSONAL'!$E$93:$E$97)</f>
        <v>35</v>
      </c>
      <c r="F98" s="45">
        <f>SUBTOTAL(109,'PRESUPUESTO PERSONAL'!$F$93:$F$97)</f>
        <v>54</v>
      </c>
      <c r="G98" s="40">
        <f>SUBTOTAL(109,'PRESUPUESTO PERSONAL'!$G$93:$G$97)</f>
        <v>0</v>
      </c>
      <c r="H98" s="45">
        <f>SUBTOTAL(109,'PRESUPUESTO PERSONAL'!$H$93:$H$97)</f>
        <v>0</v>
      </c>
      <c r="I98" s="40">
        <f>SUBTOTAL(109,'PRESUPUESTO PERSONAL'!$I$93:$I$97)</f>
        <v>0</v>
      </c>
      <c r="J98" s="45">
        <f>SUBTOTAL(109,'PRESUPUESTO PERSONAL'!$J$93:$J$97)</f>
        <v>0</v>
      </c>
      <c r="K98" s="40">
        <f>SUBTOTAL(109,'PRESUPUESTO PERSONAL'!$K$93:$K$97)</f>
        <v>0</v>
      </c>
      <c r="L98" s="45">
        <f>SUBTOTAL(109,'PRESUPUESTO PERSONAL'!$L$93:$L$97)</f>
        <v>0</v>
      </c>
      <c r="M98" s="40">
        <f>SUBTOTAL(109,'PRESUPUESTO PERSONAL'!$M$93:$M$97)</f>
        <v>0</v>
      </c>
      <c r="N98" s="45">
        <f>SUBTOTAL(109,'PRESUPUESTO PERSONAL'!$N$93:$N$97)</f>
        <v>0</v>
      </c>
      <c r="O98" s="40">
        <f>SUBTOTAL(109,'PRESUPUESTO PERSONAL'!$O$93:$O$97)</f>
        <v>0</v>
      </c>
      <c r="P98" s="45">
        <f>SUBTOTAL(109,'PRESUPUESTO PERSONAL'!$P$93:$P$97)</f>
        <v>114</v>
      </c>
      <c r="Q98" s="10"/>
    </row>
    <row r="99" ht="24.0" customHeight="1"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10"/>
    </row>
    <row r="100" ht="21.0" customHeight="1">
      <c r="B100" s="32"/>
      <c r="C100" s="22" t="s">
        <v>97</v>
      </c>
      <c r="D100" s="33"/>
      <c r="E100" s="23"/>
      <c r="F100" s="33"/>
      <c r="G100" s="23"/>
      <c r="H100" s="33"/>
      <c r="I100" s="23"/>
      <c r="J100" s="33"/>
      <c r="K100" s="23"/>
      <c r="L100" s="33"/>
      <c r="M100" s="23"/>
      <c r="N100" s="33"/>
      <c r="O100" s="23"/>
      <c r="P100" s="33"/>
      <c r="Q100" s="10"/>
    </row>
    <row r="101" ht="15.75" hidden="1" customHeight="1">
      <c r="B101" s="32"/>
      <c r="C101" s="34" t="s">
        <v>98</v>
      </c>
      <c r="D101" s="23" t="s">
        <v>29</v>
      </c>
      <c r="E101" s="23" t="s">
        <v>30</v>
      </c>
      <c r="F101" s="23" t="s">
        <v>31</v>
      </c>
      <c r="G101" s="23" t="s">
        <v>32</v>
      </c>
      <c r="H101" s="23" t="s">
        <v>33</v>
      </c>
      <c r="I101" s="23" t="s">
        <v>34</v>
      </c>
      <c r="J101" s="23" t="s">
        <v>35</v>
      </c>
      <c r="K101" s="23" t="s">
        <v>36</v>
      </c>
      <c r="L101" s="23" t="s">
        <v>37</v>
      </c>
      <c r="M101" s="23" t="s">
        <v>38</v>
      </c>
      <c r="N101" s="23" t="s">
        <v>39</v>
      </c>
      <c r="O101" s="23" t="s">
        <v>40</v>
      </c>
      <c r="P101" s="23" t="s">
        <v>41</v>
      </c>
      <c r="Q101" s="10" t="s">
        <v>42</v>
      </c>
    </row>
    <row r="102" ht="15.75" customHeight="1">
      <c r="B102" s="32"/>
      <c r="C102" s="46" t="s">
        <v>99</v>
      </c>
      <c r="D102" s="33">
        <v>25.0</v>
      </c>
      <c r="E102" s="23">
        <v>25.0</v>
      </c>
      <c r="F102" s="33">
        <v>25.0</v>
      </c>
      <c r="G102" s="23"/>
      <c r="H102" s="33"/>
      <c r="I102" s="23"/>
      <c r="J102" s="33"/>
      <c r="K102" s="23"/>
      <c r="L102" s="33"/>
      <c r="M102" s="23"/>
      <c r="N102" s="33"/>
      <c r="O102" s="23"/>
      <c r="P102" s="33">
        <f>SUM('PRESUPUESTO PERSONAL'!$D102:$O102)</f>
        <v>75</v>
      </c>
      <c r="Q102" s="10"/>
    </row>
    <row r="103" ht="15.75" customHeight="1">
      <c r="B103" s="32"/>
      <c r="C103" s="46" t="s">
        <v>100</v>
      </c>
      <c r="D103" s="33">
        <v>45.0</v>
      </c>
      <c r="E103" s="23">
        <v>45.0</v>
      </c>
      <c r="F103" s="33">
        <v>45.0</v>
      </c>
      <c r="G103" s="23"/>
      <c r="H103" s="33"/>
      <c r="I103" s="23"/>
      <c r="J103" s="33"/>
      <c r="K103" s="23"/>
      <c r="L103" s="33"/>
      <c r="M103" s="23"/>
      <c r="N103" s="33"/>
      <c r="O103" s="23"/>
      <c r="P103" s="33">
        <f>SUM('PRESUPUESTO PERSONAL'!$D103:$O103)</f>
        <v>135</v>
      </c>
      <c r="Q103" s="10"/>
    </row>
    <row r="104" ht="15.75" customHeight="1">
      <c r="B104" s="32"/>
      <c r="C104" s="41" t="s">
        <v>101</v>
      </c>
      <c r="D104" s="33">
        <v>75.0</v>
      </c>
      <c r="E104" s="23">
        <v>75.0</v>
      </c>
      <c r="F104" s="33">
        <v>75.0</v>
      </c>
      <c r="G104" s="23"/>
      <c r="H104" s="33"/>
      <c r="I104" s="23"/>
      <c r="J104" s="33"/>
      <c r="K104" s="23"/>
      <c r="L104" s="33"/>
      <c r="M104" s="23"/>
      <c r="N104" s="33"/>
      <c r="O104" s="23"/>
      <c r="P104" s="33">
        <f>SUM('PRESUPUESTO PERSONAL'!$D104:$O104)</f>
        <v>225</v>
      </c>
      <c r="Q104" s="10"/>
    </row>
    <row r="105" ht="15.75" customHeight="1">
      <c r="B105" s="32"/>
      <c r="C105" s="41" t="s">
        <v>102</v>
      </c>
      <c r="D105" s="33">
        <v>0.0</v>
      </c>
      <c r="E105" s="23">
        <v>0.0</v>
      </c>
      <c r="F105" s="33">
        <v>0.0</v>
      </c>
      <c r="G105" s="23"/>
      <c r="H105" s="33"/>
      <c r="I105" s="23"/>
      <c r="J105" s="33"/>
      <c r="K105" s="23"/>
      <c r="L105" s="33"/>
      <c r="M105" s="23"/>
      <c r="N105" s="33"/>
      <c r="O105" s="23"/>
      <c r="P105" s="33">
        <f>SUM('PRESUPUESTO PERSONAL'!$D105:$O105)</f>
        <v>0</v>
      </c>
      <c r="Q105" s="10"/>
    </row>
    <row r="106" ht="15.75" customHeight="1">
      <c r="B106" s="32"/>
      <c r="C106" s="41" t="s">
        <v>103</v>
      </c>
      <c r="D106" s="33">
        <v>32.0</v>
      </c>
      <c r="E106" s="23">
        <v>34.0</v>
      </c>
      <c r="F106" s="33">
        <v>1.0</v>
      </c>
      <c r="G106" s="23"/>
      <c r="H106" s="33"/>
      <c r="I106" s="23"/>
      <c r="J106" s="33"/>
      <c r="K106" s="23"/>
      <c r="L106" s="33"/>
      <c r="M106" s="23"/>
      <c r="N106" s="33"/>
      <c r="O106" s="23"/>
      <c r="P106" s="33">
        <f>SUM('PRESUPUESTO PERSONAL'!$D106:$O106)</f>
        <v>67</v>
      </c>
      <c r="Q106" s="10"/>
    </row>
    <row r="107" ht="21.0" customHeight="1">
      <c r="B107" s="32"/>
      <c r="C107" s="38" t="s">
        <v>19</v>
      </c>
      <c r="D107" s="39">
        <f>SUBTOTAL(109,'PRESUPUESTO PERSONAL'!$D$102:$D$106)</f>
        <v>177</v>
      </c>
      <c r="E107" s="40">
        <f>SUBTOTAL(109,'PRESUPUESTO PERSONAL'!$E$102:$E$106)</f>
        <v>179</v>
      </c>
      <c r="F107" s="39">
        <f>SUBTOTAL(109,'PRESUPUESTO PERSONAL'!$F$102:$F$106)</f>
        <v>146</v>
      </c>
      <c r="G107" s="40">
        <f>SUBTOTAL(109,'PRESUPUESTO PERSONAL'!$G$102:$G$106)</f>
        <v>0</v>
      </c>
      <c r="H107" s="39">
        <f>SUBTOTAL(109,'PRESUPUESTO PERSONAL'!$H$102:$H$106)</f>
        <v>0</v>
      </c>
      <c r="I107" s="40">
        <f>SUBTOTAL(109,'PRESUPUESTO PERSONAL'!$I$102:$I$106)</f>
        <v>0</v>
      </c>
      <c r="J107" s="39">
        <f>SUBTOTAL(109,'PRESUPUESTO PERSONAL'!$J$102:$J$106)</f>
        <v>0</v>
      </c>
      <c r="K107" s="40">
        <f>SUBTOTAL(109,'PRESUPUESTO PERSONAL'!$K$102:$K$106)</f>
        <v>0</v>
      </c>
      <c r="L107" s="39">
        <f>SUBTOTAL(109,'PRESUPUESTO PERSONAL'!$L$102:$L$106)</f>
        <v>0</v>
      </c>
      <c r="M107" s="40">
        <f>SUBTOTAL(109,'PRESUPUESTO PERSONAL'!$M$102:$M$106)</f>
        <v>0</v>
      </c>
      <c r="N107" s="39">
        <f>SUBTOTAL(109,'PRESUPUESTO PERSONAL'!$N$102:$N$106)</f>
        <v>0</v>
      </c>
      <c r="O107" s="40">
        <f>SUBTOTAL(109,'PRESUPUESTO PERSONAL'!$O$102:$O$106)</f>
        <v>0</v>
      </c>
      <c r="P107" s="39">
        <f>SUBTOTAL(109,'PRESUPUESTO PERSONAL'!$P$102:$P$106)</f>
        <v>502</v>
      </c>
      <c r="Q107" s="10"/>
    </row>
    <row r="108" ht="24.0" customHeight="1"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10"/>
    </row>
    <row r="109" ht="21.0" customHeight="1">
      <c r="B109" s="32"/>
      <c r="C109" s="22" t="s">
        <v>104</v>
      </c>
      <c r="D109" s="33"/>
      <c r="E109" s="23"/>
      <c r="F109" s="33"/>
      <c r="G109" s="23"/>
      <c r="H109" s="33"/>
      <c r="I109" s="23"/>
      <c r="J109" s="33"/>
      <c r="K109" s="23"/>
      <c r="L109" s="33"/>
      <c r="M109" s="23"/>
      <c r="N109" s="33"/>
      <c r="O109" s="23"/>
      <c r="P109" s="33"/>
      <c r="Q109" s="10"/>
    </row>
    <row r="110" ht="7.5" hidden="1" customHeight="1">
      <c r="B110" s="32"/>
      <c r="C110" s="34" t="s">
        <v>105</v>
      </c>
      <c r="D110" s="23" t="s">
        <v>29</v>
      </c>
      <c r="E110" s="23" t="s">
        <v>30</v>
      </c>
      <c r="F110" s="23" t="s">
        <v>31</v>
      </c>
      <c r="G110" s="23" t="s">
        <v>32</v>
      </c>
      <c r="H110" s="23" t="s">
        <v>33</v>
      </c>
      <c r="I110" s="23" t="s">
        <v>34</v>
      </c>
      <c r="J110" s="23" t="s">
        <v>35</v>
      </c>
      <c r="K110" s="23" t="s">
        <v>36</v>
      </c>
      <c r="L110" s="23" t="s">
        <v>37</v>
      </c>
      <c r="M110" s="23" t="s">
        <v>38</v>
      </c>
      <c r="N110" s="23" t="s">
        <v>39</v>
      </c>
      <c r="O110" s="23" t="s">
        <v>40</v>
      </c>
      <c r="P110" s="23" t="s">
        <v>41</v>
      </c>
      <c r="Q110" s="10" t="s">
        <v>42</v>
      </c>
    </row>
    <row r="111" ht="15.75" customHeight="1">
      <c r="B111" s="32"/>
      <c r="C111" s="41" t="s">
        <v>106</v>
      </c>
      <c r="D111" s="33">
        <v>0.0</v>
      </c>
      <c r="E111" s="23">
        <v>0.0</v>
      </c>
      <c r="F111" s="33">
        <v>0.0</v>
      </c>
      <c r="G111" s="23"/>
      <c r="H111" s="33"/>
      <c r="I111" s="23"/>
      <c r="J111" s="33"/>
      <c r="K111" s="23"/>
      <c r="L111" s="33"/>
      <c r="M111" s="23"/>
      <c r="N111" s="33"/>
      <c r="O111" s="23"/>
      <c r="P111" s="33">
        <f>SUM('PRESUPUESTO PERSONAL'!$D111:$O111)</f>
        <v>0</v>
      </c>
      <c r="Q111" s="10"/>
    </row>
    <row r="112" ht="15.75" customHeight="1">
      <c r="B112" s="32"/>
      <c r="C112" s="41" t="s">
        <v>106</v>
      </c>
      <c r="D112" s="33">
        <v>0.0</v>
      </c>
      <c r="E112" s="23">
        <v>0.0</v>
      </c>
      <c r="F112" s="33">
        <v>0.0</v>
      </c>
      <c r="G112" s="23"/>
      <c r="H112" s="33"/>
      <c r="I112" s="23"/>
      <c r="J112" s="33"/>
      <c r="K112" s="23"/>
      <c r="L112" s="33"/>
      <c r="M112" s="23"/>
      <c r="N112" s="33"/>
      <c r="O112" s="23"/>
      <c r="P112" s="33">
        <f>SUM('PRESUPUESTO PERSONAL'!$D112:$O112)</f>
        <v>0</v>
      </c>
      <c r="Q112" s="10"/>
    </row>
    <row r="113" ht="15.75" customHeight="1">
      <c r="B113" s="32"/>
      <c r="C113" s="41" t="s">
        <v>106</v>
      </c>
      <c r="D113" s="33">
        <v>0.0</v>
      </c>
      <c r="E113" s="23">
        <v>0.0</v>
      </c>
      <c r="F113" s="33">
        <v>0.0</v>
      </c>
      <c r="G113" s="23"/>
      <c r="H113" s="33"/>
      <c r="I113" s="23"/>
      <c r="J113" s="33"/>
      <c r="K113" s="23"/>
      <c r="L113" s="33"/>
      <c r="M113" s="23"/>
      <c r="N113" s="33"/>
      <c r="O113" s="23"/>
      <c r="P113" s="33">
        <f>SUM('PRESUPUESTO PERSONAL'!$D113:$O113)</f>
        <v>0</v>
      </c>
      <c r="Q113" s="10"/>
    </row>
    <row r="114" ht="15.75" customHeight="1">
      <c r="B114" s="32"/>
      <c r="C114" s="41" t="s">
        <v>106</v>
      </c>
      <c r="D114" s="33">
        <v>0.0</v>
      </c>
      <c r="E114" s="23">
        <v>0.0</v>
      </c>
      <c r="F114" s="33">
        <v>0.0</v>
      </c>
      <c r="G114" s="23"/>
      <c r="H114" s="33"/>
      <c r="I114" s="23"/>
      <c r="J114" s="33"/>
      <c r="K114" s="23"/>
      <c r="L114" s="33"/>
      <c r="M114" s="23"/>
      <c r="N114" s="33"/>
      <c r="O114" s="23"/>
      <c r="P114" s="33">
        <f>SUM('PRESUPUESTO PERSONAL'!$D114:$O114)</f>
        <v>0</v>
      </c>
      <c r="Q114" s="10"/>
    </row>
    <row r="115" ht="15.75" customHeight="1">
      <c r="B115" s="32"/>
      <c r="C115" s="41" t="s">
        <v>106</v>
      </c>
      <c r="D115" s="33">
        <v>0.0</v>
      </c>
      <c r="E115" s="23">
        <v>0.0</v>
      </c>
      <c r="F115" s="33">
        <v>0.0</v>
      </c>
      <c r="G115" s="23"/>
      <c r="H115" s="33"/>
      <c r="I115" s="23"/>
      <c r="J115" s="33"/>
      <c r="K115" s="23"/>
      <c r="L115" s="33"/>
      <c r="M115" s="23"/>
      <c r="N115" s="33"/>
      <c r="O115" s="23"/>
      <c r="P115" s="33">
        <f>SUM('PRESUPUESTO PERSONAL'!$D115:$O115)</f>
        <v>0</v>
      </c>
      <c r="Q115" s="10"/>
    </row>
    <row r="116" ht="21.0" customHeight="1">
      <c r="B116" s="32"/>
      <c r="C116" s="38" t="s">
        <v>19</v>
      </c>
      <c r="D116" s="39">
        <f>SUBTOTAL(109,'PRESUPUESTO PERSONAL'!$D$111:$D$115)</f>
        <v>0</v>
      </c>
      <c r="E116" s="40">
        <f>SUBTOTAL(109,'PRESUPUESTO PERSONAL'!$E$111:$E$115)</f>
        <v>0</v>
      </c>
      <c r="F116" s="39">
        <f>SUBTOTAL(109,'PRESUPUESTO PERSONAL'!$F$111:$F$115)</f>
        <v>0</v>
      </c>
      <c r="G116" s="40">
        <f>SUBTOTAL(109,'PRESUPUESTO PERSONAL'!$G$111:$G$115)</f>
        <v>0</v>
      </c>
      <c r="H116" s="39">
        <f>SUBTOTAL(109,'PRESUPUESTO PERSONAL'!$H$111:$H$115)</f>
        <v>0</v>
      </c>
      <c r="I116" s="40">
        <f>SUBTOTAL(109,'PRESUPUESTO PERSONAL'!$I$111:$I$115)</f>
        <v>0</v>
      </c>
      <c r="J116" s="39">
        <f>SUBTOTAL(109,'PRESUPUESTO PERSONAL'!$J$111:$J$115)</f>
        <v>0</v>
      </c>
      <c r="K116" s="40">
        <f>SUBTOTAL(109,'PRESUPUESTO PERSONAL'!$K$111:$K$115)</f>
        <v>0</v>
      </c>
      <c r="L116" s="39">
        <f>SUBTOTAL(109,'PRESUPUESTO PERSONAL'!$L$111:$L$115)</f>
        <v>0</v>
      </c>
      <c r="M116" s="40">
        <f>SUBTOTAL(109,'PRESUPUESTO PERSONAL'!$M$111:$M$115)</f>
        <v>0</v>
      </c>
      <c r="N116" s="39">
        <f>SUBTOTAL(109,'PRESUPUESTO PERSONAL'!$N$111:$N$115)</f>
        <v>0</v>
      </c>
      <c r="O116" s="40">
        <f>SUBTOTAL(109,'PRESUPUESTO PERSONAL'!$O$111:$O$115)</f>
        <v>0</v>
      </c>
      <c r="P116" s="39">
        <f>SUBTOTAL(109,'PRESUPUESTO PERSONAL'!$P$111:$P$115)</f>
        <v>0</v>
      </c>
      <c r="Q116" s="10"/>
    </row>
    <row r="117" ht="24.0" customHeight="1"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10"/>
    </row>
    <row r="118" ht="24.0" customHeight="1"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10"/>
    </row>
    <row r="119" ht="43.5" customHeight="1">
      <c r="C119" s="47" t="s">
        <v>107</v>
      </c>
      <c r="D119" s="48" t="s">
        <v>1</v>
      </c>
      <c r="E119" s="48" t="s">
        <v>2</v>
      </c>
      <c r="F119" s="48" t="s">
        <v>3</v>
      </c>
      <c r="G119" s="48" t="s">
        <v>4</v>
      </c>
      <c r="H119" s="48" t="s">
        <v>5</v>
      </c>
      <c r="I119" s="48" t="s">
        <v>6</v>
      </c>
      <c r="J119" s="48" t="s">
        <v>7</v>
      </c>
      <c r="K119" s="48" t="s">
        <v>8</v>
      </c>
      <c r="L119" s="48" t="s">
        <v>9</v>
      </c>
      <c r="M119" s="48" t="s">
        <v>10</v>
      </c>
      <c r="N119" s="48" t="s">
        <v>11</v>
      </c>
      <c r="O119" s="48" t="s">
        <v>12</v>
      </c>
      <c r="P119" s="48" t="s">
        <v>13</v>
      </c>
      <c r="Q119" s="10" t="s">
        <v>108</v>
      </c>
    </row>
    <row r="120" ht="43.5" customHeight="1">
      <c r="C120" s="47" t="s">
        <v>109</v>
      </c>
      <c r="D120" s="49">
        <f>SUM('PRESUPUESTO PERSONAL'!$D$116,'PRESUPUESTO PERSONAL'!$D$107,'PRESUPUESTO PERSONAL'!$D$98,'PRESUPUESTO PERSONAL'!$D$89,'PRESUPUESTO PERSONAL'!$D$78,'PRESUPUESTO PERSONAL'!$D$70,'PRESUPUESTO PERSONAL'!$D$60,'PRESUPUESTO PERSONAL'!$D$49,'PRESUPUESTO PERSONAL'!$D$41,'PRESUPUESTO PERSONAL'!$D$31,'PRESUPUESTO PERSONAL'!$D$21)</f>
        <v>1770</v>
      </c>
      <c r="E120" s="49">
        <f>SUM('PRESUPUESTO PERSONAL'!$E$116,'PRESUPUESTO PERSONAL'!$E$107,'PRESUPUESTO PERSONAL'!$E$98,'PRESUPUESTO PERSONAL'!$E$89,'PRESUPUESTO PERSONAL'!$E$78,'PRESUPUESTO PERSONAL'!$E$70,'PRESUPUESTO PERSONAL'!$E$60,'PRESUPUESTO PERSONAL'!$E$49,'PRESUPUESTO PERSONAL'!$E$41,'PRESUPUESTO PERSONAL'!$E$31,'PRESUPUESTO PERSONAL'!$E$21)</f>
        <v>2265</v>
      </c>
      <c r="F120" s="49">
        <f>SUM('PRESUPUESTO PERSONAL'!$F$116,'PRESUPUESTO PERSONAL'!$F$107,'PRESUPUESTO PERSONAL'!$F$98,'PRESUPUESTO PERSONAL'!$F$89,'PRESUPUESTO PERSONAL'!$F$78,'PRESUPUESTO PERSONAL'!$F$70,'PRESUPUESTO PERSONAL'!$F$60,'PRESUPUESTO PERSONAL'!$F$49,'PRESUPUESTO PERSONAL'!$F$41,'PRESUPUESTO PERSONAL'!$F$31,'PRESUPUESTO PERSONAL'!$F$21)</f>
        <v>2257</v>
      </c>
      <c r="G120" s="49">
        <f>SUM('PRESUPUESTO PERSONAL'!$G$116,'PRESUPUESTO PERSONAL'!$G$107,'PRESUPUESTO PERSONAL'!$G$98,'PRESUPUESTO PERSONAL'!$G$89,'PRESUPUESTO PERSONAL'!$G$78,'PRESUPUESTO PERSONAL'!$G$70,'PRESUPUESTO PERSONAL'!$G$60,'PRESUPUESTO PERSONAL'!$G$49,'PRESUPUESTO PERSONAL'!$G$41,'PRESUPUESTO PERSONAL'!$G$31,'PRESUPUESTO PERSONAL'!$G$21)</f>
        <v>2000</v>
      </c>
      <c r="H120" s="49">
        <f>SUM('PRESUPUESTO PERSONAL'!$H$116,'PRESUPUESTO PERSONAL'!$H$107,'PRESUPUESTO PERSONAL'!$H$98,'PRESUPUESTO PERSONAL'!$H$89,'PRESUPUESTO PERSONAL'!$H$78,'PRESUPUESTO PERSONAL'!$H$70,'PRESUPUESTO PERSONAL'!$H$60,'PRESUPUESTO PERSONAL'!$H$49,'PRESUPUESTO PERSONAL'!$H$41,'PRESUPUESTO PERSONAL'!$H$31,'PRESUPUESTO PERSONAL'!$H$21)</f>
        <v>2000</v>
      </c>
      <c r="I120" s="49">
        <f>SUM('PRESUPUESTO PERSONAL'!$I$116,'PRESUPUESTO PERSONAL'!$I$107,'PRESUPUESTO PERSONAL'!$I$98,'PRESUPUESTO PERSONAL'!$I$89,'PRESUPUESTO PERSONAL'!$I$78,'PRESUPUESTO PERSONAL'!$I$70,'PRESUPUESTO PERSONAL'!$I$60,'PRESUPUESTO PERSONAL'!$I$49,'PRESUPUESTO PERSONAL'!$I$41,'PRESUPUESTO PERSONAL'!$I$31,'PRESUPUESTO PERSONAL'!$I$21)</f>
        <v>2000</v>
      </c>
      <c r="J120" s="49">
        <f>SUM('PRESUPUESTO PERSONAL'!$J$116,'PRESUPUESTO PERSONAL'!$J$107,'PRESUPUESTO PERSONAL'!$J$98,'PRESUPUESTO PERSONAL'!$J$89,'PRESUPUESTO PERSONAL'!$J$78,'PRESUPUESTO PERSONAL'!$J$70,'PRESUPUESTO PERSONAL'!$J$60,'PRESUPUESTO PERSONAL'!$J$49,'PRESUPUESTO PERSONAL'!$J$41,'PRESUPUESTO PERSONAL'!$J$31,'PRESUPUESTO PERSONAL'!$J$21)</f>
        <v>2000</v>
      </c>
      <c r="K120" s="49">
        <f>SUM('PRESUPUESTO PERSONAL'!$K$116,'PRESUPUESTO PERSONAL'!$K$107,'PRESUPUESTO PERSONAL'!$K$98,'PRESUPUESTO PERSONAL'!$K$89,'PRESUPUESTO PERSONAL'!$K$78,'PRESUPUESTO PERSONAL'!$K$70,'PRESUPUESTO PERSONAL'!$K$60,'PRESUPUESTO PERSONAL'!$K$49,'PRESUPUESTO PERSONAL'!$K$41,'PRESUPUESTO PERSONAL'!$K$31,'PRESUPUESTO PERSONAL'!$K$21)</f>
        <v>2000</v>
      </c>
      <c r="L120" s="49">
        <f>SUM('PRESUPUESTO PERSONAL'!$L$116,'PRESUPUESTO PERSONAL'!$L$107,'PRESUPUESTO PERSONAL'!$L$98,'PRESUPUESTO PERSONAL'!$L$89,'PRESUPUESTO PERSONAL'!$L$78,'PRESUPUESTO PERSONAL'!$L$70,'PRESUPUESTO PERSONAL'!$L$60,'PRESUPUESTO PERSONAL'!$L$49,'PRESUPUESTO PERSONAL'!$L$41,'PRESUPUESTO PERSONAL'!$L$31,'PRESUPUESTO PERSONAL'!$L$21)</f>
        <v>2000</v>
      </c>
      <c r="M120" s="49">
        <f>SUM('PRESUPUESTO PERSONAL'!$M$116,'PRESUPUESTO PERSONAL'!$M$107,'PRESUPUESTO PERSONAL'!$M$98,'PRESUPUESTO PERSONAL'!$M$89,'PRESUPUESTO PERSONAL'!$M$78,'PRESUPUESTO PERSONAL'!$M$70,'PRESUPUESTO PERSONAL'!$M$60,'PRESUPUESTO PERSONAL'!$M$49,'PRESUPUESTO PERSONAL'!$M$41,'PRESUPUESTO PERSONAL'!$M$31,'PRESUPUESTO PERSONAL'!$M$21)</f>
        <v>2000</v>
      </c>
      <c r="N120" s="49">
        <f>SUM('PRESUPUESTO PERSONAL'!$N$116,'PRESUPUESTO PERSONAL'!$N$107,'PRESUPUESTO PERSONAL'!$N$98,'PRESUPUESTO PERSONAL'!$N$89,'PRESUPUESTO PERSONAL'!$N$78,'PRESUPUESTO PERSONAL'!$N$70,'PRESUPUESTO PERSONAL'!$N$60,'PRESUPUESTO PERSONAL'!$N$49,'PRESUPUESTO PERSONAL'!$N$41,'PRESUPUESTO PERSONAL'!$N$31,'PRESUPUESTO PERSONAL'!$N$21)</f>
        <v>2000</v>
      </c>
      <c r="O120" s="49">
        <f>SUM('PRESUPUESTO PERSONAL'!$O$116,'PRESUPUESTO PERSONAL'!$O$107,'PRESUPUESTO PERSONAL'!$O$98,'PRESUPUESTO PERSONAL'!$O$89,'PRESUPUESTO PERSONAL'!$O$78,'PRESUPUESTO PERSONAL'!$O$70,'PRESUPUESTO PERSONAL'!$O$60,'PRESUPUESTO PERSONAL'!$O$49,'PRESUPUESTO PERSONAL'!$O$41,'PRESUPUESTO PERSONAL'!$O$31,'PRESUPUESTO PERSONAL'!$O$21)</f>
        <v>2000</v>
      </c>
      <c r="P120" s="49">
        <f>SUM('PRESUPUESTO PERSONAL'!$P$116,'PRESUPUESTO PERSONAL'!$P$107,'PRESUPUESTO PERSONAL'!$P$98,'PRESUPUESTO PERSONAL'!$P$89,'PRESUPUESTO PERSONAL'!$P$78,'PRESUPUESTO PERSONAL'!$P$70,'PRESUPUESTO PERSONAL'!$P$60,'PRESUPUESTO PERSONAL'!$P$49,'PRESUPUESTO PERSONAL'!$P$41,'PRESUPUESTO PERSONAL'!$P$31,'PRESUPUESTO PERSONAL'!$P$21)</f>
        <v>24292</v>
      </c>
      <c r="Q120" s="10"/>
    </row>
    <row r="121" ht="43.5" customHeight="1">
      <c r="C121" s="50" t="s">
        <v>110</v>
      </c>
      <c r="D121" s="49">
        <f>SUM(D9:D11)-D120</f>
        <v>930</v>
      </c>
      <c r="E121" s="49">
        <f t="shared" ref="E121:P121" si="2">E9+E10+E11-E120</f>
        <v>435</v>
      </c>
      <c r="F121" s="49">
        <f t="shared" si="2"/>
        <v>443</v>
      </c>
      <c r="G121" s="49">
        <f t="shared" si="2"/>
        <v>700</v>
      </c>
      <c r="H121" s="49">
        <f t="shared" si="2"/>
        <v>700</v>
      </c>
      <c r="I121" s="49">
        <f t="shared" si="2"/>
        <v>700</v>
      </c>
      <c r="J121" s="49">
        <f t="shared" si="2"/>
        <v>700</v>
      </c>
      <c r="K121" s="49">
        <f t="shared" si="2"/>
        <v>700</v>
      </c>
      <c r="L121" s="49">
        <f t="shared" si="2"/>
        <v>400</v>
      </c>
      <c r="M121" s="49">
        <f t="shared" si="2"/>
        <v>400</v>
      </c>
      <c r="N121" s="49">
        <f t="shared" si="2"/>
        <v>400</v>
      </c>
      <c r="O121" s="49">
        <f t="shared" si="2"/>
        <v>400</v>
      </c>
      <c r="P121" s="49">
        <f t="shared" si="2"/>
        <v>6908</v>
      </c>
      <c r="Q121" s="10"/>
    </row>
    <row r="122" ht="19.5" customHeight="1">
      <c r="C122" s="51" t="s">
        <v>111</v>
      </c>
      <c r="D122" s="52">
        <f t="shared" ref="D122:P122" si="3">(D121/D12)</f>
        <v>0.3444444444</v>
      </c>
      <c r="E122" s="52">
        <f t="shared" si="3"/>
        <v>0.1611111111</v>
      </c>
      <c r="F122" s="52">
        <f t="shared" si="3"/>
        <v>0.1640740741</v>
      </c>
      <c r="G122" s="52">
        <f t="shared" si="3"/>
        <v>0.2592592593</v>
      </c>
      <c r="H122" s="52">
        <f t="shared" si="3"/>
        <v>0.2592592593</v>
      </c>
      <c r="I122" s="52">
        <f t="shared" si="3"/>
        <v>0.2592592593</v>
      </c>
      <c r="J122" s="52">
        <f t="shared" si="3"/>
        <v>0.2592592593</v>
      </c>
      <c r="K122" s="52">
        <f t="shared" si="3"/>
        <v>0.2592592593</v>
      </c>
      <c r="L122" s="52">
        <f t="shared" si="3"/>
        <v>0.1666666667</v>
      </c>
      <c r="M122" s="52">
        <f t="shared" si="3"/>
        <v>0.1666666667</v>
      </c>
      <c r="N122" s="52">
        <f t="shared" si="3"/>
        <v>0.1666666667</v>
      </c>
      <c r="O122" s="52">
        <f t="shared" si="3"/>
        <v>0.1666666667</v>
      </c>
      <c r="P122" s="52">
        <f t="shared" si="3"/>
        <v>0.2214102564</v>
      </c>
      <c r="Q122" s="10"/>
    </row>
    <row r="123" ht="27.75" customHeight="1">
      <c r="B123" s="53"/>
      <c r="C123" s="54"/>
      <c r="D123" s="55" t="s">
        <v>1</v>
      </c>
      <c r="E123" s="55" t="s">
        <v>2</v>
      </c>
      <c r="F123" s="55" t="s">
        <v>3</v>
      </c>
      <c r="G123" s="55" t="s">
        <v>4</v>
      </c>
      <c r="H123" s="55" t="s">
        <v>5</v>
      </c>
      <c r="I123" s="55" t="s">
        <v>6</v>
      </c>
      <c r="J123" s="55" t="s">
        <v>7</v>
      </c>
      <c r="K123" s="55" t="s">
        <v>8</v>
      </c>
      <c r="L123" s="55" t="s">
        <v>9</v>
      </c>
      <c r="M123" s="55" t="s">
        <v>10</v>
      </c>
      <c r="N123" s="55" t="s">
        <v>11</v>
      </c>
      <c r="O123" s="55" t="s">
        <v>12</v>
      </c>
      <c r="P123" s="55" t="s">
        <v>13</v>
      </c>
      <c r="Q123" s="10"/>
    </row>
    <row r="124" ht="27.75" customHeight="1">
      <c r="B124" s="53"/>
      <c r="C124" s="56" t="s">
        <v>112</v>
      </c>
      <c r="D124" s="57"/>
      <c r="E124" s="57"/>
      <c r="F124" s="58"/>
      <c r="G124" s="59"/>
      <c r="H124" s="58"/>
      <c r="I124" s="58"/>
      <c r="J124" s="58"/>
      <c r="K124" s="58"/>
      <c r="L124" s="58"/>
      <c r="M124" s="58"/>
      <c r="N124" s="58"/>
      <c r="O124" s="58"/>
      <c r="P124" s="58"/>
      <c r="Q124" s="10"/>
    </row>
    <row r="125" ht="27.75" customHeight="1">
      <c r="B125" s="53"/>
      <c r="C125" s="60" t="s">
        <v>113</v>
      </c>
      <c r="D125" s="61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>
        <f>SUM('PRESUPUESTO PERSONAL'!$D125:$O125)</f>
        <v>0</v>
      </c>
      <c r="Q125" s="10" t="str">
        <f t="array" ref="Q125">SPARKLINE('PRESUPUESTO PERSONAL'!D125:O125, {"charttype","line";"color","#000000";"empty","ignore";"nan","convert"})</f>
        <v>#N/A</v>
      </c>
    </row>
    <row r="126" ht="27.75" customHeight="1">
      <c r="B126" s="53"/>
      <c r="C126" s="60" t="s">
        <v>114</v>
      </c>
      <c r="D126" s="61">
        <v>200.0</v>
      </c>
      <c r="E126" s="61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>
        <f>SUM('PRESUPUESTO PERSONAL'!$D126:$O126)</f>
        <v>200</v>
      </c>
      <c r="Q126" s="10" t="str">
        <f t="array" ref="Q126">SPARKLINE('PRESUPUESTO PERSONAL'!D126:O126, {"charttype","line";"color","#000000";"empty","ignore";"nan","convert"})</f>
        <v>#N/A</v>
      </c>
    </row>
    <row r="127" ht="27.75" customHeight="1">
      <c r="B127" s="53"/>
      <c r="C127" s="60" t="s">
        <v>115</v>
      </c>
      <c r="D127" s="61">
        <v>300.0</v>
      </c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>
        <f>SUM('PRESUPUESTO PERSONAL'!$D127:$O127)</f>
        <v>300</v>
      </c>
      <c r="Q127" s="10" t="str">
        <f t="array" ref="Q127">SPARKLINE('PRESUPUESTO PERSONAL'!D127:O127, {"charttype","line";"color","#000000";"empty","ignore";"nan","convert"})</f>
        <v>#N/A</v>
      </c>
    </row>
    <row r="128" ht="27.75" customHeight="1">
      <c r="B128" s="53"/>
      <c r="C128" s="60" t="s">
        <v>116</v>
      </c>
      <c r="D128" s="61">
        <v>100.0</v>
      </c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10" t="str">
        <f t="array" ref="Q128">SPARKLINE('PRESUPUESTO PERSONAL'!D128:O128, {"charttype","line";"color","#000000";"empty","ignore";"nan","convert"})</f>
        <v>#N/A</v>
      </c>
    </row>
    <row r="129" ht="27.75" customHeight="1">
      <c r="B129" s="53"/>
      <c r="C129" s="63" t="s">
        <v>117</v>
      </c>
      <c r="D129" s="18">
        <f>SUBTOTAL(109,'PRESUPUESTO PERSONAL'!$D$9:$D$11)</f>
        <v>2700</v>
      </c>
      <c r="E129" s="18">
        <f>SUBTOTAL(109,'PRESUPUESTO PERSONAL'!$E$9:$E$11)</f>
        <v>2700</v>
      </c>
      <c r="F129" s="18">
        <f>SUBTOTAL(109,'PRESUPUESTO PERSONAL'!$F$9:$F$11)</f>
        <v>2700</v>
      </c>
      <c r="G129" s="18">
        <f>SUBTOTAL(109,'PRESUPUESTO PERSONAL'!$G$9:$G$11)</f>
        <v>2700</v>
      </c>
      <c r="H129" s="18">
        <f>SUBTOTAL(109,'PRESUPUESTO PERSONAL'!$H$9:$H$11)</f>
        <v>2700</v>
      </c>
      <c r="I129" s="18">
        <f>SUBTOTAL(109,'PRESUPUESTO PERSONAL'!$I$9:$I$11)</f>
        <v>2700</v>
      </c>
      <c r="J129" s="18">
        <f>SUBTOTAL(109,'PRESUPUESTO PERSONAL'!$J$9:$J$11)</f>
        <v>2700</v>
      </c>
      <c r="K129" s="18">
        <f>SUBTOTAL(109,'PRESUPUESTO PERSONAL'!$K$9:$K$11)</f>
        <v>2700</v>
      </c>
      <c r="L129" s="18">
        <f>SUBTOTAL(109,'PRESUPUESTO PERSONAL'!$L$9:$L$11)</f>
        <v>2400</v>
      </c>
      <c r="M129" s="18">
        <f>SUBTOTAL(109,'PRESUPUESTO PERSONAL'!$M$9:$M$11)</f>
        <v>2400</v>
      </c>
      <c r="N129" s="18">
        <f>SUBTOTAL(109,'PRESUPUESTO PERSONAL'!$N$9:$N$11)</f>
        <v>2400</v>
      </c>
      <c r="O129" s="18">
        <f>SUBTOTAL(109,'PRESUPUESTO PERSONAL'!$O$9:$O$11)</f>
        <v>2400</v>
      </c>
      <c r="P129" s="18">
        <f>SUBTOTAL(109,'PRESUPUESTO PERSONAL'!$P$9:$P$11)</f>
        <v>31200</v>
      </c>
      <c r="Q129" s="10"/>
    </row>
    <row r="130" ht="12.75" customHeight="1"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10"/>
    </row>
    <row r="131" ht="12.75" customHeight="1"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10"/>
    </row>
    <row r="132" ht="12.75" customHeight="1"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10"/>
    </row>
    <row r="133" ht="12.75" customHeight="1"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10"/>
    </row>
    <row r="134" ht="12.75" customHeight="1"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10"/>
    </row>
    <row r="135" ht="12.75" customHeight="1"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10"/>
    </row>
    <row r="136" ht="12.75" customHeight="1"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10"/>
    </row>
    <row r="137" ht="12.75" customHeight="1"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10"/>
    </row>
    <row r="138" ht="12.75" customHeight="1"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10"/>
    </row>
    <row r="139" ht="12.75" customHeight="1"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10"/>
    </row>
    <row r="140" ht="12.75" customHeight="1"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10"/>
    </row>
    <row r="141" ht="12.75" customHeight="1"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10"/>
    </row>
    <row r="142" ht="12.75" customHeight="1"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10"/>
    </row>
    <row r="143" ht="12.75" customHeight="1"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10"/>
    </row>
    <row r="144" ht="12.75" customHeight="1"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10"/>
    </row>
    <row r="145" ht="12.75" customHeight="1"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10"/>
    </row>
    <row r="146" ht="12.75" customHeight="1"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10"/>
    </row>
    <row r="147" ht="12.75" customHeight="1"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10"/>
    </row>
    <row r="148" ht="12.75" customHeight="1"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10"/>
    </row>
    <row r="149" ht="12.75" customHeight="1"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10"/>
    </row>
    <row r="150" ht="12.75" customHeight="1"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10"/>
    </row>
    <row r="151" ht="12.75" customHeight="1"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10"/>
    </row>
    <row r="152" ht="12.75" customHeight="1"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10"/>
    </row>
    <row r="153" ht="12.75" customHeight="1"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10"/>
    </row>
    <row r="154" ht="12.75" customHeight="1"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10"/>
    </row>
    <row r="155" ht="12.75" customHeight="1"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10"/>
    </row>
    <row r="156" ht="12.75" customHeight="1"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10"/>
    </row>
    <row r="157" ht="12.75" customHeight="1"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10"/>
    </row>
    <row r="158" ht="12.75" customHeight="1"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10"/>
    </row>
    <row r="159" ht="12.75" customHeight="1"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10"/>
    </row>
    <row r="160" ht="12.75" customHeight="1"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10"/>
    </row>
    <row r="161" ht="12.75" customHeight="1"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10"/>
    </row>
    <row r="162" ht="12.75" customHeight="1"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10"/>
    </row>
    <row r="163" ht="12.75" customHeight="1"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10"/>
    </row>
    <row r="164" ht="12.75" customHeight="1"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10"/>
    </row>
    <row r="165" ht="12.75" customHeight="1"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10"/>
    </row>
    <row r="166" ht="12.75" customHeight="1"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10"/>
    </row>
    <row r="167" ht="12.75" customHeight="1"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10"/>
    </row>
    <row r="168" ht="12.75" customHeight="1"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10"/>
    </row>
    <row r="169" ht="12.75" customHeight="1"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10"/>
    </row>
    <row r="170" ht="12.75" customHeight="1"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10"/>
    </row>
    <row r="171" ht="12.75" customHeight="1"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10"/>
    </row>
    <row r="172" ht="12.75" customHeight="1"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10"/>
    </row>
    <row r="173" ht="12.75" customHeight="1"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10"/>
    </row>
    <row r="174" ht="12.75" customHeight="1"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10"/>
    </row>
    <row r="175" ht="12.75" customHeight="1"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10"/>
    </row>
    <row r="176" ht="12.75" customHeight="1"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10"/>
    </row>
    <row r="177" ht="12.75" customHeight="1"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10"/>
    </row>
    <row r="178" ht="12.75" customHeight="1"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10"/>
    </row>
    <row r="179" ht="12.75" customHeight="1"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10"/>
    </row>
    <row r="180" ht="12.75" customHeight="1"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10"/>
    </row>
    <row r="181" ht="12.75" customHeight="1"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10"/>
    </row>
    <row r="182" ht="12.75" customHeight="1"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10"/>
    </row>
    <row r="183" ht="12.75" customHeight="1"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10"/>
    </row>
    <row r="184" ht="12.75" customHeight="1"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10"/>
    </row>
    <row r="185" ht="12.75" customHeight="1"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10"/>
    </row>
    <row r="186" ht="12.75" customHeight="1"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10"/>
    </row>
    <row r="187" ht="12.75" customHeight="1"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10"/>
    </row>
    <row r="188" ht="12.75" customHeight="1"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10"/>
    </row>
    <row r="189" ht="12.75" customHeight="1"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10"/>
    </row>
    <row r="190" ht="12.75" customHeight="1"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10"/>
    </row>
    <row r="191" ht="12.75" customHeight="1"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10"/>
    </row>
    <row r="192" ht="12.75" customHeight="1"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10"/>
    </row>
    <row r="193" ht="12.75" customHeight="1"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10"/>
    </row>
    <row r="194" ht="12.75" customHeight="1"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10"/>
    </row>
    <row r="195" ht="12.75" customHeight="1"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10"/>
    </row>
    <row r="196" ht="12.75" customHeight="1"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10"/>
    </row>
    <row r="197" ht="12.75" customHeight="1"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10"/>
    </row>
    <row r="198" ht="12.75" customHeight="1"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10"/>
    </row>
    <row r="199" ht="12.75" customHeight="1"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10"/>
    </row>
    <row r="200" ht="12.75" customHeight="1"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10"/>
    </row>
    <row r="201" ht="12.75" customHeight="1"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10"/>
    </row>
    <row r="202" ht="12.75" customHeight="1"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10"/>
    </row>
    <row r="203" ht="12.75" customHeight="1"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10"/>
    </row>
    <row r="204" ht="12.75" customHeight="1"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10"/>
    </row>
    <row r="205" ht="12.75" customHeight="1"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10"/>
    </row>
    <row r="206" ht="12.75" customHeight="1"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10"/>
    </row>
    <row r="207" ht="12.75" customHeight="1"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10"/>
    </row>
    <row r="208" ht="12.75" customHeight="1"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10"/>
    </row>
    <row r="209" ht="12.75" customHeight="1"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10"/>
    </row>
    <row r="210" ht="12.75" customHeight="1"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10"/>
    </row>
    <row r="211" ht="12.75" customHeight="1"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10"/>
    </row>
    <row r="212" ht="12.75" customHeight="1"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10"/>
    </row>
    <row r="213" ht="12.75" customHeight="1"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10"/>
    </row>
    <row r="214" ht="12.75" customHeight="1"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10"/>
    </row>
    <row r="215" ht="12.75" customHeight="1"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10"/>
    </row>
    <row r="216" ht="12.75" customHeight="1"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10"/>
    </row>
    <row r="217" ht="12.75" customHeight="1"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10"/>
    </row>
    <row r="218" ht="12.75" customHeight="1"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10"/>
    </row>
    <row r="219" ht="12.75" customHeight="1"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10"/>
    </row>
    <row r="220" ht="12.75" customHeight="1"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10"/>
    </row>
    <row r="221" ht="12.75" customHeight="1"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10"/>
    </row>
    <row r="222" ht="12.75" customHeight="1"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10"/>
    </row>
    <row r="223" ht="12.75" customHeight="1"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10"/>
    </row>
    <row r="224" ht="12.75" customHeight="1"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10"/>
    </row>
    <row r="225" ht="12.75" customHeight="1"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10"/>
    </row>
    <row r="226" ht="12.75" customHeight="1"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10"/>
    </row>
    <row r="227" ht="12.75" customHeight="1"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10"/>
    </row>
    <row r="228" ht="12.75" customHeight="1"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10"/>
    </row>
    <row r="229" ht="12.75" customHeight="1"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10"/>
    </row>
    <row r="230" ht="12.75" customHeight="1"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10"/>
    </row>
    <row r="231" ht="12.75" customHeight="1"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10"/>
    </row>
    <row r="232" ht="12.75" customHeight="1"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10"/>
    </row>
    <row r="233" ht="12.75" customHeight="1"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10"/>
    </row>
    <row r="234" ht="12.75" customHeight="1"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10"/>
    </row>
    <row r="235" ht="12.75" customHeight="1"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10"/>
    </row>
    <row r="236" ht="12.75" customHeight="1"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10"/>
    </row>
    <row r="237" ht="12.75" customHeight="1"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10"/>
    </row>
    <row r="238" ht="12.75" customHeight="1"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10"/>
    </row>
    <row r="239" ht="12.75" customHeight="1"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10"/>
    </row>
    <row r="240" ht="12.75" customHeight="1"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10"/>
    </row>
    <row r="241" ht="12.75" customHeight="1"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10"/>
    </row>
    <row r="242" ht="12.75" customHeight="1"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10"/>
    </row>
    <row r="243" ht="12.75" customHeight="1"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10"/>
    </row>
    <row r="244" ht="12.75" customHeight="1"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10"/>
    </row>
    <row r="245" ht="12.75" customHeight="1"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10"/>
    </row>
    <row r="246" ht="12.75" customHeight="1"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10"/>
    </row>
    <row r="247" ht="12.75" customHeight="1"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10"/>
    </row>
    <row r="248" ht="12.75" customHeight="1"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10"/>
    </row>
    <row r="249" ht="12.75" customHeight="1"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10"/>
    </row>
    <row r="250" ht="12.75" customHeight="1"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10"/>
    </row>
    <row r="251" ht="12.75" customHeight="1"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10"/>
    </row>
    <row r="252" ht="12.75" customHeight="1"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10"/>
    </row>
    <row r="253" ht="12.75" customHeight="1"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10"/>
    </row>
    <row r="254" ht="12.75" customHeight="1"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10"/>
    </row>
    <row r="255" ht="12.75" customHeight="1"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10"/>
    </row>
    <row r="256" ht="12.75" customHeight="1"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10"/>
    </row>
    <row r="257" ht="12.75" customHeight="1"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10"/>
    </row>
    <row r="258" ht="12.75" customHeight="1"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10"/>
    </row>
    <row r="259" ht="12.75" customHeight="1"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10"/>
    </row>
    <row r="260" ht="12.75" customHeight="1"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10"/>
    </row>
    <row r="261" ht="12.75" customHeight="1"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10"/>
    </row>
    <row r="262" ht="12.75" customHeight="1"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10"/>
    </row>
    <row r="263" ht="12.75" customHeight="1"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10"/>
    </row>
    <row r="264" ht="12.75" customHeight="1"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10"/>
    </row>
    <row r="265" ht="12.75" customHeight="1"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10"/>
    </row>
    <row r="266" ht="12.75" customHeight="1"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10"/>
    </row>
    <row r="267" ht="12.75" customHeight="1"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10"/>
    </row>
    <row r="268" ht="12.75" customHeight="1"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10"/>
    </row>
    <row r="269" ht="12.75" customHeight="1"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10"/>
    </row>
    <row r="270" ht="12.75" customHeight="1"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10"/>
    </row>
    <row r="271" ht="12.75" customHeight="1"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10"/>
    </row>
    <row r="272" ht="12.75" customHeight="1"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10"/>
    </row>
    <row r="273" ht="12.75" customHeight="1"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10"/>
    </row>
    <row r="274" ht="12.75" customHeight="1"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10"/>
    </row>
    <row r="275" ht="12.75" customHeight="1"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10"/>
    </row>
    <row r="276" ht="12.75" customHeight="1"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10"/>
    </row>
    <row r="277" ht="12.75" customHeight="1"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10"/>
    </row>
    <row r="278" ht="12.75" customHeight="1"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10"/>
    </row>
    <row r="279" ht="12.75" customHeight="1"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10"/>
    </row>
    <row r="280" ht="12.75" customHeight="1"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10"/>
    </row>
    <row r="281" ht="12.75" customHeight="1"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10"/>
    </row>
    <row r="282" ht="12.75" customHeight="1"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10"/>
    </row>
    <row r="283" ht="12.75" customHeight="1"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10"/>
    </row>
    <row r="284" ht="12.75" customHeight="1"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10"/>
    </row>
    <row r="285" ht="12.75" customHeight="1"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10"/>
    </row>
    <row r="286" ht="12.75" customHeight="1"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10"/>
    </row>
    <row r="287" ht="12.75" customHeight="1"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10"/>
    </row>
    <row r="288" ht="12.75" customHeight="1"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10"/>
    </row>
    <row r="289" ht="12.75" customHeight="1"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10"/>
    </row>
    <row r="290" ht="12.75" customHeight="1"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10"/>
    </row>
    <row r="291" ht="12.75" customHeight="1"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10"/>
    </row>
    <row r="292" ht="12.75" customHeight="1"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10"/>
    </row>
    <row r="293" ht="12.75" customHeight="1"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10"/>
    </row>
    <row r="294" ht="12.75" customHeight="1"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10"/>
    </row>
    <row r="295" ht="12.75" customHeight="1"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10"/>
    </row>
    <row r="296" ht="12.75" customHeight="1"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10"/>
    </row>
    <row r="297" ht="12.75" customHeight="1"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10"/>
    </row>
    <row r="298" ht="12.75" customHeight="1"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10"/>
    </row>
    <row r="299" ht="12.75" customHeight="1"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10"/>
    </row>
    <row r="300" ht="12.75" customHeight="1"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10"/>
    </row>
    <row r="301" ht="12.75" customHeight="1"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10"/>
    </row>
    <row r="302" ht="12.75" customHeight="1"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10"/>
    </row>
    <row r="303" ht="12.75" customHeight="1"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10"/>
    </row>
    <row r="304" ht="12.75" customHeight="1"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10"/>
    </row>
    <row r="305" ht="12.75" customHeight="1"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10"/>
    </row>
    <row r="306" ht="12.75" customHeight="1"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10"/>
    </row>
    <row r="307" ht="12.75" customHeight="1"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10"/>
    </row>
    <row r="308" ht="12.75" customHeight="1"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10"/>
    </row>
    <row r="309" ht="12.75" customHeight="1"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10"/>
    </row>
    <row r="310" ht="12.75" customHeight="1"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10"/>
    </row>
    <row r="311" ht="12.75" customHeight="1"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10"/>
    </row>
    <row r="312" ht="12.75" customHeight="1"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10"/>
    </row>
    <row r="313" ht="12.75" customHeight="1"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10"/>
    </row>
    <row r="314" ht="12.75" customHeight="1"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10"/>
    </row>
    <row r="315" ht="12.75" customHeight="1"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10"/>
    </row>
    <row r="316" ht="12.75" customHeight="1"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10"/>
    </row>
    <row r="317" ht="12.75" customHeight="1"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10"/>
    </row>
    <row r="318" ht="12.75" customHeight="1"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10"/>
    </row>
    <row r="319" ht="12.75" customHeight="1"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10"/>
    </row>
    <row r="320" ht="12.75" customHeight="1"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10"/>
    </row>
    <row r="321" ht="12.75" customHeight="1"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10"/>
    </row>
    <row r="322" ht="12.75" customHeight="1"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10"/>
    </row>
    <row r="323" ht="12.75" customHeight="1"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10"/>
    </row>
    <row r="324" ht="12.75" customHeight="1"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10"/>
    </row>
    <row r="325" ht="12.75" customHeight="1"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10"/>
    </row>
    <row r="326" ht="12.75" customHeight="1"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10"/>
    </row>
    <row r="327" ht="12.75" customHeight="1"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10"/>
    </row>
    <row r="328" ht="12.75" customHeight="1"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10"/>
    </row>
    <row r="329" ht="12.75" customHeight="1"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10"/>
    </row>
    <row r="330" ht="12.75" customHeight="1"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10"/>
    </row>
    <row r="331" ht="12.75" customHeight="1"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10"/>
    </row>
    <row r="332" ht="12.75" customHeight="1"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10"/>
    </row>
    <row r="333" ht="12.75" customHeight="1"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10"/>
    </row>
    <row r="334" ht="12.75" customHeight="1"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10"/>
    </row>
    <row r="335" ht="12.75" customHeight="1"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10"/>
    </row>
    <row r="336" ht="12.75" customHeight="1"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10"/>
    </row>
    <row r="337" ht="12.75" customHeight="1"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10"/>
    </row>
    <row r="338" ht="12.75" customHeight="1"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10"/>
    </row>
    <row r="339" ht="12.75" customHeight="1"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10"/>
    </row>
    <row r="340" ht="12.75" customHeight="1"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10"/>
    </row>
    <row r="341" ht="12.75" customHeight="1"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10"/>
    </row>
    <row r="342" ht="12.75" customHeight="1"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10"/>
    </row>
    <row r="343" ht="12.75" customHeight="1"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10"/>
    </row>
    <row r="344" ht="12.75" customHeight="1"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10"/>
    </row>
    <row r="345" ht="12.75" customHeight="1"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10"/>
    </row>
    <row r="346" ht="12.75" customHeight="1"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10"/>
    </row>
    <row r="347" ht="12.75" customHeight="1"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10"/>
    </row>
    <row r="348" ht="12.75" customHeight="1"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10"/>
    </row>
    <row r="349" ht="12.75" customHeight="1"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10"/>
    </row>
    <row r="350" ht="12.75" customHeight="1"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10"/>
    </row>
    <row r="351" ht="12.75" customHeight="1"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10"/>
    </row>
    <row r="352" ht="12.75" customHeight="1"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10"/>
    </row>
    <row r="353" ht="12.75" customHeight="1"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10"/>
    </row>
    <row r="354" ht="12.75" customHeight="1"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10"/>
    </row>
    <row r="355" ht="12.75" customHeight="1"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10"/>
    </row>
    <row r="356" ht="12.75" customHeight="1"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10"/>
    </row>
    <row r="357" ht="12.75" customHeight="1"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10"/>
    </row>
    <row r="358" ht="12.75" customHeight="1"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10"/>
    </row>
    <row r="359" ht="12.75" customHeight="1"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10"/>
    </row>
    <row r="360" ht="12.75" customHeight="1"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10"/>
    </row>
    <row r="361" ht="12.75" customHeight="1"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10"/>
    </row>
    <row r="362" ht="12.75" customHeight="1"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10"/>
    </row>
    <row r="363" ht="12.75" customHeight="1"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10"/>
    </row>
    <row r="364" ht="12.75" customHeight="1"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10"/>
    </row>
    <row r="365" ht="12.75" customHeight="1"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10"/>
    </row>
    <row r="366" ht="12.75" customHeight="1"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10"/>
    </row>
    <row r="367" ht="12.75" customHeight="1"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10"/>
    </row>
    <row r="368" ht="12.75" customHeight="1"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10"/>
    </row>
    <row r="369" ht="12.75" customHeight="1"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10"/>
    </row>
    <row r="370" ht="12.75" customHeight="1"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10"/>
    </row>
    <row r="371" ht="12.75" customHeight="1"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10"/>
    </row>
    <row r="372" ht="12.75" customHeight="1"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10"/>
    </row>
    <row r="373" ht="12.75" customHeight="1"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10"/>
    </row>
    <row r="374" ht="12.75" customHeight="1"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10"/>
    </row>
    <row r="375" ht="12.75" customHeight="1"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10"/>
    </row>
    <row r="376" ht="12.75" customHeight="1"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10"/>
    </row>
    <row r="377" ht="12.75" customHeight="1"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10"/>
    </row>
    <row r="378" ht="12.75" customHeight="1"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10"/>
    </row>
    <row r="379" ht="12.75" customHeight="1"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10"/>
    </row>
    <row r="380" ht="12.75" customHeight="1"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10"/>
    </row>
    <row r="381" ht="12.75" customHeight="1"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</row>
    <row r="382" ht="12.75" customHeight="1"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</row>
    <row r="383" ht="12.75" customHeight="1"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 ht="12.75" customHeight="1"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</row>
    <row r="385" ht="12.75" customHeight="1"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</row>
    <row r="386" ht="12.75" customHeight="1"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</row>
    <row r="387" ht="12.75" customHeight="1"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</row>
    <row r="388" ht="12.75" customHeight="1"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</row>
    <row r="389" ht="12.75" customHeight="1"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</row>
    <row r="390" ht="12.75" customHeight="1"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</row>
    <row r="391" ht="12.75" customHeight="1"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</row>
    <row r="392" ht="12.75" customHeight="1"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</row>
    <row r="393" ht="12.75" customHeight="1"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</row>
    <row r="394" ht="12.75" customHeight="1"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</row>
    <row r="395" ht="12.75" customHeight="1"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</row>
    <row r="396" ht="12.75" customHeight="1"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 ht="12.75" customHeight="1"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</row>
    <row r="398" ht="12.75" customHeight="1"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</row>
    <row r="399" ht="12.75" customHeight="1"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</row>
    <row r="400" ht="12.75" customHeight="1"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</row>
    <row r="401" ht="12.75" customHeight="1"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</row>
    <row r="402" ht="12.75" customHeight="1"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</row>
    <row r="403" ht="12.75" customHeight="1"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</row>
    <row r="404" ht="12.75" customHeight="1"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</row>
    <row r="405" ht="12.75" customHeight="1"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</row>
    <row r="406" ht="12.75" customHeight="1"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</row>
    <row r="407" ht="12.75" customHeight="1"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</row>
    <row r="408" ht="12.75" customHeight="1"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</row>
    <row r="409" ht="12.75" customHeight="1"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</row>
    <row r="410" ht="12.75" customHeight="1"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</row>
    <row r="411" ht="12.75" customHeight="1"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</row>
    <row r="412" ht="12.75" customHeight="1"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</row>
    <row r="413" ht="12.75" customHeight="1"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</row>
    <row r="414" ht="12.75" customHeight="1"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</row>
    <row r="415" ht="12.75" customHeight="1"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</row>
    <row r="416" ht="12.75" customHeight="1"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</row>
    <row r="417" ht="12.75" customHeight="1"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</row>
    <row r="418" ht="12.75" customHeight="1"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</row>
    <row r="419" ht="12.75" customHeight="1"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</row>
    <row r="420" ht="12.75" customHeight="1"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</row>
    <row r="421" ht="12.75" customHeight="1"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</row>
    <row r="422" ht="12.75" customHeight="1"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</row>
    <row r="423" ht="12.75" customHeight="1"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</row>
    <row r="424" ht="12.75" customHeight="1"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</row>
    <row r="425" ht="12.75" customHeight="1"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</row>
    <row r="426" ht="12.75" customHeight="1"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</row>
    <row r="427" ht="12.75" customHeight="1"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</row>
    <row r="428" ht="12.75" customHeight="1"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</row>
    <row r="429" ht="12.75" customHeight="1"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</row>
    <row r="430" ht="12.75" customHeight="1"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</row>
    <row r="431" ht="12.75" customHeight="1">
      <c r="A431" s="2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</row>
    <row r="432" ht="12.75" customHeight="1">
      <c r="A432" s="2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</row>
    <row r="433" ht="12.75" customHeight="1">
      <c r="A433" s="2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</row>
    <row r="434" ht="12.75" customHeight="1">
      <c r="A434" s="2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</row>
    <row r="435" ht="12.75" customHeight="1">
      <c r="A435" s="2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</row>
    <row r="436" ht="12.75" customHeight="1">
      <c r="A436" s="2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</row>
    <row r="437" ht="12.75" customHeight="1">
      <c r="A437" s="2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</row>
    <row r="438" ht="12.75" customHeight="1">
      <c r="A438" s="2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</row>
    <row r="439" ht="12.75" customHeight="1">
      <c r="A439" s="2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</row>
    <row r="440" ht="12.75" customHeight="1">
      <c r="A440" s="2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</row>
    <row r="441" ht="12.75" customHeight="1">
      <c r="A441" s="2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</row>
    <row r="442" ht="12.75" customHeight="1">
      <c r="A442" s="2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</row>
    <row r="443" ht="12.75" customHeight="1">
      <c r="A443" s="2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</row>
    <row r="444" ht="12.75" customHeight="1">
      <c r="A444" s="2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</row>
    <row r="445" ht="12.75" customHeight="1">
      <c r="A445" s="2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</row>
    <row r="446" ht="12.75" customHeight="1">
      <c r="A446" s="2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</row>
    <row r="447" ht="12.75" customHeight="1">
      <c r="A447" s="2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</row>
    <row r="448" ht="12.75" customHeight="1">
      <c r="A448" s="2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</row>
    <row r="449" ht="12.75" customHeight="1">
      <c r="A449" s="2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</row>
    <row r="450" ht="12.75" customHeight="1">
      <c r="A450" s="2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</row>
    <row r="451" ht="12.75" customHeight="1">
      <c r="A451" s="2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</row>
    <row r="452" ht="12.75" customHeight="1">
      <c r="A452" s="2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</row>
    <row r="453" ht="12.75" customHeight="1">
      <c r="A453" s="2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</row>
    <row r="454" ht="12.75" customHeight="1">
      <c r="A454" s="2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</row>
    <row r="455" ht="12.75" customHeight="1">
      <c r="A455" s="2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</row>
    <row r="456" ht="12.75" customHeight="1">
      <c r="A456" s="2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</row>
    <row r="457" ht="12.75" customHeight="1">
      <c r="A457" s="2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</row>
    <row r="458" ht="12.75" customHeight="1">
      <c r="A458" s="2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</row>
    <row r="459" ht="12.75" customHeight="1">
      <c r="A459" s="2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</row>
    <row r="460" ht="12.75" customHeight="1">
      <c r="A460" s="2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</row>
    <row r="461" ht="12.75" customHeight="1">
      <c r="A461" s="2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</row>
    <row r="462" ht="12.75" customHeight="1">
      <c r="A462" s="2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</row>
    <row r="463" ht="12.75" customHeight="1">
      <c r="A463" s="2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</row>
    <row r="464" ht="12.75" customHeight="1">
      <c r="A464" s="2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</row>
    <row r="465" ht="12.75" customHeight="1">
      <c r="A465" s="2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</row>
    <row r="466" ht="12.75" customHeight="1">
      <c r="A466" s="2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</row>
    <row r="467" ht="12.75" customHeight="1">
      <c r="A467" s="2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</row>
    <row r="468" ht="12.75" customHeight="1">
      <c r="A468" s="2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</row>
    <row r="469" ht="12.75" customHeight="1">
      <c r="A469" s="2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</row>
    <row r="470" ht="12.75" customHeight="1">
      <c r="A470" s="2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</row>
    <row r="471" ht="12.75" customHeight="1">
      <c r="A471" s="2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</row>
    <row r="472" ht="12.75" customHeight="1">
      <c r="A472" s="2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</row>
    <row r="473" ht="12.75" customHeight="1">
      <c r="A473" s="2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</row>
    <row r="474" ht="12.75" customHeight="1">
      <c r="A474" s="2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</row>
    <row r="475" ht="12.75" customHeight="1">
      <c r="A475" s="2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</row>
    <row r="476" ht="12.75" customHeight="1">
      <c r="A476" s="2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</row>
    <row r="477" ht="12.75" customHeight="1">
      <c r="A477" s="2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</row>
    <row r="478" ht="12.75" customHeight="1">
      <c r="A478" s="2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</row>
    <row r="479" ht="12.75" customHeight="1">
      <c r="A479" s="2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</row>
    <row r="480" ht="12.75" customHeight="1">
      <c r="A480" s="2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</row>
    <row r="481" ht="12.75" customHeight="1">
      <c r="A481" s="2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</row>
    <row r="482" ht="12.75" customHeight="1">
      <c r="A482" s="2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</row>
    <row r="483" ht="12.75" customHeight="1">
      <c r="A483" s="2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</row>
    <row r="484" ht="12.75" customHeight="1">
      <c r="A484" s="2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</row>
    <row r="485" ht="12.75" customHeight="1">
      <c r="A485" s="2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</row>
    <row r="486" ht="12.75" customHeight="1">
      <c r="A486" s="2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</row>
    <row r="487" ht="12.75" customHeight="1">
      <c r="A487" s="2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</row>
    <row r="488" ht="12.75" customHeight="1">
      <c r="A488" s="2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</row>
    <row r="489" ht="12.75" customHeight="1">
      <c r="A489" s="2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</row>
    <row r="490" ht="12.75" customHeight="1">
      <c r="A490" s="2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</row>
    <row r="491" ht="12.75" customHeight="1">
      <c r="A491" s="2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</row>
    <row r="492" ht="12.75" customHeight="1">
      <c r="A492" s="2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</row>
    <row r="493" ht="12.75" customHeight="1">
      <c r="A493" s="2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</row>
    <row r="494" ht="12.75" customHeight="1">
      <c r="A494" s="2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</row>
    <row r="495" ht="12.75" customHeight="1">
      <c r="A495" s="2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</row>
    <row r="496" ht="12.75" customHeight="1">
      <c r="A496" s="2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</row>
    <row r="497" ht="12.75" customHeight="1">
      <c r="A497" s="2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</row>
    <row r="498" ht="12.75" customHeight="1">
      <c r="A498" s="2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</row>
    <row r="499" ht="12.75" customHeight="1">
      <c r="A499" s="2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</row>
    <row r="500" ht="12.75" customHeight="1">
      <c r="A500" s="2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</row>
    <row r="501" ht="12.75" customHeight="1">
      <c r="A501" s="2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</row>
    <row r="502" ht="12.75" customHeight="1">
      <c r="A502" s="2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</row>
    <row r="503" ht="12.75" customHeight="1">
      <c r="A503" s="2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</row>
    <row r="504" ht="12.75" customHeight="1">
      <c r="A504" s="2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</row>
    <row r="505" ht="12.75" customHeight="1">
      <c r="A505" s="2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</row>
    <row r="506" ht="12.75" customHeight="1">
      <c r="A506" s="2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</row>
    <row r="507" ht="12.75" customHeight="1">
      <c r="A507" s="2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</row>
    <row r="508" ht="12.75" customHeight="1">
      <c r="A508" s="2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</row>
    <row r="509" ht="12.75" customHeight="1">
      <c r="A509" s="2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</row>
    <row r="510" ht="12.75" customHeight="1">
      <c r="A510" s="2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</row>
    <row r="511" ht="12.75" customHeight="1">
      <c r="A511" s="2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</row>
    <row r="512" ht="12.75" customHeight="1">
      <c r="A512" s="2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</row>
    <row r="513" ht="12.75" customHeight="1">
      <c r="A513" s="2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</row>
    <row r="514" ht="12.75" customHeight="1">
      <c r="A514" s="2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</row>
    <row r="515" ht="12.75" customHeight="1">
      <c r="A515" s="2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</row>
    <row r="516" ht="12.75" customHeight="1">
      <c r="A516" s="2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</row>
    <row r="517" ht="12.75" customHeight="1">
      <c r="A517" s="2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</row>
    <row r="518" ht="12.75" customHeight="1">
      <c r="A518" s="2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</row>
    <row r="519" ht="12.75" customHeight="1">
      <c r="A519" s="2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</row>
    <row r="520" ht="12.75" customHeight="1">
      <c r="A520" s="2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</row>
    <row r="521" ht="12.75" customHeight="1">
      <c r="A521" s="2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</row>
    <row r="522" ht="12.75" customHeight="1">
      <c r="A522" s="2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</row>
    <row r="523" ht="12.75" customHeight="1">
      <c r="A523" s="2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</row>
    <row r="524" ht="12.75" customHeight="1">
      <c r="A524" s="2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</row>
    <row r="525" ht="12.75" customHeight="1">
      <c r="A525" s="2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</row>
    <row r="526" ht="12.75" customHeight="1">
      <c r="A526" s="2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</row>
    <row r="527" ht="12.75" customHeight="1">
      <c r="A527" s="2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</row>
    <row r="528" ht="12.75" customHeight="1">
      <c r="A528" s="2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</row>
    <row r="529" ht="12.75" customHeight="1">
      <c r="A529" s="2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</row>
    <row r="530" ht="12.75" customHeight="1">
      <c r="A530" s="2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</row>
    <row r="531" ht="12.75" customHeight="1">
      <c r="A531" s="2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</row>
    <row r="532" ht="12.75" customHeight="1">
      <c r="A532" s="2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</row>
    <row r="533" ht="12.75" customHeight="1">
      <c r="A533" s="2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</row>
    <row r="534" ht="12.75" customHeight="1">
      <c r="A534" s="2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</row>
    <row r="535" ht="12.75" customHeight="1">
      <c r="A535" s="2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</row>
    <row r="536" ht="12.75" customHeight="1">
      <c r="A536" s="2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</row>
    <row r="537" ht="12.75" customHeight="1">
      <c r="A537" s="2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</row>
    <row r="538" ht="12.75" customHeight="1">
      <c r="A538" s="2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</row>
    <row r="539" ht="12.75" customHeight="1">
      <c r="A539" s="2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</row>
    <row r="540" ht="12.75" customHeight="1">
      <c r="A540" s="2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</row>
    <row r="541" ht="12.75" customHeight="1">
      <c r="A541" s="2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</row>
    <row r="542" ht="12.75" customHeight="1">
      <c r="A542" s="2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</row>
    <row r="543" ht="12.75" customHeight="1">
      <c r="A543" s="2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</row>
    <row r="544" ht="12.75" customHeight="1">
      <c r="A544" s="2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</row>
    <row r="545" ht="12.75" customHeight="1">
      <c r="A545" s="2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</row>
    <row r="546" ht="12.75" customHeight="1">
      <c r="A546" s="2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</row>
    <row r="547" ht="12.75" customHeight="1">
      <c r="A547" s="2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</row>
    <row r="548" ht="12.75" customHeight="1">
      <c r="A548" s="2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</row>
    <row r="549" ht="12.75" customHeight="1">
      <c r="A549" s="2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</row>
    <row r="550" ht="12.75" customHeight="1">
      <c r="A550" s="2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</row>
    <row r="551" ht="12.75" customHeight="1">
      <c r="A551" s="2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</row>
    <row r="552" ht="12.75" customHeight="1">
      <c r="A552" s="2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</row>
    <row r="553" ht="12.75" customHeight="1">
      <c r="A553" s="2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</row>
    <row r="554" ht="12.75" customHeight="1">
      <c r="A554" s="2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</row>
    <row r="555" ht="12.75" customHeight="1">
      <c r="A555" s="2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</row>
    <row r="556" ht="12.75" customHeight="1">
      <c r="A556" s="2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</row>
    <row r="557" ht="12.75" customHeight="1">
      <c r="A557" s="2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 ht="12.75" customHeight="1">
      <c r="A558" s="2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</row>
    <row r="559" ht="12.75" customHeight="1">
      <c r="A559" s="2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</row>
    <row r="560" ht="12.75" customHeight="1">
      <c r="A560" s="2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</row>
    <row r="561" ht="12.75" customHeight="1">
      <c r="A561" s="2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</row>
    <row r="562" ht="12.75" customHeight="1">
      <c r="A562" s="2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</row>
    <row r="563" ht="12.75" customHeight="1">
      <c r="A563" s="2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</row>
    <row r="564" ht="12.75" customHeight="1">
      <c r="A564" s="2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</row>
    <row r="565" ht="12.75" customHeight="1">
      <c r="A565" s="2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</row>
    <row r="566" ht="12.75" customHeight="1">
      <c r="A566" s="2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</row>
    <row r="567" ht="12.75" customHeight="1">
      <c r="A567" s="2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</row>
    <row r="568" ht="12.75" customHeight="1">
      <c r="A568" s="2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</row>
    <row r="569" ht="12.75" customHeight="1">
      <c r="A569" s="2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</row>
    <row r="570" ht="12.75" customHeight="1">
      <c r="A570" s="2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</row>
    <row r="571" ht="12.75" customHeight="1">
      <c r="A571" s="2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</row>
    <row r="572" ht="12.75" customHeight="1">
      <c r="A572" s="2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</row>
    <row r="573" ht="12.75" customHeight="1">
      <c r="A573" s="2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</row>
    <row r="574" ht="12.75" customHeight="1">
      <c r="A574" s="2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</row>
    <row r="575" ht="12.75" customHeight="1">
      <c r="A575" s="2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</row>
    <row r="576" ht="12.75" customHeight="1">
      <c r="A576" s="2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</row>
    <row r="577" ht="12.75" customHeight="1">
      <c r="A577" s="2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</row>
    <row r="578" ht="12.75" customHeight="1">
      <c r="A578" s="2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</row>
    <row r="579" ht="12.75" customHeight="1">
      <c r="A579" s="2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</row>
    <row r="580" ht="12.75" customHeight="1">
      <c r="A580" s="2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</row>
    <row r="581" ht="12.75" customHeight="1">
      <c r="A581" s="2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</row>
    <row r="582" ht="12.75" customHeight="1">
      <c r="A582" s="2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</row>
    <row r="583" ht="12.75" customHeight="1">
      <c r="A583" s="2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</row>
    <row r="584" ht="12.75" customHeight="1">
      <c r="A584" s="2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</row>
    <row r="585" ht="12.75" customHeight="1">
      <c r="A585" s="2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</row>
    <row r="586" ht="12.75" customHeight="1">
      <c r="A586" s="2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</row>
    <row r="587" ht="12.75" customHeight="1">
      <c r="A587" s="2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</row>
    <row r="588" ht="12.75" customHeight="1">
      <c r="A588" s="2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</row>
    <row r="589" ht="12.75" customHeight="1">
      <c r="A589" s="2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</row>
    <row r="590" ht="12.75" customHeight="1">
      <c r="A590" s="2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</row>
    <row r="591" ht="12.75" customHeight="1">
      <c r="A591" s="2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</row>
    <row r="592" ht="12.75" customHeight="1">
      <c r="A592" s="2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</row>
    <row r="593" ht="12.75" customHeight="1">
      <c r="A593" s="2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</row>
    <row r="594" ht="12.75" customHeight="1">
      <c r="A594" s="2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</row>
    <row r="595" ht="12.75" customHeight="1">
      <c r="A595" s="2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</row>
    <row r="596" ht="12.75" customHeight="1">
      <c r="A596" s="2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</row>
    <row r="597" ht="12.75" customHeight="1">
      <c r="A597" s="2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</row>
    <row r="598" ht="12.75" customHeight="1">
      <c r="A598" s="2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</row>
    <row r="599" ht="12.75" customHeight="1">
      <c r="A599" s="2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</row>
    <row r="600" ht="12.75" customHeight="1">
      <c r="A600" s="2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</row>
    <row r="601" ht="12.75" customHeight="1">
      <c r="A601" s="2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</row>
    <row r="602" ht="12.75" customHeight="1">
      <c r="A602" s="2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</row>
    <row r="603" ht="12.75" customHeight="1">
      <c r="A603" s="2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</row>
    <row r="604" ht="12.75" customHeight="1">
      <c r="A604" s="2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</row>
    <row r="605" ht="12.75" customHeight="1">
      <c r="A605" s="2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</row>
    <row r="606" ht="12.75" customHeight="1">
      <c r="A606" s="2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</row>
    <row r="607" ht="12.75" customHeight="1">
      <c r="A607" s="2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</row>
    <row r="608" ht="12.75" customHeight="1">
      <c r="A608" s="2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</row>
    <row r="609" ht="12.75" customHeight="1">
      <c r="A609" s="2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</row>
    <row r="610" ht="12.75" customHeight="1">
      <c r="A610" s="2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</row>
    <row r="611" ht="12.75" customHeight="1">
      <c r="A611" s="2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</row>
    <row r="612" ht="12.75" customHeight="1">
      <c r="A612" s="2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</row>
    <row r="613" ht="12.75" customHeight="1">
      <c r="A613" s="2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</row>
    <row r="614" ht="12.75" customHeight="1">
      <c r="A614" s="2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</row>
    <row r="615" ht="12.75" customHeight="1">
      <c r="A615" s="2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</row>
    <row r="616" ht="12.75" customHeight="1">
      <c r="A616" s="2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</row>
    <row r="617" ht="12.75" customHeight="1">
      <c r="A617" s="2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</row>
    <row r="618" ht="12.75" customHeight="1">
      <c r="A618" s="2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</row>
    <row r="619" ht="12.75" customHeight="1">
      <c r="A619" s="2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</row>
    <row r="620" ht="12.75" customHeight="1">
      <c r="A620" s="2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</row>
    <row r="621" ht="12.75" customHeight="1">
      <c r="A621" s="2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</row>
    <row r="622" ht="12.75" customHeight="1">
      <c r="A622" s="2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</row>
    <row r="623" ht="12.75" customHeight="1">
      <c r="A623" s="2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</row>
    <row r="624" ht="12.75" customHeight="1">
      <c r="A624" s="2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</row>
    <row r="625" ht="12.75" customHeight="1">
      <c r="A625" s="2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</row>
    <row r="626" ht="12.75" customHeight="1">
      <c r="A626" s="2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</row>
    <row r="627" ht="12.75" customHeight="1">
      <c r="A627" s="2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</row>
    <row r="628" ht="12.75" customHeight="1">
      <c r="A628" s="2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</row>
    <row r="629" ht="12.75" customHeight="1">
      <c r="A629" s="2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</row>
    <row r="630" ht="12.75" customHeight="1">
      <c r="A630" s="2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</row>
    <row r="631" ht="12.75" customHeight="1">
      <c r="A631" s="2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</row>
    <row r="632" ht="12.75" customHeight="1">
      <c r="A632" s="2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</row>
    <row r="633" ht="12.75" customHeight="1">
      <c r="A633" s="2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</row>
    <row r="634" ht="12.75" customHeight="1">
      <c r="A634" s="2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</row>
    <row r="635" ht="12.75" customHeight="1">
      <c r="A635" s="2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</row>
    <row r="636" ht="12.75" customHeight="1">
      <c r="A636" s="2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</row>
    <row r="637" ht="12.75" customHeight="1">
      <c r="A637" s="2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</row>
    <row r="638" ht="12.75" customHeight="1">
      <c r="A638" s="2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</row>
    <row r="639" ht="12.75" customHeight="1">
      <c r="A639" s="2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</row>
    <row r="640" ht="12.75" customHeight="1">
      <c r="A640" s="2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</row>
    <row r="641" ht="12.75" customHeight="1">
      <c r="A641" s="2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</row>
    <row r="642" ht="12.75" customHeight="1">
      <c r="A642" s="2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</row>
    <row r="643" ht="12.75" customHeight="1">
      <c r="A643" s="2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</row>
    <row r="644" ht="12.75" customHeight="1">
      <c r="A644" s="2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</row>
    <row r="645" ht="12.75" customHeight="1">
      <c r="A645" s="2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</row>
    <row r="646" ht="12.75" customHeight="1">
      <c r="A646" s="2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</row>
    <row r="647" ht="12.75" customHeight="1">
      <c r="A647" s="2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</row>
    <row r="648" ht="12.75" customHeight="1">
      <c r="A648" s="2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</row>
    <row r="649" ht="12.75" customHeight="1">
      <c r="A649" s="2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</row>
    <row r="650" ht="12.75" customHeight="1">
      <c r="A650" s="2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</row>
    <row r="651" ht="12.75" customHeight="1">
      <c r="A651" s="2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</row>
    <row r="652" ht="12.75" customHeight="1">
      <c r="A652" s="2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</row>
    <row r="653" ht="12.75" customHeight="1">
      <c r="A653" s="2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</row>
    <row r="654" ht="12.75" customHeight="1">
      <c r="A654" s="2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</row>
    <row r="655" ht="12.75" customHeight="1">
      <c r="A655" s="2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</row>
    <row r="656" ht="12.75" customHeight="1">
      <c r="A656" s="2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</row>
    <row r="657" ht="12.75" customHeight="1">
      <c r="A657" s="2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</row>
    <row r="658" ht="12.75" customHeight="1">
      <c r="A658" s="2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</row>
    <row r="659" ht="12.75" customHeight="1">
      <c r="A659" s="2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</row>
    <row r="660" ht="12.75" customHeight="1">
      <c r="A660" s="2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</row>
    <row r="661" ht="12.75" customHeight="1">
      <c r="A661" s="2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</row>
    <row r="662" ht="12.75" customHeight="1">
      <c r="A662" s="2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</row>
    <row r="663" ht="12.75" customHeight="1">
      <c r="A663" s="2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</row>
    <row r="664" ht="12.75" customHeight="1">
      <c r="A664" s="2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</row>
    <row r="665" ht="12.75" customHeight="1">
      <c r="A665" s="2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</row>
    <row r="666" ht="12.75" customHeight="1">
      <c r="A666" s="2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</row>
    <row r="667" ht="12.75" customHeight="1">
      <c r="A667" s="2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 ht="12.75" customHeight="1">
      <c r="A668" s="2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</row>
    <row r="669" ht="12.75" customHeight="1">
      <c r="A669" s="2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</row>
    <row r="670" ht="12.75" customHeight="1">
      <c r="A670" s="2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</row>
    <row r="671" ht="12.75" customHeight="1">
      <c r="A671" s="2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</row>
    <row r="672" ht="12.75" customHeight="1">
      <c r="A672" s="2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</row>
    <row r="673" ht="12.75" customHeight="1">
      <c r="A673" s="2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</row>
    <row r="674" ht="12.75" customHeight="1">
      <c r="A674" s="2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</row>
    <row r="675" ht="12.75" customHeight="1">
      <c r="A675" s="2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</row>
    <row r="676" ht="12.75" customHeight="1">
      <c r="A676" s="2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</row>
    <row r="677" ht="12.75" customHeight="1">
      <c r="A677" s="2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</row>
    <row r="678" ht="12.75" customHeight="1">
      <c r="A678" s="2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</row>
    <row r="679" ht="12.75" customHeight="1">
      <c r="A679" s="2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</row>
    <row r="680" ht="12.75" customHeight="1">
      <c r="A680" s="2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</row>
    <row r="681" ht="12.75" customHeight="1">
      <c r="A681" s="2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</row>
    <row r="682" ht="12.75" customHeight="1">
      <c r="A682" s="2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</row>
    <row r="683" ht="12.75" customHeight="1">
      <c r="A683" s="2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</row>
    <row r="684" ht="12.75" customHeight="1">
      <c r="A684" s="2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</row>
    <row r="685" ht="12.75" customHeight="1">
      <c r="A685" s="2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</row>
    <row r="686" ht="12.75" customHeight="1">
      <c r="A686" s="2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</row>
    <row r="687" ht="12.75" customHeight="1">
      <c r="A687" s="2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</row>
    <row r="688" ht="12.75" customHeight="1">
      <c r="A688" s="2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</row>
    <row r="689" ht="12.75" customHeight="1">
      <c r="A689" s="2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</row>
    <row r="690" ht="12.75" customHeight="1">
      <c r="A690" s="2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</row>
    <row r="691" ht="12.75" customHeight="1">
      <c r="A691" s="2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</row>
    <row r="692" ht="12.75" customHeight="1">
      <c r="A692" s="2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</row>
    <row r="693" ht="12.75" customHeight="1">
      <c r="A693" s="2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</row>
    <row r="694" ht="12.75" customHeight="1">
      <c r="A694" s="2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</row>
    <row r="695" ht="12.75" customHeight="1">
      <c r="A695" s="2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</row>
    <row r="696" ht="12.75" customHeight="1">
      <c r="A696" s="2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</row>
    <row r="697" ht="12.75" customHeight="1">
      <c r="A697" s="2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</row>
    <row r="698" ht="12.75" customHeight="1">
      <c r="A698" s="2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</row>
    <row r="699" ht="12.75" customHeight="1">
      <c r="A699" s="2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</row>
    <row r="700" ht="12.75" customHeight="1">
      <c r="A700" s="2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 ht="12.75" customHeight="1">
      <c r="A701" s="2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</row>
    <row r="702" ht="12.75" customHeight="1">
      <c r="A702" s="2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</row>
    <row r="703" ht="12.75" customHeight="1">
      <c r="A703" s="2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</row>
    <row r="704" ht="12.75" customHeight="1">
      <c r="A704" s="2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</row>
    <row r="705" ht="12.75" customHeight="1">
      <c r="A705" s="2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</row>
    <row r="706" ht="12.75" customHeight="1">
      <c r="A706" s="2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</row>
    <row r="707" ht="12.75" customHeight="1">
      <c r="A707" s="2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</row>
    <row r="708" ht="12.75" customHeight="1">
      <c r="A708" s="2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</row>
    <row r="709" ht="12.75" customHeight="1">
      <c r="A709" s="2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</row>
    <row r="710" ht="12.75" customHeight="1">
      <c r="A710" s="2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</row>
    <row r="711" ht="12.75" customHeight="1">
      <c r="A711" s="2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</row>
    <row r="712" ht="12.75" customHeight="1">
      <c r="A712" s="2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</row>
    <row r="713" ht="12.75" customHeight="1">
      <c r="A713" s="2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</row>
    <row r="714" ht="12.75" customHeight="1">
      <c r="A714" s="2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</row>
    <row r="715" ht="12.75" customHeight="1">
      <c r="A715" s="2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</row>
    <row r="716" ht="12.75" customHeight="1">
      <c r="A716" s="2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</row>
    <row r="717" ht="12.75" customHeight="1">
      <c r="A717" s="2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</row>
    <row r="718" ht="12.75" customHeight="1">
      <c r="A718" s="2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</row>
    <row r="719" ht="12.75" customHeight="1">
      <c r="A719" s="2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</row>
    <row r="720" ht="12.75" customHeight="1">
      <c r="A720" s="2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</row>
    <row r="721" ht="12.75" customHeight="1">
      <c r="A721" s="2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</row>
    <row r="722" ht="12.75" customHeight="1">
      <c r="A722" s="2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</row>
    <row r="723" ht="12.75" customHeight="1">
      <c r="A723" s="2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</row>
    <row r="724" ht="12.75" customHeight="1">
      <c r="A724" s="2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</row>
    <row r="725" ht="12.75" customHeight="1">
      <c r="A725" s="2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</row>
    <row r="726" ht="12.75" customHeight="1">
      <c r="A726" s="2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</row>
    <row r="727" ht="12.75" customHeight="1">
      <c r="A727" s="2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</row>
    <row r="728" ht="12.75" customHeight="1">
      <c r="A728" s="2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</row>
    <row r="729" ht="12.75" customHeight="1">
      <c r="A729" s="2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</row>
    <row r="730" ht="12.75" customHeight="1">
      <c r="A730" s="2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</row>
    <row r="731" ht="12.75" customHeight="1">
      <c r="A731" s="2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</row>
    <row r="732" ht="12.75" customHeight="1">
      <c r="A732" s="2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 ht="12.75" customHeight="1">
      <c r="A733" s="2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</row>
    <row r="734" ht="12.75" customHeight="1">
      <c r="A734" s="2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</row>
    <row r="735" ht="12.75" customHeight="1">
      <c r="A735" s="2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</row>
    <row r="736" ht="12.75" customHeight="1">
      <c r="A736" s="2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</row>
    <row r="737" ht="12.75" customHeight="1">
      <c r="A737" s="2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</row>
    <row r="738" ht="12.75" customHeight="1">
      <c r="A738" s="2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</row>
    <row r="739" ht="12.75" customHeight="1">
      <c r="A739" s="2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</row>
    <row r="740" ht="12.75" customHeight="1">
      <c r="A740" s="2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</row>
    <row r="741" ht="12.75" customHeight="1">
      <c r="A741" s="2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</row>
    <row r="742" ht="12.75" customHeight="1">
      <c r="A742" s="2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</row>
    <row r="743" ht="12.75" customHeight="1">
      <c r="A743" s="2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</row>
    <row r="744" ht="12.75" customHeight="1">
      <c r="A744" s="2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</row>
    <row r="745" ht="12.75" customHeight="1">
      <c r="A745" s="2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</row>
    <row r="746" ht="12.75" customHeight="1">
      <c r="A746" s="2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</row>
    <row r="747" ht="12.75" customHeight="1">
      <c r="A747" s="2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</row>
    <row r="748" ht="12.75" customHeight="1">
      <c r="A748" s="2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</row>
    <row r="749" ht="12.75" customHeight="1">
      <c r="A749" s="2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</row>
    <row r="750" ht="12.75" customHeight="1">
      <c r="A750" s="2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</row>
    <row r="751" ht="12.75" customHeight="1">
      <c r="A751" s="2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</row>
    <row r="752" ht="12.75" customHeight="1">
      <c r="A752" s="2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</row>
    <row r="753" ht="12.75" customHeight="1">
      <c r="A753" s="2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</row>
    <row r="754" ht="12.75" customHeight="1">
      <c r="A754" s="2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</row>
    <row r="755" ht="12.75" customHeight="1">
      <c r="A755" s="2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</row>
    <row r="756" ht="12.75" customHeight="1">
      <c r="A756" s="2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</row>
    <row r="757" ht="12.75" customHeight="1">
      <c r="A757" s="2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</row>
    <row r="758" ht="12.75" customHeight="1">
      <c r="A758" s="2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</row>
    <row r="759" ht="12.75" customHeight="1">
      <c r="A759" s="2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</row>
    <row r="760" ht="12.75" customHeight="1">
      <c r="A760" s="2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</row>
    <row r="761" ht="12.75" customHeight="1">
      <c r="A761" s="2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</row>
    <row r="762" ht="12.75" customHeight="1">
      <c r="A762" s="2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</row>
    <row r="763" ht="12.75" customHeight="1">
      <c r="A763" s="2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</row>
    <row r="764" ht="12.75" customHeight="1">
      <c r="A764" s="2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</row>
    <row r="765" ht="12.75" customHeight="1">
      <c r="A765" s="2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</row>
    <row r="766" ht="12.75" customHeight="1">
      <c r="A766" s="2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</row>
    <row r="767" ht="12.75" customHeight="1">
      <c r="A767" s="2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</row>
    <row r="768" ht="12.75" customHeight="1">
      <c r="A768" s="2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</row>
    <row r="769" ht="12.75" customHeight="1">
      <c r="A769" s="2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</row>
    <row r="770" ht="12.75" customHeight="1">
      <c r="A770" s="2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</row>
    <row r="771" ht="12.75" customHeight="1">
      <c r="A771" s="2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</row>
    <row r="772" ht="12.75" customHeight="1">
      <c r="A772" s="2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</row>
    <row r="773" ht="12.75" customHeight="1">
      <c r="A773" s="2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</row>
    <row r="774" ht="12.75" customHeight="1">
      <c r="A774" s="2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</row>
    <row r="775" ht="12.75" customHeight="1">
      <c r="A775" s="2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</row>
    <row r="776" ht="12.75" customHeight="1">
      <c r="A776" s="2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</row>
    <row r="777" ht="12.75" customHeight="1">
      <c r="A777" s="2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</row>
    <row r="778" ht="12.75" customHeight="1">
      <c r="A778" s="2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</row>
    <row r="779" ht="12.75" customHeight="1">
      <c r="A779" s="2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</row>
    <row r="780" ht="12.75" customHeight="1">
      <c r="A780" s="2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</row>
    <row r="781" ht="12.75" customHeight="1">
      <c r="A781" s="2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</row>
    <row r="782" ht="12.75" customHeight="1">
      <c r="A782" s="2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</row>
    <row r="783" ht="12.75" customHeight="1">
      <c r="A783" s="2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</row>
    <row r="784" ht="12.75" customHeight="1">
      <c r="A784" s="2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</row>
    <row r="785" ht="12.75" customHeight="1">
      <c r="A785" s="2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</row>
    <row r="786" ht="12.75" customHeight="1">
      <c r="A786" s="2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</row>
    <row r="787" ht="12.75" customHeight="1">
      <c r="A787" s="2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</row>
    <row r="788" ht="12.75" customHeight="1">
      <c r="A788" s="2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</row>
    <row r="789" ht="12.75" customHeight="1">
      <c r="A789" s="2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</row>
    <row r="790" ht="12.75" customHeight="1">
      <c r="A790" s="2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</row>
    <row r="791" ht="12.75" customHeight="1">
      <c r="A791" s="2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</row>
    <row r="792" ht="12.75" customHeight="1">
      <c r="A792" s="2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</row>
    <row r="793" ht="12.75" customHeight="1">
      <c r="A793" s="2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</row>
    <row r="794" ht="12.75" customHeight="1">
      <c r="A794" s="2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</row>
    <row r="795" ht="12.75" customHeight="1">
      <c r="A795" s="2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</row>
    <row r="796" ht="12.75" customHeight="1">
      <c r="A796" s="2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</row>
    <row r="797" ht="12.75" customHeight="1">
      <c r="A797" s="2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</row>
    <row r="798" ht="12.75" customHeight="1">
      <c r="A798" s="2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</row>
    <row r="799" ht="12.75" customHeight="1">
      <c r="A799" s="2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</row>
    <row r="800" ht="12.75" customHeight="1">
      <c r="A800" s="2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</row>
    <row r="801" ht="12.75" customHeight="1">
      <c r="A801" s="2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</row>
    <row r="802" ht="12.75" customHeight="1">
      <c r="A802" s="2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</row>
    <row r="803" ht="12.75" customHeight="1">
      <c r="A803" s="2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</row>
    <row r="804" ht="12.75" customHeight="1">
      <c r="A804" s="2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</row>
    <row r="805" ht="12.75" customHeight="1">
      <c r="A805" s="2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</row>
    <row r="806" ht="12.75" customHeight="1">
      <c r="A806" s="2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</row>
    <row r="807" ht="12.75" customHeight="1">
      <c r="A807" s="2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</row>
    <row r="808" ht="12.75" customHeight="1">
      <c r="A808" s="2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</row>
    <row r="809" ht="12.75" customHeight="1">
      <c r="A809" s="2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</row>
    <row r="810" ht="12.75" customHeight="1">
      <c r="A810" s="2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</row>
    <row r="811" ht="12.75" customHeight="1">
      <c r="A811" s="2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</row>
    <row r="812" ht="12.75" customHeight="1">
      <c r="A812" s="2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</row>
    <row r="813" ht="12.75" customHeight="1">
      <c r="A813" s="2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</row>
    <row r="814" ht="12.75" customHeight="1">
      <c r="A814" s="2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</row>
    <row r="815" ht="12.75" customHeight="1">
      <c r="A815" s="2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</row>
    <row r="816" ht="12.75" customHeight="1">
      <c r="A816" s="2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</row>
    <row r="817" ht="12.75" customHeight="1">
      <c r="A817" s="2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</row>
    <row r="818" ht="12.75" customHeight="1">
      <c r="A818" s="2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</row>
    <row r="819" ht="12.75" customHeight="1">
      <c r="A819" s="2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</row>
    <row r="820" ht="12.75" customHeight="1">
      <c r="A820" s="2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</row>
    <row r="821" ht="12.75" customHeight="1">
      <c r="A821" s="2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</row>
    <row r="822" ht="12.75" customHeight="1">
      <c r="A822" s="2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</row>
    <row r="823" ht="12.75" customHeight="1">
      <c r="A823" s="2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</row>
    <row r="824" ht="12.75" customHeight="1">
      <c r="A824" s="2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</row>
    <row r="825" ht="12.75" customHeight="1">
      <c r="A825" s="2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</row>
    <row r="826" ht="12.75" customHeight="1">
      <c r="A826" s="2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</row>
    <row r="827" ht="12.75" customHeight="1">
      <c r="A827" s="2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</row>
    <row r="828" ht="12.75" customHeight="1">
      <c r="A828" s="2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</row>
    <row r="829" ht="12.75" customHeight="1">
      <c r="A829" s="2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</row>
    <row r="830" ht="12.75" customHeight="1">
      <c r="A830" s="2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</row>
    <row r="831" ht="12.75" customHeight="1">
      <c r="A831" s="2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</row>
    <row r="832" ht="12.75" customHeight="1">
      <c r="A832" s="2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</row>
    <row r="833" ht="12.75" customHeight="1">
      <c r="A833" s="2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</row>
    <row r="834" ht="12.75" customHeight="1">
      <c r="A834" s="2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</row>
    <row r="835" ht="12.75" customHeight="1">
      <c r="A835" s="2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</row>
    <row r="836" ht="12.75" customHeight="1">
      <c r="A836" s="2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</row>
    <row r="837" ht="12.75" customHeight="1">
      <c r="A837" s="2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</row>
    <row r="838" ht="12.75" customHeight="1">
      <c r="A838" s="2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</row>
    <row r="839" ht="12.75" customHeight="1">
      <c r="A839" s="2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</row>
    <row r="840" ht="12.75" customHeight="1">
      <c r="A840" s="2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</row>
    <row r="841" ht="12.75" customHeight="1">
      <c r="A841" s="2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</row>
    <row r="842" ht="12.75" customHeight="1">
      <c r="A842" s="2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</row>
    <row r="843" ht="12.75" customHeight="1">
      <c r="A843" s="2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</row>
    <row r="844" ht="12.75" customHeight="1">
      <c r="A844" s="2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</row>
    <row r="845" ht="12.75" customHeight="1">
      <c r="A845" s="2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</row>
    <row r="846" ht="12.75" customHeight="1">
      <c r="A846" s="2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</row>
    <row r="847" ht="12.75" customHeight="1">
      <c r="A847" s="2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</row>
    <row r="848" ht="12.75" customHeight="1">
      <c r="A848" s="2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</row>
    <row r="849" ht="12.75" customHeight="1">
      <c r="A849" s="2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</row>
    <row r="850" ht="12.75" customHeight="1">
      <c r="A850" s="2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</row>
    <row r="851" ht="12.75" customHeight="1">
      <c r="A851" s="2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</row>
    <row r="852" ht="12.75" customHeight="1">
      <c r="A852" s="2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</row>
    <row r="853" ht="12.75" customHeight="1">
      <c r="A853" s="2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</row>
    <row r="854" ht="12.75" customHeight="1">
      <c r="A854" s="2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</row>
    <row r="855" ht="12.75" customHeight="1">
      <c r="A855" s="2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</row>
    <row r="856" ht="12.75" customHeight="1">
      <c r="A856" s="2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</row>
    <row r="857" ht="12.75" customHeight="1">
      <c r="A857" s="2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</row>
    <row r="858" ht="12.75" customHeight="1">
      <c r="A858" s="2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</row>
    <row r="859" ht="12.75" customHeight="1">
      <c r="A859" s="2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</row>
    <row r="860" ht="12.75" customHeight="1">
      <c r="A860" s="2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</row>
    <row r="861" ht="12.75" customHeight="1">
      <c r="A861" s="2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</row>
    <row r="862" ht="12.75" customHeight="1">
      <c r="A862" s="2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</row>
    <row r="863" ht="12.75" customHeight="1">
      <c r="A863" s="2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</row>
    <row r="864" ht="12.75" customHeight="1">
      <c r="A864" s="2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</row>
    <row r="865" ht="12.75" customHeight="1">
      <c r="A865" s="2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</row>
    <row r="866" ht="12.75" customHeight="1">
      <c r="A866" s="2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</row>
    <row r="867" ht="12.75" customHeight="1">
      <c r="A867" s="2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</row>
    <row r="868" ht="12.75" customHeight="1">
      <c r="A868" s="2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</row>
    <row r="869" ht="12.75" customHeight="1">
      <c r="A869" s="2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</row>
    <row r="870" ht="12.75" customHeight="1">
      <c r="A870" s="2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</row>
    <row r="871" ht="12.75" customHeight="1">
      <c r="A871" s="2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</row>
    <row r="872" ht="12.75" customHeight="1">
      <c r="A872" s="2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</row>
    <row r="873" ht="12.75" customHeight="1">
      <c r="A873" s="2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</row>
    <row r="874" ht="12.75" customHeight="1">
      <c r="A874" s="2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</row>
    <row r="875" ht="12.75" customHeight="1">
      <c r="A875" s="2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</row>
    <row r="876" ht="12.75" customHeight="1">
      <c r="A876" s="2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</row>
    <row r="877" ht="12.75" customHeight="1">
      <c r="A877" s="2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</row>
    <row r="878" ht="12.75" customHeight="1">
      <c r="A878" s="2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</row>
    <row r="879" ht="12.75" customHeight="1">
      <c r="A879" s="2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</row>
    <row r="880" ht="12.75" customHeight="1">
      <c r="A880" s="2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</row>
    <row r="881" ht="12.75" customHeight="1">
      <c r="A881" s="2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</row>
    <row r="882" ht="12.75" customHeight="1">
      <c r="A882" s="2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</row>
    <row r="883" ht="12.75" customHeight="1">
      <c r="A883" s="2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</row>
    <row r="884" ht="12.75" customHeight="1">
      <c r="A884" s="2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</row>
    <row r="885" ht="12.75" customHeight="1">
      <c r="A885" s="2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</row>
    <row r="886" ht="12.75" customHeight="1">
      <c r="A886" s="2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</row>
    <row r="887" ht="12.75" customHeight="1">
      <c r="A887" s="2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</row>
    <row r="888" ht="12.75" customHeight="1">
      <c r="A888" s="2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</row>
    <row r="889" ht="12.75" customHeight="1">
      <c r="A889" s="2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</row>
    <row r="890" ht="12.75" customHeight="1">
      <c r="A890" s="2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</row>
    <row r="891" ht="12.75" customHeight="1">
      <c r="A891" s="2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</row>
    <row r="892" ht="12.75" customHeight="1">
      <c r="A892" s="2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</row>
    <row r="893" ht="12.75" customHeight="1">
      <c r="A893" s="2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</row>
    <row r="894" ht="12.75" customHeight="1">
      <c r="A894" s="2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</row>
    <row r="895" ht="12.75" customHeight="1">
      <c r="A895" s="2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</row>
    <row r="896" ht="12.75" customHeight="1">
      <c r="A896" s="2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</row>
    <row r="897" ht="12.75" customHeight="1">
      <c r="A897" s="2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</row>
    <row r="898" ht="12.75" customHeight="1">
      <c r="A898" s="2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</row>
    <row r="899" ht="12.75" customHeight="1">
      <c r="A899" s="2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</row>
    <row r="900" ht="12.75" customHeight="1">
      <c r="A900" s="2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</row>
    <row r="901" ht="12.75" customHeight="1">
      <c r="A901" s="2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</row>
    <row r="902" ht="12.75" customHeight="1">
      <c r="A902" s="2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</row>
    <row r="903" ht="12.75" customHeight="1">
      <c r="A903" s="2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</row>
    <row r="904" ht="12.75" customHeight="1">
      <c r="A904" s="2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</row>
    <row r="905" ht="12.75" customHeight="1">
      <c r="A905" s="2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</row>
    <row r="906" ht="12.75" customHeight="1">
      <c r="A906" s="2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</row>
    <row r="907" ht="12.75" customHeight="1">
      <c r="A907" s="2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</row>
    <row r="908" ht="12.75" customHeight="1">
      <c r="A908" s="2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</row>
    <row r="909" ht="12.75" customHeight="1">
      <c r="A909" s="2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</row>
    <row r="910" ht="12.75" customHeight="1">
      <c r="A910" s="2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</row>
    <row r="911" ht="12.75" customHeight="1">
      <c r="A911" s="2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</row>
    <row r="912" ht="12.75" customHeight="1">
      <c r="A912" s="2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</row>
    <row r="913" ht="12.75" customHeight="1">
      <c r="A913" s="2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</row>
    <row r="914" ht="12.75" customHeight="1">
      <c r="A914" s="2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</row>
    <row r="915" ht="12.75" customHeight="1">
      <c r="A915" s="2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</row>
    <row r="916" ht="12.75" customHeight="1">
      <c r="A916" s="2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</row>
    <row r="917" ht="12.75" customHeight="1">
      <c r="A917" s="2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</row>
    <row r="918" ht="12.75" customHeight="1">
      <c r="A918" s="2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</row>
    <row r="919" ht="12.75" customHeight="1">
      <c r="A919" s="2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</row>
    <row r="920" ht="12.75" customHeight="1">
      <c r="A920" s="2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</row>
    <row r="921" ht="12.75" customHeight="1">
      <c r="A921" s="2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</row>
    <row r="922" ht="12.75" customHeight="1">
      <c r="A922" s="2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</row>
    <row r="923" ht="12.75" customHeight="1">
      <c r="A923" s="2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</row>
    <row r="924" ht="12.75" customHeight="1">
      <c r="A924" s="2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</row>
    <row r="925" ht="12.75" customHeight="1">
      <c r="A925" s="2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</row>
    <row r="926" ht="12.75" customHeight="1">
      <c r="A926" s="2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</row>
    <row r="927" ht="12.75" customHeight="1">
      <c r="A927" s="2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</row>
    <row r="928" ht="12.75" customHeight="1">
      <c r="A928" s="2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</row>
    <row r="929" ht="12.75" customHeight="1">
      <c r="A929" s="2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</row>
    <row r="930" ht="12.75" customHeight="1">
      <c r="A930" s="2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</row>
    <row r="931" ht="12.75" customHeight="1">
      <c r="A931" s="2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</row>
    <row r="932" ht="12.75" customHeight="1">
      <c r="A932" s="2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</row>
    <row r="933" ht="12.75" customHeight="1">
      <c r="A933" s="2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</row>
    <row r="934" ht="12.75" customHeight="1">
      <c r="A934" s="2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</row>
    <row r="935" ht="12.75" customHeight="1">
      <c r="A935" s="2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</row>
    <row r="936" ht="12.75" customHeight="1">
      <c r="A936" s="2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</row>
    <row r="937" ht="12.75" customHeight="1">
      <c r="A937" s="2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</row>
    <row r="938" ht="12.75" customHeight="1">
      <c r="A938" s="2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</row>
    <row r="939" ht="12.75" customHeight="1">
      <c r="A939" s="2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</row>
    <row r="940" ht="12.75" customHeight="1">
      <c r="A940" s="2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</row>
    <row r="941" ht="12.75" customHeight="1">
      <c r="A941" s="2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</row>
    <row r="942" ht="12.75" customHeight="1">
      <c r="A942" s="2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</row>
    <row r="943" ht="12.75" customHeight="1">
      <c r="A943" s="2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</row>
    <row r="944" ht="12.75" customHeight="1">
      <c r="A944" s="2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</row>
    <row r="945" ht="12.75" customHeight="1">
      <c r="A945" s="2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</row>
    <row r="946" ht="12.75" customHeight="1">
      <c r="A946" s="2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</row>
    <row r="947" ht="12.75" customHeight="1">
      <c r="A947" s="2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</row>
    <row r="948" ht="12.75" customHeight="1">
      <c r="A948" s="2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</row>
    <row r="949" ht="12.75" customHeight="1">
      <c r="A949" s="2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</row>
    <row r="950" ht="12.75" customHeight="1">
      <c r="A950" s="2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</row>
    <row r="951" ht="12.75" customHeight="1">
      <c r="A951" s="2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</row>
    <row r="952" ht="12.75" customHeight="1">
      <c r="A952" s="2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</row>
    <row r="953" ht="12.75" customHeight="1">
      <c r="A953" s="2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</row>
    <row r="954" ht="12.75" customHeight="1">
      <c r="A954" s="2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</row>
    <row r="955" ht="12.75" customHeight="1">
      <c r="A955" s="2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</row>
    <row r="956" ht="12.75" customHeight="1">
      <c r="A956" s="2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</row>
    <row r="957" ht="12.75" customHeight="1">
      <c r="A957" s="2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</row>
    <row r="958" ht="12.75" customHeight="1">
      <c r="A958" s="2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</row>
    <row r="959" ht="12.75" customHeight="1">
      <c r="A959" s="2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</row>
    <row r="960" ht="12.75" customHeight="1">
      <c r="A960" s="2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</row>
    <row r="961" ht="12.75" customHeight="1">
      <c r="A961" s="2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</row>
    <row r="962" ht="12.75" customHeight="1">
      <c r="A962" s="2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</row>
    <row r="963" ht="12.75" customHeight="1">
      <c r="A963" s="2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</row>
    <row r="964" ht="12.75" customHeight="1">
      <c r="A964" s="2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</row>
    <row r="965" ht="12.75" customHeight="1">
      <c r="A965" s="2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</row>
    <row r="966" ht="12.75" customHeight="1">
      <c r="A966" s="2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</row>
    <row r="967" ht="12.75" customHeight="1">
      <c r="A967" s="2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</row>
    <row r="968" ht="12.75" customHeight="1">
      <c r="A968" s="2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</row>
    <row r="969" ht="12.75" customHeight="1">
      <c r="A969" s="2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</row>
    <row r="970" ht="12.75" customHeight="1">
      <c r="A970" s="2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</row>
    <row r="971" ht="12.75" customHeight="1">
      <c r="A971" s="2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</row>
    <row r="972" ht="12.75" customHeight="1">
      <c r="A972" s="2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</row>
    <row r="973" ht="12.75" customHeight="1">
      <c r="A973" s="2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</row>
    <row r="974" ht="12.75" customHeight="1">
      <c r="A974" s="2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</row>
    <row r="975" ht="12.75" customHeight="1">
      <c r="A975" s="2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</row>
    <row r="976" ht="12.75" customHeight="1">
      <c r="A976" s="2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</row>
    <row r="977" ht="12.75" customHeight="1">
      <c r="A977" s="2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</row>
    <row r="978" ht="12.75" customHeight="1">
      <c r="A978" s="2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</row>
    <row r="979" ht="12.75" customHeight="1">
      <c r="A979" s="2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</row>
    <row r="980" ht="12.75" customHeight="1">
      <c r="A980" s="2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</row>
    <row r="981" ht="12.75" customHeight="1">
      <c r="A981" s="2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</row>
    <row r="982" ht="12.75" customHeight="1">
      <c r="A982" s="2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</row>
    <row r="983" ht="12.75" customHeight="1">
      <c r="A983" s="2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</row>
    <row r="984" ht="12.75" customHeight="1">
      <c r="A984" s="2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</row>
    <row r="985" ht="12.75" customHeight="1">
      <c r="A985" s="2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</row>
    <row r="986" ht="12.75" customHeight="1">
      <c r="A986" s="2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</row>
    <row r="987" ht="12.75" customHeight="1">
      <c r="A987" s="2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</row>
  </sheetData>
  <printOptions horizontalCentered="1"/>
  <pageMargins bottom="0.4" footer="0.0" header="0.0" left="0.4" right="0.4" top="0.4"/>
  <pageSetup fitToHeight="0" paperSize="9" orientation="landscape"/>
  <drawing r:id="rId1"/>
  <extLst>
    <ext uri="{05C60535-1F16-4fd2-B633-F4F36F0B64E0}">
      <x14:sparklineGroups>
        <x14:sparklineGroup displayEmptyCellsAs="gap">
          <x14:colorSeries rgb="FF145A81"/>
          <x14:sparklines>
            <x14:sparkline>
              <xm:f>'PRESUPUESTO PERSONAL'!D9:O9</xm:f>
              <xm:sqref>Q9</xm:sqref>
            </x14:sparkline>
          </x14:sparklines>
        </x14:sparklineGroup>
        <x14:sparklineGroup displayEmptyCellsAs="gap">
          <x14:colorSeries rgb="FF145A81"/>
          <x14:sparklines>
            <x14:sparkline>
              <xm:f>'PRESUPUESTO PERSONAL'!D10:O10</xm:f>
              <xm:sqref>Q10</xm:sqref>
            </x14:sparkline>
          </x14:sparklines>
        </x14:sparklineGroup>
        <x14:sparklineGroup displayEmptyCellsAs="gap">
          <x14:colorSeries rgb="FF145A81"/>
          <x14:sparklines>
            <x14:sparkline>
              <xm:f>'PRESUPUESTO PERSONAL'!D12:O12</xm:f>
              <xm:sqref>Q12</xm:sqref>
            </x14:sparkline>
          </x14:sparklines>
        </x14:sparklineGroup>
        <x14:sparklineGroup displayEmptyCellsAs="gap">
          <x14:colorSeries rgb="FF145A81"/>
          <x14:sparklines>
            <x14:sparkline>
              <xm:f>'PRESUPUESTO PERSONAL'!D21:O21</xm:f>
              <xm:sqref>Q21</xm:sqref>
            </x14:sparkline>
          </x14:sparklines>
        </x14:sparklineGroup>
        <x14:sparklineGroup displayEmptyCellsAs="gap">
          <x14:colorSeries rgb="FF145A81"/>
          <x14:sparklines>
            <x14:sparkline>
              <xm:f>'PRESUPUESTO PERSONAL'!D27:O27</xm:f>
              <xm:sqref>Q27</xm:sqref>
            </x14:sparkline>
          </x14:sparklines>
        </x14:sparklineGroup>
        <x14:sparklineGroup displayEmptyCellsAs="gap">
          <x14:colorSeries rgb="FF145A81"/>
          <x14:sparklines>
            <x14:sparkline>
              <xm:f>'PRESUPUESTO PERSONAL'!D31:O31</xm:f>
              <xm:sqref>Q31</xm:sqref>
            </x14:sparkline>
          </x14:sparklines>
        </x14:sparklineGroup>
        <x14:sparklineGroup displayEmptyCellsAs="gap">
          <x14:colorSeries rgb="FF145A81"/>
          <x14:sparklines>
            <x14:sparkline>
              <xm:f>'PRESUPUESTO PERSONAL'!D41:O41</xm:f>
              <xm:sqref>Q41</xm:sqref>
            </x14:sparkline>
          </x14:sparklines>
        </x14:sparklineGroup>
        <x14:sparklineGroup displayEmptyCellsAs="gap">
          <x14:colorSeries rgb="FF145A81"/>
          <x14:sparklines>
            <x14:sparkline>
              <xm:f>'PRESUPUESTO PERSONAL'!D49:O49</xm:f>
              <xm:sqref>Q49</xm:sqref>
            </x14:sparkline>
          </x14:sparklines>
        </x14:sparklineGroup>
        <x14:sparklineGroup displayEmptyCellsAs="gap">
          <x14:colorSeries rgb="FF145A81"/>
          <x14:sparklines>
            <x14:sparkline>
              <xm:f>'PRESUPUESTO PERSONAL'!D60:O60</xm:f>
              <xm:sqref>Q60</xm:sqref>
            </x14:sparkline>
          </x14:sparklines>
        </x14:sparklineGroup>
        <x14:sparklineGroup displayEmptyCellsAs="gap">
          <x14:colorSeries rgb="FF145A81"/>
          <x14:sparklines>
            <x14:sparkline>
              <xm:f>'PRESUPUESTO PERSONAL'!D70:O70</xm:f>
              <xm:sqref>Q70</xm:sqref>
            </x14:sparkline>
          </x14:sparklines>
        </x14:sparklineGroup>
        <x14:sparklineGroup displayEmptyCellsAs="gap">
          <x14:colorSeries rgb="FF145A81"/>
          <x14:sparklines>
            <x14:sparkline>
              <xm:f>'PRESUPUESTO PERSONAL'!D74:O74</xm:f>
              <xm:sqref>Q74</xm:sqref>
            </x14:sparkline>
          </x14:sparklines>
        </x14:sparklineGroup>
        <x14:sparklineGroup displayEmptyCellsAs="gap">
          <x14:colorSeries rgb="FF145A81"/>
          <x14:sparklines>
            <x14:sparkline>
              <xm:f>'PRESUPUESTO PERSONAL'!D75:O75</xm:f>
              <xm:sqref>Q75</xm:sqref>
            </x14:sparkline>
          </x14:sparklines>
        </x14:sparklineGroup>
        <x14:sparklineGroup displayEmptyCellsAs="gap">
          <x14:colorSeries rgb="FF145A81"/>
          <x14:sparklines>
            <x14:sparkline>
              <xm:f>'PRESUPUESTO PERSONAL'!D76:O76</xm:f>
              <xm:sqref>Q76</xm:sqref>
            </x14:sparkline>
          </x14:sparklines>
        </x14:sparklineGroup>
        <x14:sparklineGroup displayEmptyCellsAs="gap">
          <x14:colorSeries rgb="FF145A81"/>
          <x14:sparklines>
            <x14:sparkline>
              <xm:f>'PRESUPUESTO PERSONAL'!D77:O77</xm:f>
              <xm:sqref>Q77</xm:sqref>
            </x14:sparkline>
          </x14:sparklines>
        </x14:sparklineGroup>
        <x14:sparklineGroup displayEmptyCellsAs="gap">
          <x14:colorSeries rgb="FF145A81"/>
          <x14:sparklines>
            <x14:sparkline>
              <xm:f>'PRESUPUESTO PERSONAL'!D78:O78</xm:f>
              <xm:sqref>Q78</xm:sqref>
            </x14:sparkline>
          </x14:sparklines>
        </x14:sparklineGroup>
        <x14:sparklineGroup displayEmptyCellsAs="gap">
          <x14:colorSeries rgb="FF145A81"/>
          <x14:sparklines>
            <x14:sparkline>
              <xm:f>'PRESUPUESTO PERSONAL'!D82:O82</xm:f>
              <xm:sqref>Q82</xm:sqref>
            </x14:sparkline>
          </x14:sparklines>
        </x14:sparklineGroup>
        <x14:sparklineGroup displayEmptyCellsAs="gap">
          <x14:colorSeries rgb="FF145A81"/>
          <x14:sparklines>
            <x14:sparkline>
              <xm:f>'PRESUPUESTO PERSONAL'!D83:O83</xm:f>
              <xm:sqref>Q83</xm:sqref>
            </x14:sparkline>
          </x14:sparklines>
        </x14:sparklineGroup>
        <x14:sparklineGroup displayEmptyCellsAs="gap">
          <x14:colorSeries rgb="FF145A81"/>
          <x14:sparklines>
            <x14:sparkline>
              <xm:f>'PRESUPUESTO PERSONAL'!D84:O84</xm:f>
              <xm:sqref>Q84</xm:sqref>
            </x14:sparkline>
          </x14:sparklines>
        </x14:sparklineGroup>
        <x14:sparklineGroup displayEmptyCellsAs="gap">
          <x14:colorSeries rgb="FF145A81"/>
          <x14:sparklines>
            <x14:sparkline>
              <xm:f>'PRESUPUESTO PERSONAL'!D85:O85</xm:f>
              <xm:sqref>Q85</xm:sqref>
            </x14:sparkline>
          </x14:sparklines>
        </x14:sparklineGroup>
        <x14:sparklineGroup displayEmptyCellsAs="gap">
          <x14:colorSeries rgb="FF145A81"/>
          <x14:sparklines>
            <x14:sparkline>
              <xm:f>'PRESUPUESTO PERSONAL'!D86:O86</xm:f>
              <xm:sqref>Q86</xm:sqref>
            </x14:sparkline>
          </x14:sparklines>
        </x14:sparklineGroup>
        <x14:sparklineGroup displayEmptyCellsAs="gap">
          <x14:colorSeries rgb="FF145A81"/>
          <x14:sparklines>
            <x14:sparkline>
              <xm:f>'PRESUPUESTO PERSONAL'!D87:O87</xm:f>
              <xm:sqref>Q87</xm:sqref>
            </x14:sparkline>
          </x14:sparklines>
        </x14:sparklineGroup>
        <x14:sparklineGroup displayEmptyCellsAs="gap">
          <x14:colorSeries rgb="FF145A81"/>
          <x14:sparklines>
            <x14:sparkline>
              <xm:f>'PRESUPUESTO PERSONAL'!D88:O88</xm:f>
              <xm:sqref>Q88</xm:sqref>
            </x14:sparkline>
          </x14:sparklines>
        </x14:sparklineGroup>
        <x14:sparklineGroup displayEmptyCellsAs="gap">
          <x14:colorSeries rgb="FF145A81"/>
          <x14:sparklines>
            <x14:sparkline>
              <xm:f>'PRESUPUESTO PERSONAL'!D89:O89</xm:f>
              <xm:sqref>Q89</xm:sqref>
            </x14:sparkline>
          </x14:sparklines>
        </x14:sparklineGroup>
        <x14:sparklineGroup displayEmptyCellsAs="gap">
          <x14:colorSeries rgb="FF145A81"/>
          <x14:sparklines>
            <x14:sparkline>
              <xm:f>'PRESUPUESTO PERSONAL'!D93:O93</xm:f>
              <xm:sqref>Q93</xm:sqref>
            </x14:sparkline>
          </x14:sparklines>
        </x14:sparklineGroup>
        <x14:sparklineGroup displayEmptyCellsAs="gap">
          <x14:colorSeries rgb="FF145A81"/>
          <x14:sparklines>
            <x14:sparkline>
              <xm:f>'PRESUPUESTO PERSONAL'!D94:O94</xm:f>
              <xm:sqref>Q94</xm:sqref>
            </x14:sparkline>
          </x14:sparklines>
        </x14:sparklineGroup>
        <x14:sparklineGroup displayEmptyCellsAs="gap">
          <x14:colorSeries rgb="FF145A81"/>
          <x14:sparklines>
            <x14:sparkline>
              <xm:f>'PRESUPUESTO PERSONAL'!D95:O95</xm:f>
              <xm:sqref>Q95</xm:sqref>
            </x14:sparkline>
          </x14:sparklines>
        </x14:sparklineGroup>
        <x14:sparklineGroup displayEmptyCellsAs="gap">
          <x14:colorSeries rgb="FF145A81"/>
          <x14:sparklines>
            <x14:sparkline>
              <xm:f>'PRESUPUESTO PERSONAL'!D96:O96</xm:f>
              <xm:sqref>Q96</xm:sqref>
            </x14:sparkline>
          </x14:sparklines>
        </x14:sparklineGroup>
        <x14:sparklineGroup displayEmptyCellsAs="gap">
          <x14:colorSeries rgb="FF145A81"/>
          <x14:sparklines>
            <x14:sparkline>
              <xm:f>'PRESUPUESTO PERSONAL'!D97:O97</xm:f>
              <xm:sqref>Q97</xm:sqref>
            </x14:sparkline>
          </x14:sparklines>
        </x14:sparklineGroup>
        <x14:sparklineGroup displayEmptyCellsAs="gap">
          <x14:colorSeries rgb="FF145A81"/>
          <x14:sparklines>
            <x14:sparkline>
              <xm:f>'PRESUPUESTO PERSONAL'!D98:O98</xm:f>
              <xm:sqref>Q98</xm:sqref>
            </x14:sparkline>
          </x14:sparklines>
        </x14:sparklineGroup>
        <x14:sparklineGroup displayEmptyCellsAs="gap">
          <x14:colorSeries rgb="FF145A81"/>
          <x14:sparklines>
            <x14:sparkline>
              <xm:f>'PRESUPUESTO PERSONAL'!D102:O102</xm:f>
              <xm:sqref>Q102</xm:sqref>
            </x14:sparkline>
          </x14:sparklines>
        </x14:sparklineGroup>
        <x14:sparklineGroup displayEmptyCellsAs="gap">
          <x14:colorSeries rgb="FF145A81"/>
          <x14:sparklines>
            <x14:sparkline>
              <xm:f>'PRESUPUESTO PERSONAL'!D103:O103</xm:f>
              <xm:sqref>Q103</xm:sqref>
            </x14:sparkline>
          </x14:sparklines>
        </x14:sparklineGroup>
        <x14:sparklineGroup displayEmptyCellsAs="gap">
          <x14:colorSeries rgb="FF145A81"/>
          <x14:sparklines>
            <x14:sparkline>
              <xm:f>'PRESUPUESTO PERSONAL'!D104:O104</xm:f>
              <xm:sqref>Q104</xm:sqref>
            </x14:sparkline>
          </x14:sparklines>
        </x14:sparklineGroup>
        <x14:sparklineGroup displayEmptyCellsAs="gap">
          <x14:colorSeries rgb="FF145A81"/>
          <x14:sparklines>
            <x14:sparkline>
              <xm:f>'PRESUPUESTO PERSONAL'!D105:O105</xm:f>
              <xm:sqref>Q105</xm:sqref>
            </x14:sparkline>
          </x14:sparklines>
        </x14:sparklineGroup>
        <x14:sparklineGroup displayEmptyCellsAs="gap">
          <x14:colorSeries rgb="FF145A81"/>
          <x14:sparklines>
            <x14:sparkline>
              <xm:f>'PRESUPUESTO PERSONAL'!D106:O106</xm:f>
              <xm:sqref>Q106</xm:sqref>
            </x14:sparkline>
          </x14:sparklines>
        </x14:sparklineGroup>
        <x14:sparklineGroup displayEmptyCellsAs="gap">
          <x14:colorSeries rgb="FF145A81"/>
          <x14:sparklines>
            <x14:sparkline>
              <xm:f>'PRESUPUESTO PERSONAL'!D107:O107</xm:f>
              <xm:sqref>Q107</xm:sqref>
            </x14:sparkline>
          </x14:sparklines>
        </x14:sparklineGroup>
        <x14:sparklineGroup displayEmptyCellsAs="gap">
          <x14:colorSeries rgb="FF145A81"/>
          <x14:sparklines>
            <x14:sparkline>
              <xm:f>'PRESUPUESTO PERSONAL'!D111:O111</xm:f>
              <xm:sqref>Q111</xm:sqref>
            </x14:sparkline>
          </x14:sparklines>
        </x14:sparklineGroup>
        <x14:sparklineGroup displayEmptyCellsAs="gap">
          <x14:colorSeries rgb="FF145A81"/>
          <x14:sparklines>
            <x14:sparkline>
              <xm:f>'PRESUPUESTO PERSONAL'!D112:O112</xm:f>
              <xm:sqref>Q112</xm:sqref>
            </x14:sparkline>
          </x14:sparklines>
        </x14:sparklineGroup>
        <x14:sparklineGroup displayEmptyCellsAs="gap">
          <x14:colorSeries rgb="FF145A81"/>
          <x14:sparklines>
            <x14:sparkline>
              <xm:f>'PRESUPUESTO PERSONAL'!D113:O113</xm:f>
              <xm:sqref>Q113</xm:sqref>
            </x14:sparkline>
          </x14:sparklines>
        </x14:sparklineGroup>
        <x14:sparklineGroup displayEmptyCellsAs="gap">
          <x14:colorSeries rgb="FF145A81"/>
          <x14:sparklines>
            <x14:sparkline>
              <xm:f>'PRESUPUESTO PERSONAL'!D114:O114</xm:f>
              <xm:sqref>Q114</xm:sqref>
            </x14:sparkline>
          </x14:sparklines>
        </x14:sparklineGroup>
        <x14:sparklineGroup displayEmptyCellsAs="gap">
          <x14:colorSeries rgb="FF145A81"/>
          <x14:sparklines>
            <x14:sparkline>
              <xm:f>'PRESUPUESTO PERSONAL'!D115:O115</xm:f>
              <xm:sqref>Q115</xm:sqref>
            </x14:sparkline>
          </x14:sparklines>
        </x14:sparklineGroup>
        <x14:sparklineGroup displayEmptyCellsAs="gap">
          <x14:colorSeries rgb="FF145A81"/>
          <x14:sparklines>
            <x14:sparkline>
              <xm:f>'PRESUPUESTO PERSONAL'!D116:O116</xm:f>
              <xm:sqref>Q116</xm:sqref>
            </x14:sparkline>
          </x14:sparklines>
        </x14:sparklineGroup>
        <x14:sparklineGroup displayEmptyCellsAs="gap">
          <x14:colorSeries rgb="FF000000"/>
          <x14:sparklines>
            <x14:sparkline>
              <xm:f>'PRESUPUESTO PERSONAL'!D120:O120</xm:f>
              <xm:sqref>Q120</xm:sqref>
            </x14:sparkline>
          </x14:sparklines>
        </x14:sparklineGroup>
        <x14:sparklineGroup displayEmptyCellsAs="gap">
          <x14:colorSeries rgb="FF000000"/>
          <x14:sparklines>
            <x14:sparkline>
              <xm:f>'PRESUPUESTO PERSONAL'!D121:O121</xm:f>
              <xm:sqref>Q121</xm:sqref>
            </x14:sparkline>
          </x14:sparklines>
        </x14:sparklineGroup>
        <x14:sparklineGroup displayEmptyCellsAs="gap">
          <x14:colorSeries rgb="FF000000"/>
          <x14:sparklines>
            <x14:sparkline>
              <xm:f>'PRESUPUESTO PERSONAL'!D129:O129</xm:f>
              <xm:sqref>Q129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1" max="1" width="7.57"/>
    <col customWidth="1" min="2" max="2" width="1.29"/>
    <col customWidth="1" min="3" max="3" width="32.86"/>
    <col customWidth="1" min="4" max="4" width="28.57"/>
    <col customWidth="1" min="5" max="5" width="11.29"/>
    <col customWidth="1" min="6" max="6" width="1.57"/>
    <col customWidth="1" min="7" max="7" width="36.14"/>
    <col customWidth="1" min="8" max="8" width="30.29"/>
    <col customWidth="1" min="9" max="27" width="11.29"/>
  </cols>
  <sheetData>
    <row r="1" ht="2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21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21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5" ht="35.25" customHeight="1"/>
    <row r="6" ht="26.25" customHeight="1"/>
    <row r="7" ht="24.0" customHeight="1">
      <c r="A7" s="64"/>
      <c r="B7" s="7"/>
      <c r="C7" s="65" t="s">
        <v>118</v>
      </c>
      <c r="D7" s="66" t="s">
        <v>119</v>
      </c>
      <c r="E7" s="19"/>
      <c r="F7" s="67"/>
      <c r="G7" s="68" t="s">
        <v>120</v>
      </c>
      <c r="H7" s="69"/>
    </row>
    <row r="8">
      <c r="A8" s="64"/>
      <c r="B8" s="7"/>
      <c r="C8" s="24" t="s">
        <v>121</v>
      </c>
      <c r="D8" s="70">
        <v>240000.0</v>
      </c>
      <c r="E8" s="19"/>
      <c r="F8" s="67"/>
      <c r="G8" s="71" t="s">
        <v>122</v>
      </c>
      <c r="H8" s="72">
        <v>50000.0</v>
      </c>
    </row>
    <row r="9">
      <c r="A9" s="64"/>
      <c r="B9" s="7"/>
      <c r="C9" s="24" t="s">
        <v>123</v>
      </c>
      <c r="D9" s="70">
        <v>90000.0</v>
      </c>
      <c r="E9" s="19"/>
      <c r="F9" s="67"/>
      <c r="G9" s="73" t="s">
        <v>124</v>
      </c>
      <c r="H9" s="72">
        <v>30000.0</v>
      </c>
    </row>
    <row r="10">
      <c r="A10" s="64"/>
      <c r="B10" s="7"/>
      <c r="C10" s="24" t="s">
        <v>125</v>
      </c>
      <c r="D10" s="70">
        <v>30000.0</v>
      </c>
      <c r="E10" s="19"/>
      <c r="F10" s="67"/>
      <c r="G10" s="73" t="s">
        <v>126</v>
      </c>
      <c r="H10" s="69">
        <v>15000.0</v>
      </c>
    </row>
    <row r="11">
      <c r="A11" s="64"/>
      <c r="B11" s="7"/>
      <c r="C11" s="24" t="s">
        <v>127</v>
      </c>
      <c r="D11" s="70">
        <v>20000.0</v>
      </c>
      <c r="E11" s="19"/>
      <c r="F11" s="67"/>
      <c r="G11" s="73" t="s">
        <v>128</v>
      </c>
      <c r="H11" s="69">
        <v>7500.0</v>
      </c>
    </row>
    <row r="12">
      <c r="A12" s="64"/>
      <c r="B12" s="7"/>
      <c r="C12" s="24" t="s">
        <v>129</v>
      </c>
      <c r="D12" s="74">
        <v>300000.0</v>
      </c>
      <c r="E12" s="19"/>
      <c r="F12" s="67"/>
      <c r="G12" s="73" t="s">
        <v>130</v>
      </c>
      <c r="H12" s="69">
        <v>7500.0</v>
      </c>
    </row>
    <row r="13">
      <c r="A13" s="64"/>
      <c r="B13" s="7"/>
      <c r="C13" s="24" t="s">
        <v>131</v>
      </c>
      <c r="D13" s="70">
        <v>0.0</v>
      </c>
      <c r="E13" s="19"/>
      <c r="F13" s="67"/>
      <c r="G13" s="73" t="s">
        <v>132</v>
      </c>
      <c r="H13" s="69">
        <v>10000.0</v>
      </c>
    </row>
    <row r="14">
      <c r="A14" s="64"/>
      <c r="B14" s="7"/>
      <c r="C14" s="24" t="s">
        <v>133</v>
      </c>
      <c r="D14" s="70">
        <v>0.0</v>
      </c>
      <c r="E14" s="19"/>
      <c r="F14" s="67"/>
      <c r="G14" s="75" t="s">
        <v>19</v>
      </c>
      <c r="H14" s="76">
        <f>SUM(H8:H13)</f>
        <v>120000</v>
      </c>
    </row>
    <row r="15">
      <c r="A15" s="64"/>
      <c r="B15" s="7"/>
      <c r="C15" s="24" t="s">
        <v>134</v>
      </c>
      <c r="D15" s="70"/>
      <c r="E15" s="19"/>
      <c r="F15" s="19"/>
      <c r="G15" s="19"/>
      <c r="H15" s="19"/>
    </row>
    <row r="16">
      <c r="A16" s="64"/>
      <c r="B16" s="7"/>
      <c r="C16" s="77" t="s">
        <v>19</v>
      </c>
      <c r="D16" s="78">
        <f>SUM(D8:D15)</f>
        <v>680000</v>
      </c>
      <c r="E16" s="19"/>
      <c r="F16" s="19"/>
      <c r="G16" s="19"/>
      <c r="H16" s="19"/>
    </row>
    <row r="17">
      <c r="A17" s="64"/>
      <c r="C17" s="19"/>
      <c r="D17" s="79"/>
      <c r="E17" s="19"/>
      <c r="F17" s="19"/>
      <c r="G17" s="19"/>
      <c r="H17" s="19"/>
    </row>
    <row r="18">
      <c r="A18" s="64"/>
      <c r="B18" s="20"/>
      <c r="C18" s="56" t="s">
        <v>135</v>
      </c>
      <c r="D18" s="66"/>
      <c r="E18" s="19"/>
      <c r="F18" s="19"/>
    </row>
    <row r="19">
      <c r="A19" s="64"/>
      <c r="B19" s="20"/>
      <c r="C19" s="60" t="s">
        <v>136</v>
      </c>
      <c r="D19" s="80">
        <v>160000.0</v>
      </c>
      <c r="E19" s="19"/>
      <c r="F19" s="19"/>
    </row>
    <row r="20">
      <c r="A20" s="64"/>
      <c r="B20" s="20"/>
      <c r="C20" s="60" t="s">
        <v>137</v>
      </c>
      <c r="D20" s="81">
        <v>10000.0</v>
      </c>
      <c r="E20" s="19"/>
      <c r="F20" s="19"/>
      <c r="G20" s="19"/>
    </row>
    <row r="21">
      <c r="A21" s="64"/>
      <c r="B21" s="20"/>
      <c r="C21" s="60" t="s">
        <v>138</v>
      </c>
      <c r="D21" s="80">
        <v>0.0</v>
      </c>
      <c r="E21" s="19"/>
      <c r="F21" s="19"/>
      <c r="G21" s="19"/>
    </row>
    <row r="22">
      <c r="A22" s="64"/>
      <c r="B22" s="20"/>
      <c r="C22" s="82" t="s">
        <v>19</v>
      </c>
      <c r="D22" s="83">
        <f>SUM(D19:D21)</f>
        <v>170000</v>
      </c>
      <c r="E22" s="19"/>
      <c r="F22" s="19"/>
      <c r="G22" s="19"/>
      <c r="H22" s="19"/>
    </row>
    <row r="23">
      <c r="E23" s="19"/>
      <c r="F23" s="19"/>
      <c r="G23" s="19"/>
      <c r="H23" s="19"/>
    </row>
    <row r="24">
      <c r="E24" s="19"/>
      <c r="F24" s="19"/>
      <c r="G24" s="19"/>
      <c r="H24" s="19"/>
    </row>
    <row r="25">
      <c r="A25" s="64"/>
      <c r="B25" s="84"/>
      <c r="C25" s="85" t="s">
        <v>139</v>
      </c>
      <c r="D25" s="86"/>
      <c r="E25" s="19"/>
      <c r="F25" s="19"/>
      <c r="G25" s="19"/>
      <c r="H25" s="19"/>
    </row>
    <row r="26">
      <c r="A26" s="64"/>
      <c r="B26" s="87"/>
      <c r="C26" s="85" t="s">
        <v>140</v>
      </c>
      <c r="D26" s="88">
        <f>D16</f>
        <v>680000</v>
      </c>
      <c r="E26" s="19"/>
      <c r="F26" s="19"/>
      <c r="G26" s="19"/>
      <c r="H26" s="19"/>
    </row>
    <row r="27">
      <c r="A27" s="64"/>
      <c r="B27" s="87"/>
      <c r="C27" s="85" t="s">
        <v>141</v>
      </c>
      <c r="D27" s="88">
        <f>D22</f>
        <v>170000</v>
      </c>
      <c r="E27" s="19"/>
      <c r="F27" s="19"/>
      <c r="G27" s="19"/>
    </row>
    <row r="28">
      <c r="A28" s="64"/>
      <c r="B28" s="87"/>
      <c r="C28" s="85" t="s">
        <v>142</v>
      </c>
      <c r="D28" s="88">
        <f>D26-D27</f>
        <v>510000</v>
      </c>
      <c r="E28" s="19"/>
      <c r="F28" s="19"/>
      <c r="G28" s="19"/>
    </row>
    <row r="29">
      <c r="E29" s="19"/>
      <c r="F29" s="19"/>
      <c r="G29" s="19"/>
    </row>
    <row r="30" ht="15.0" customHeight="1">
      <c r="E30" s="19"/>
      <c r="F30" s="19"/>
      <c r="G30" s="19"/>
    </row>
    <row r="31" ht="15.0" customHeight="1">
      <c r="E31" s="19"/>
      <c r="F31" s="19"/>
      <c r="G31" s="19"/>
    </row>
    <row r="32">
      <c r="C32" s="89" t="s">
        <v>108</v>
      </c>
      <c r="E32" s="19"/>
      <c r="F32" s="19"/>
      <c r="G32" s="19"/>
    </row>
    <row r="33" ht="15.0" customHeight="1">
      <c r="E33" s="19"/>
      <c r="F33" s="19"/>
      <c r="G33" s="19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1" max="1" width="7.57"/>
    <col customWidth="1" min="2" max="2" width="1.29"/>
    <col customWidth="1" min="3" max="3" width="32.86"/>
    <col customWidth="1" min="4" max="4" width="40.43"/>
    <col customWidth="1" min="5" max="5" width="32.14"/>
    <col customWidth="1" min="6" max="6" width="11.29"/>
    <col customWidth="1" min="7" max="7" width="1.57"/>
    <col customWidth="1" min="8" max="8" width="36.14"/>
    <col customWidth="1" min="9" max="9" width="37.0"/>
    <col customWidth="1" min="10" max="10" width="31.29"/>
    <col customWidth="1" min="11" max="29" width="11.29"/>
  </cols>
  <sheetData>
    <row r="1" ht="21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21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1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5" ht="35.25" customHeight="1"/>
    <row r="6" ht="26.25" customHeight="1"/>
    <row r="7" ht="24.0" customHeight="1">
      <c r="A7" s="64"/>
      <c r="B7" s="7"/>
      <c r="C7" s="65" t="s">
        <v>143</v>
      </c>
      <c r="D7" s="66" t="s">
        <v>144</v>
      </c>
      <c r="E7" s="66" t="s">
        <v>145</v>
      </c>
      <c r="F7" s="19"/>
      <c r="G7" s="67"/>
      <c r="H7" s="68" t="s">
        <v>146</v>
      </c>
      <c r="I7" s="66" t="s">
        <v>144</v>
      </c>
      <c r="J7" s="66" t="s">
        <v>145</v>
      </c>
    </row>
    <row r="8">
      <c r="A8" s="64"/>
      <c r="B8" s="67"/>
      <c r="C8" s="71" t="s">
        <v>122</v>
      </c>
      <c r="D8" s="70"/>
      <c r="E8" s="90" t="s">
        <v>147</v>
      </c>
      <c r="F8" s="19"/>
      <c r="G8" s="67"/>
      <c r="H8" s="71" t="s">
        <v>122</v>
      </c>
      <c r="I8" s="24" t="s">
        <v>148</v>
      </c>
      <c r="J8" s="91" t="s">
        <v>149</v>
      </c>
    </row>
    <row r="9">
      <c r="A9" s="64"/>
      <c r="B9" s="67"/>
      <c r="C9" s="73" t="s">
        <v>150</v>
      </c>
      <c r="D9" s="70" t="s">
        <v>151</v>
      </c>
      <c r="E9" s="91" t="s">
        <v>152</v>
      </c>
      <c r="F9" s="19"/>
      <c r="G9" s="67"/>
      <c r="H9" s="73" t="s">
        <v>150</v>
      </c>
      <c r="I9" s="24" t="s">
        <v>153</v>
      </c>
      <c r="J9" s="91" t="s">
        <v>152</v>
      </c>
    </row>
    <row r="10">
      <c r="A10" s="64"/>
      <c r="B10" s="7"/>
      <c r="C10" s="77"/>
      <c r="D10" s="92"/>
      <c r="E10" s="78"/>
      <c r="F10" s="19"/>
      <c r="G10" s="19"/>
      <c r="H10" s="19"/>
      <c r="I10" s="19"/>
      <c r="J10" s="19"/>
    </row>
    <row r="11">
      <c r="A11" s="64"/>
      <c r="C11" s="79"/>
      <c r="D11" s="79"/>
      <c r="E11" s="79"/>
      <c r="F11" s="19"/>
      <c r="G11" s="19"/>
      <c r="H11" s="19"/>
      <c r="I11" s="19"/>
      <c r="J11" s="19"/>
    </row>
    <row r="12">
      <c r="A12" s="64"/>
      <c r="B12" s="20"/>
      <c r="C12" s="56" t="s">
        <v>154</v>
      </c>
      <c r="D12" s="66" t="s">
        <v>144</v>
      </c>
      <c r="E12" s="66" t="s">
        <v>145</v>
      </c>
      <c r="F12" s="19"/>
      <c r="G12" s="20"/>
      <c r="H12" s="68" t="s">
        <v>155</v>
      </c>
      <c r="I12" s="66" t="s">
        <v>144</v>
      </c>
      <c r="J12" s="66" t="s">
        <v>145</v>
      </c>
    </row>
    <row r="13">
      <c r="A13" s="64"/>
      <c r="B13" s="20"/>
      <c r="C13" s="71" t="s">
        <v>122</v>
      </c>
      <c r="D13" s="93" t="s">
        <v>156</v>
      </c>
      <c r="E13" s="94" t="s">
        <v>157</v>
      </c>
      <c r="F13" s="19"/>
      <c r="G13" s="20"/>
      <c r="H13" s="71" t="s">
        <v>124</v>
      </c>
      <c r="I13" s="24"/>
      <c r="J13" s="91" t="s">
        <v>158</v>
      </c>
    </row>
    <row r="14">
      <c r="A14" s="64"/>
      <c r="B14" s="20"/>
      <c r="C14" s="71" t="s">
        <v>122</v>
      </c>
      <c r="D14" s="93" t="s">
        <v>159</v>
      </c>
      <c r="E14" s="94" t="s">
        <v>157</v>
      </c>
      <c r="F14" s="19"/>
      <c r="G14" s="20"/>
      <c r="H14" s="73"/>
      <c r="I14" s="24"/>
      <c r="J14" s="95"/>
    </row>
    <row r="15">
      <c r="A15" s="64"/>
      <c r="B15" s="20"/>
      <c r="C15" s="71" t="s">
        <v>122</v>
      </c>
      <c r="D15" s="93" t="s">
        <v>160</v>
      </c>
      <c r="E15" s="96" t="s">
        <v>157</v>
      </c>
      <c r="F15" s="19"/>
      <c r="G15" s="19"/>
      <c r="H15" s="19"/>
      <c r="I15" s="19"/>
      <c r="J15" s="19"/>
    </row>
    <row r="16">
      <c r="A16" s="64"/>
      <c r="B16" s="20"/>
      <c r="C16" s="82"/>
      <c r="D16" s="97"/>
      <c r="E16" s="83"/>
      <c r="F16" s="19"/>
      <c r="G16" s="19"/>
      <c r="H16" s="19"/>
      <c r="I16" s="19"/>
      <c r="J16" s="19"/>
    </row>
    <row r="17">
      <c r="C17" s="19"/>
      <c r="D17" s="19"/>
      <c r="E17" s="19"/>
      <c r="F17" s="19"/>
      <c r="G17" s="19"/>
      <c r="H17" s="19"/>
      <c r="I17" s="19"/>
      <c r="J17" s="19"/>
    </row>
    <row r="18">
      <c r="C18" s="19"/>
      <c r="D18" s="19"/>
      <c r="E18" s="19"/>
      <c r="F18" s="19"/>
      <c r="G18" s="19"/>
      <c r="H18" s="19"/>
      <c r="I18" s="19"/>
      <c r="J18" s="19"/>
    </row>
    <row r="19">
      <c r="C19" s="19"/>
      <c r="D19" s="19"/>
      <c r="E19" s="19"/>
      <c r="F19" s="19"/>
      <c r="G19" s="19"/>
      <c r="H19" s="19"/>
      <c r="I19" s="19"/>
      <c r="J19" s="19"/>
    </row>
    <row r="20">
      <c r="C20" s="19"/>
      <c r="D20" s="19"/>
      <c r="E20" s="19"/>
      <c r="F20" s="19"/>
      <c r="G20" s="19"/>
      <c r="H20" s="19"/>
      <c r="I20" s="19"/>
      <c r="J20" s="19"/>
    </row>
    <row r="24" ht="15.0" customHeight="1"/>
    <row r="25" ht="15.0" customHeight="1"/>
    <row r="26">
      <c r="C26" s="89" t="s">
        <v>108</v>
      </c>
    </row>
    <row r="27" ht="15.0" customHeight="1"/>
  </sheetData>
  <dataValidations>
    <dataValidation type="list" allowBlank="1" showErrorMessage="1" sqref="E13:E15">
      <formula1>"https://myinvestor.es/landings/cuentas/depositos/?utm_source=javi_linares&amp;utm_medium=influencers&amp;utm_campaign=podcast&amp;utm_content=actualidad_economia"</formula1>
    </dataValidation>
    <dataValidation type="list" allowBlank="1" showErrorMessage="1" sqref="E8">
      <formula1>"https://myinvestor.es/landings/fondos-indexados/fondos-vanguard-B/?utm_source=javi_linares&amp;utm_medium=influencers&amp;utm_campaign=podcast&amp;utm_content=actualidad_economia"</formula1>
    </dataValidation>
    <dataValidation type="list" allowBlank="1" showErrorMessage="1" sqref="J8">
      <formula1>"https://myinvestor.es/landings/cuenta-remunerada/?utm_source=javi_linares&amp;utm_medium=influencers&amp;utm_campaign=podcast&amp;utm_content=actualidad_economia"</formula1>
    </dataValidation>
    <dataValidation type="list" allowBlank="1" showErrorMessage="1" sqref="E9 J9">
      <formula1>"https://trade.re/Javi"</formula1>
    </dataValidation>
    <dataValidation type="list" allowBlank="1" showErrorMessage="1" sqref="J13">
      <formula1>"https://bit.ly/krakenYT"</formula1>
    </dataValidation>
  </dataValidations>
  <hyperlinks>
    <hyperlink r:id="rId1" ref="E8"/>
    <hyperlink r:id="rId2" ref="J8"/>
    <hyperlink r:id="rId3" ref="E9"/>
    <hyperlink r:id="rId4" ref="J9"/>
    <hyperlink r:id="rId5" ref="E13"/>
    <hyperlink r:id="rId6" ref="J13"/>
    <hyperlink r:id="rId7" ref="E14"/>
    <hyperlink r:id="rId8" ref="E15"/>
  </hyperlinks>
  <printOptions/>
  <pageMargins bottom="0.75" footer="0.0" header="0.0" left="0.7" right="0.7" top="0.75"/>
  <pageSetup paperSize="9" orientation="portrait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2018-05-22T04:56:34Z</dcterms:created>
  <dc:creator>DOUGLAS RUIZ</dc:creator>
</cp:coreProperties>
</file>