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8" i="1"/>
  <c r="P17"/>
  <c r="T7"/>
  <c r="T6"/>
  <c r="T4"/>
  <c r="T5" s="1"/>
  <c r="C17"/>
  <c r="N17"/>
  <c r="O17" s="1"/>
  <c r="D17"/>
  <c r="H4"/>
  <c r="E3"/>
  <c r="H3" s="1"/>
  <c r="B17"/>
  <c r="J7"/>
  <c r="I7"/>
  <c r="J6"/>
  <c r="I6"/>
  <c r="H5" l="1"/>
  <c r="H6" s="1"/>
  <c r="H7" s="1"/>
</calcChain>
</file>

<file path=xl/sharedStrings.xml><?xml version="1.0" encoding="utf-8"?>
<sst xmlns="http://schemas.openxmlformats.org/spreadsheetml/2006/main" count="42" uniqueCount="21">
  <si>
    <t>Vrms</t>
  </si>
  <si>
    <t>Vpp</t>
  </si>
  <si>
    <t>Vp+</t>
  </si>
  <si>
    <t>Vp-</t>
  </si>
  <si>
    <t>-</t>
  </si>
  <si>
    <t>Voltajes</t>
  </si>
  <si>
    <t>Fuente</t>
  </si>
  <si>
    <t>Sensor</t>
  </si>
  <si>
    <t>Amplificado</t>
  </si>
  <si>
    <t>Deseados</t>
  </si>
  <si>
    <t>Buffer</t>
  </si>
  <si>
    <t>Labview</t>
  </si>
  <si>
    <t>FINAL</t>
  </si>
  <si>
    <t>Diferencia</t>
  </si>
  <si>
    <t>Offset</t>
  </si>
  <si>
    <t>Ganancia</t>
  </si>
  <si>
    <t>Voltaje</t>
  </si>
  <si>
    <t>A</t>
  </si>
  <si>
    <t>VERDADER</t>
  </si>
  <si>
    <t>Corriente DC</t>
  </si>
  <si>
    <t>VDC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</si>
</sst>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topLeftCell="J1" workbookViewId="0">
      <selection activeCell="P18" sqref="P18"/>
    </sheetView>
  </sheetViews>
  <sheetFormatPr defaultRowHeight="15"/>
  <cols>
    <col min="1" max="1" width="16.140625" style="1" customWidth="1"/>
    <col min="2" max="3" width="10.28515625" style="1" customWidth="1"/>
    <col min="4" max="4" width="9.140625" style="1"/>
    <col min="5" max="5" width="11.5703125" style="1" bestFit="1" customWidth="1"/>
    <col min="6" max="6" width="9.140625" style="1"/>
    <col min="7" max="7" width="14.42578125" style="1" customWidth="1"/>
    <col min="13" max="13" width="12" customWidth="1"/>
    <col min="14" max="15" width="10.5703125" customWidth="1"/>
    <col min="16" max="16" width="11.5703125" bestFit="1" customWidth="1"/>
    <col min="19" max="19" width="10.85546875" customWidth="1"/>
  </cols>
  <sheetData>
    <row r="1" spans="1:22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M1" s="3" t="s">
        <v>19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 s="1" t="s">
        <v>5</v>
      </c>
      <c r="B2" s="1" t="s">
        <v>0</v>
      </c>
      <c r="C2" s="1" t="s">
        <v>2</v>
      </c>
      <c r="D2" s="1" t="s">
        <v>3</v>
      </c>
      <c r="E2" s="1" t="s">
        <v>1</v>
      </c>
      <c r="H2" s="1" t="s">
        <v>1</v>
      </c>
      <c r="I2" s="1" t="s">
        <v>2</v>
      </c>
      <c r="J2" s="1" t="s">
        <v>3</v>
      </c>
      <c r="M2" s="1" t="s">
        <v>5</v>
      </c>
      <c r="N2" s="1" t="s">
        <v>2</v>
      </c>
      <c r="O2" s="1" t="s">
        <v>3</v>
      </c>
      <c r="P2" s="1" t="s">
        <v>1</v>
      </c>
      <c r="R2" s="1" t="s">
        <v>17</v>
      </c>
      <c r="S2" s="1"/>
      <c r="T2" s="1" t="s">
        <v>20</v>
      </c>
      <c r="U2" s="1"/>
      <c r="V2" s="1"/>
    </row>
    <row r="3" spans="1:22">
      <c r="A3" s="1" t="s">
        <v>6</v>
      </c>
      <c r="B3" s="1">
        <v>119.99</v>
      </c>
      <c r="C3" s="1" t="s">
        <v>4</v>
      </c>
      <c r="D3" s="1" t="s">
        <v>4</v>
      </c>
      <c r="E3" s="1">
        <f>(2)^0.5*B3*2</f>
        <v>339.38297069829537</v>
      </c>
      <c r="G3" s="1" t="s">
        <v>9</v>
      </c>
      <c r="H3">
        <f>E3/100</f>
        <v>3.3938297069829537</v>
      </c>
      <c r="M3" s="1" t="s">
        <v>6</v>
      </c>
      <c r="N3" s="1" t="s">
        <v>4</v>
      </c>
      <c r="O3" s="1" t="s">
        <v>4</v>
      </c>
      <c r="P3" s="1" t="s">
        <v>4</v>
      </c>
      <c r="R3" s="1">
        <v>5.04</v>
      </c>
      <c r="S3" s="1" t="s">
        <v>9</v>
      </c>
    </row>
    <row r="4" spans="1:22">
      <c r="A4" s="1" t="s">
        <v>7</v>
      </c>
      <c r="B4" s="1">
        <v>1.8159000000000001</v>
      </c>
      <c r="C4" s="1">
        <v>2.6181000000000001</v>
      </c>
      <c r="D4" s="1">
        <v>2.7509999999999999</v>
      </c>
      <c r="E4" s="1">
        <v>5.3708999999999998</v>
      </c>
      <c r="H4">
        <f>H3</f>
        <v>3.3938297069829537</v>
      </c>
      <c r="M4" s="1" t="s">
        <v>7</v>
      </c>
      <c r="N4" s="1"/>
      <c r="O4" s="1"/>
      <c r="P4" s="1"/>
      <c r="R4" s="1">
        <v>0.24879999999999999</v>
      </c>
      <c r="S4" s="1"/>
      <c r="T4">
        <f>R4</f>
        <v>0.24879999999999999</v>
      </c>
    </row>
    <row r="5" spans="1:22">
      <c r="A5" s="1" t="s">
        <v>8</v>
      </c>
      <c r="B5" s="1">
        <v>2.3159999999999998</v>
      </c>
      <c r="C5" s="1">
        <v>3.3370000000000002</v>
      </c>
      <c r="D5" s="1">
        <v>3.4470000000000001</v>
      </c>
      <c r="E5" s="1">
        <v>6.7850000000000001</v>
      </c>
      <c r="H5">
        <f>2*H4</f>
        <v>6.7876594139659074</v>
      </c>
      <c r="M5" s="1" t="s">
        <v>8</v>
      </c>
      <c r="N5" s="1"/>
      <c r="O5" s="1"/>
      <c r="P5" s="1"/>
      <c r="R5" s="1">
        <v>0.49759999999999999</v>
      </c>
      <c r="S5" s="1"/>
      <c r="T5">
        <f>2*T4</f>
        <v>0.49759999999999999</v>
      </c>
    </row>
    <row r="6" spans="1:22">
      <c r="A6" s="1" t="s">
        <v>10</v>
      </c>
      <c r="B6" s="1">
        <v>2.7559999999999998</v>
      </c>
      <c r="C6" s="1">
        <v>4.1959999999999997</v>
      </c>
      <c r="D6" s="1">
        <v>0.79700000000000004</v>
      </c>
      <c r="E6" s="1">
        <v>3.3980000000000001</v>
      </c>
      <c r="H6">
        <f>H5/2</f>
        <v>3.3938297069829537</v>
      </c>
      <c r="I6">
        <f>2.5+1.696915</f>
        <v>4.1969149999999997</v>
      </c>
      <c r="J6">
        <f>-1.696915+2.5</f>
        <v>0.80308500000000005</v>
      </c>
      <c r="M6" s="1" t="s">
        <v>10</v>
      </c>
      <c r="N6" s="1"/>
      <c r="O6" s="1"/>
      <c r="P6" s="1"/>
      <c r="R6" s="1">
        <v>2.7484000000000002</v>
      </c>
      <c r="S6" s="1"/>
      <c r="T6">
        <f>T5/2+2.5</f>
        <v>2.7488000000000001</v>
      </c>
    </row>
    <row r="7" spans="1:22">
      <c r="A7" s="1" t="s">
        <v>11</v>
      </c>
      <c r="B7" s="1">
        <v>1.175</v>
      </c>
      <c r="C7" s="1">
        <v>1.6612</v>
      </c>
      <c r="D7" s="1">
        <v>1.6616</v>
      </c>
      <c r="E7" s="1">
        <v>3.323</v>
      </c>
      <c r="H7">
        <f>H6</f>
        <v>3.3938297069829537</v>
      </c>
      <c r="I7">
        <f>-2.5+I6</f>
        <v>1.6969149999999997</v>
      </c>
      <c r="J7">
        <f>-2.5+J6</f>
        <v>-1.696915</v>
      </c>
      <c r="M7" s="1" t="s">
        <v>11</v>
      </c>
      <c r="N7" s="1">
        <v>0.25</v>
      </c>
      <c r="O7" s="1">
        <v>0.24779999999999999</v>
      </c>
      <c r="P7" s="1">
        <v>2.3999999999999998E-3</v>
      </c>
      <c r="R7" s="1">
        <v>0.248</v>
      </c>
      <c r="S7" s="1"/>
      <c r="T7">
        <f>T6-2.5</f>
        <v>0.24880000000000013</v>
      </c>
    </row>
    <row r="8" spans="1:22">
      <c r="A8" s="1" t="s">
        <v>12</v>
      </c>
      <c r="B8" s="1">
        <v>119.97</v>
      </c>
      <c r="C8" s="1">
        <v>169.78</v>
      </c>
      <c r="D8" s="1">
        <v>169.7</v>
      </c>
      <c r="E8" s="1">
        <v>339.48</v>
      </c>
      <c r="M8" s="1" t="s">
        <v>12</v>
      </c>
      <c r="N8" s="1">
        <v>169.78</v>
      </c>
      <c r="O8" s="1">
        <v>169.7</v>
      </c>
      <c r="P8" s="1">
        <v>339.48</v>
      </c>
      <c r="R8" s="1">
        <f>(5.0243+4.9748)/2</f>
        <v>4.9995500000000002</v>
      </c>
      <c r="S8" s="1"/>
    </row>
    <row r="9" spans="1:22">
      <c r="M9" s="1"/>
      <c r="N9" s="1"/>
      <c r="O9" s="1"/>
      <c r="P9" s="1"/>
      <c r="Q9" s="1"/>
      <c r="R9" s="1"/>
      <c r="S9" s="1"/>
    </row>
    <row r="10" spans="1:22">
      <c r="M10" s="1"/>
      <c r="N10" s="1"/>
      <c r="O10" s="1"/>
      <c r="P10" s="1"/>
      <c r="Q10" s="1"/>
      <c r="R10" s="1"/>
      <c r="S10" s="1"/>
    </row>
    <row r="11" spans="1:22">
      <c r="M11" s="1"/>
      <c r="N11" s="1"/>
      <c r="O11" s="1"/>
      <c r="P11" s="1"/>
      <c r="Q11" s="1"/>
      <c r="R11" s="1"/>
      <c r="S11" s="1"/>
    </row>
    <row r="12" spans="1:22">
      <c r="M12" s="1"/>
      <c r="N12" s="1"/>
      <c r="O12" s="1"/>
      <c r="P12" s="1"/>
      <c r="Q12" s="1"/>
      <c r="R12" s="1"/>
      <c r="S12" s="1"/>
    </row>
    <row r="13" spans="1:22">
      <c r="M13" s="1"/>
      <c r="N13" s="1"/>
      <c r="O13" s="1"/>
      <c r="P13" s="1"/>
      <c r="Q13" s="1"/>
      <c r="R13" s="1"/>
      <c r="S13" s="1"/>
    </row>
    <row r="14" spans="1:22">
      <c r="M14" s="1"/>
      <c r="N14" s="1"/>
      <c r="O14" s="1"/>
      <c r="P14" s="1"/>
      <c r="Q14" s="1"/>
      <c r="R14" s="1"/>
      <c r="S14" s="1"/>
    </row>
    <row r="15" spans="1:22">
      <c r="M15" s="1"/>
      <c r="N15" s="1"/>
      <c r="O15" s="1"/>
      <c r="P15" s="1"/>
      <c r="Q15" s="1"/>
      <c r="R15" s="1"/>
      <c r="S15" s="1"/>
    </row>
    <row r="16" spans="1:22">
      <c r="B16" s="1" t="s">
        <v>13</v>
      </c>
      <c r="C16" s="1" t="s">
        <v>14</v>
      </c>
      <c r="D16" s="1" t="s">
        <v>15</v>
      </c>
      <c r="M16" s="1"/>
      <c r="N16" s="1" t="s">
        <v>13</v>
      </c>
      <c r="O16" s="1" t="s">
        <v>14</v>
      </c>
      <c r="P16" s="1" t="s">
        <v>15</v>
      </c>
      <c r="Q16" s="1"/>
      <c r="R16" s="1"/>
      <c r="S16" s="1"/>
    </row>
    <row r="17" spans="2:19">
      <c r="B17" s="1">
        <f>C7-D7</f>
        <v>-3.9999999999995595E-4</v>
      </c>
      <c r="C17" s="1">
        <f>2.5-(B17/2)</f>
        <v>2.5002</v>
      </c>
      <c r="D17" s="1">
        <f>E3/E7</f>
        <v>102.13149885594203</v>
      </c>
      <c r="M17" s="1"/>
      <c r="N17" s="1">
        <f>N7-O7</f>
        <v>2.2000000000000075E-3</v>
      </c>
      <c r="O17" s="1">
        <f>2.5+(N17/2)</f>
        <v>2.5011000000000001</v>
      </c>
      <c r="P17" s="1">
        <f>R3/T7</f>
        <v>20.257234726688093</v>
      </c>
      <c r="Q17" s="1"/>
      <c r="R17" s="1"/>
      <c r="S17" s="1"/>
    </row>
    <row r="18" spans="2:19" ht="30">
      <c r="B18" s="1" t="s">
        <v>18</v>
      </c>
      <c r="C18" s="1">
        <v>2.5185200000000001</v>
      </c>
      <c r="P18">
        <v>20.257234700000001</v>
      </c>
    </row>
  </sheetData>
  <mergeCells count="2">
    <mergeCell ref="A1:J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SmartCitiesGroup</dc:creator>
  <cp:lastModifiedBy>SmartCitiesGroup</cp:lastModifiedBy>
  <dcterms:created xsi:type="dcterms:W3CDTF">2018-06-12T16:46:28Z</dcterms:created>
  <dcterms:modified xsi:type="dcterms:W3CDTF">2018-06-13T15:21:46Z</dcterms:modified>
</cp:coreProperties>
</file>