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ya\OneDrive\Documents\Downloads\"/>
    </mc:Choice>
  </mc:AlternateContent>
  <xr:revisionPtr revIDLastSave="0" documentId="13_ncr:1_{960318E6-1D8C-4160-ACBC-73A66B9E25BD}" xr6:coauthVersionLast="47" xr6:coauthVersionMax="47" xr10:uidLastSave="{00000000-0000-0000-0000-000000000000}"/>
  <bookViews>
    <workbookView xWindow="-28920" yWindow="-120" windowWidth="28110" windowHeight="16440" xr2:uid="{2F946820-25E9-486A-9DFB-7EE98453F1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R6" i="1"/>
  <c r="R5" i="1"/>
  <c r="R4" i="1"/>
  <c r="R3" i="1"/>
  <c r="J2" i="1"/>
  <c r="M2" i="1" s="1"/>
  <c r="K4" i="1"/>
  <c r="N4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1" i="1"/>
  <c r="O21" i="1" s="1"/>
  <c r="L20" i="1"/>
  <c r="O20" i="1" s="1"/>
  <c r="L19" i="1"/>
  <c r="O19" i="1" s="1"/>
  <c r="L18" i="1"/>
  <c r="O18" i="1" s="1"/>
  <c r="L17" i="1"/>
  <c r="O17" i="1" s="1"/>
  <c r="L16" i="1"/>
  <c r="O16" i="1" s="1"/>
  <c r="L14" i="1"/>
  <c r="O14" i="1" s="1"/>
  <c r="L13" i="1"/>
  <c r="O13" i="1" s="1"/>
  <c r="L12" i="1"/>
  <c r="O12" i="1" s="1"/>
  <c r="L11" i="1"/>
  <c r="O11" i="1" s="1"/>
  <c r="L10" i="1"/>
  <c r="O10" i="1" s="1"/>
  <c r="L9" i="1"/>
  <c r="O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1" i="1"/>
  <c r="M21" i="1" s="1"/>
  <c r="J20" i="1"/>
  <c r="M20" i="1" s="1"/>
  <c r="J19" i="1"/>
  <c r="M19" i="1" s="1"/>
  <c r="J18" i="1"/>
  <c r="M18" i="1" s="1"/>
  <c r="J17" i="1"/>
  <c r="M17" i="1" s="1"/>
  <c r="J16" i="1"/>
  <c r="M16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N16" i="1" s="1"/>
  <c r="K14" i="1"/>
  <c r="N14" i="1" s="1"/>
  <c r="K13" i="1"/>
  <c r="N13" i="1" s="1"/>
  <c r="K12" i="1"/>
  <c r="N12" i="1" s="1"/>
  <c r="K11" i="1"/>
  <c r="N11" i="1" s="1"/>
  <c r="K10" i="1"/>
  <c r="N10" i="1" s="1"/>
  <c r="K9" i="1"/>
  <c r="N9" i="1" s="1"/>
  <c r="K3" i="1"/>
  <c r="N3" i="1" s="1"/>
  <c r="K5" i="1"/>
  <c r="N5" i="1" s="1"/>
  <c r="K6" i="1"/>
  <c r="N6" i="1" s="1"/>
  <c r="K7" i="1"/>
  <c r="N7" i="1" s="1"/>
  <c r="J3" i="1"/>
  <c r="M3" i="1" s="1"/>
  <c r="J5" i="1"/>
  <c r="M5" i="1" s="1"/>
  <c r="J6" i="1"/>
  <c r="M6" i="1" s="1"/>
  <c r="J7" i="1"/>
  <c r="M7" i="1" s="1"/>
  <c r="J4" i="1"/>
  <c r="M4" i="1" s="1"/>
  <c r="J10" i="1"/>
  <c r="M10" i="1" s="1"/>
  <c r="J11" i="1"/>
  <c r="M11" i="1" s="1"/>
  <c r="J12" i="1"/>
  <c r="M12" i="1" s="1"/>
  <c r="J13" i="1"/>
  <c r="M13" i="1" s="1"/>
  <c r="J14" i="1"/>
  <c r="M14" i="1" s="1"/>
  <c r="J9" i="1"/>
  <c r="M9" i="1" s="1"/>
  <c r="L4" i="1"/>
  <c r="O4" i="1" s="1"/>
  <c r="L5" i="1"/>
  <c r="O5" i="1" s="1"/>
  <c r="L6" i="1"/>
  <c r="O6" i="1" s="1"/>
  <c r="L7" i="1"/>
  <c r="O7" i="1" s="1"/>
  <c r="R8" i="1" s="1"/>
  <c r="L3" i="1"/>
  <c r="O3" i="1" s="1"/>
  <c r="K2" i="1"/>
  <c r="N2" i="1" s="1"/>
  <c r="L2" i="1"/>
  <c r="O2" i="1" s="1"/>
</calcChain>
</file>

<file path=xl/sharedStrings.xml><?xml version="1.0" encoding="utf-8"?>
<sst xmlns="http://schemas.openxmlformats.org/spreadsheetml/2006/main" count="48" uniqueCount="27">
  <si>
    <t>insertion</t>
  </si>
  <si>
    <t>selection</t>
  </si>
  <si>
    <t>quick</t>
  </si>
  <si>
    <t>merge</t>
  </si>
  <si>
    <t>heap</t>
  </si>
  <si>
    <t>radix</t>
  </si>
  <si>
    <t>in</t>
  </si>
  <si>
    <t>reverse</t>
  </si>
  <si>
    <t>almost</t>
  </si>
  <si>
    <t>random</t>
  </si>
  <si>
    <t>min</t>
  </si>
  <si>
    <t>max</t>
  </si>
  <si>
    <t>avg</t>
  </si>
  <si>
    <t>trial 1</t>
  </si>
  <si>
    <t>trial 2</t>
  </si>
  <si>
    <t>trial 3</t>
  </si>
  <si>
    <t>trial 4</t>
  </si>
  <si>
    <t>trial 5</t>
  </si>
  <si>
    <t>trial 6</t>
  </si>
  <si>
    <t>code</t>
  </si>
  <si>
    <t>#NOTE: time entered in nanoseconds, then computed as milliseconds in min/max/avg</t>
  </si>
  <si>
    <t>ins avg</t>
  </si>
  <si>
    <t>sel avg</t>
  </si>
  <si>
    <t>qik avg</t>
  </si>
  <si>
    <t>mrg avg</t>
  </si>
  <si>
    <t>hep avg</t>
  </si>
  <si>
    <t>rad avx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</si>
</sst>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0" fontId="3" fillId="3" borderId="1" xfId="3"/>
    <xf numFmtId="3" fontId="2" fillId="2" borderId="0" xfId="2" applyNumberFormat="1"/>
    <xf numFmtId="3" fontId="3" fillId="3" borderId="1" xfId="3" applyNumberFormat="1"/>
    <xf numFmtId="41" fontId="0" fillId="0" borderId="0" xfId="1" applyFont="1"/>
    <xf numFmtId="43" fontId="0" fillId="0" borderId="0" xfId="0" applyNumberFormat="1"/>
    <xf numFmtId="0" fontId="3" fillId="3" borderId="2" xfId="3" applyBorder="1"/>
    <xf numFmtId="0" fontId="2" fillId="2" borderId="0" xfId="2"/>
    <xf numFmtId="0" fontId="3" fillId="3" borderId="3" xfId="3" applyBorder="1"/>
    <xf numFmtId="0" fontId="0" fillId="0" borderId="0" xfId="0" applyAlignment="1">
      <alignment horizontal="left" vertical="center"/>
    </xf>
    <xf numFmtId="0" fontId="4" fillId="3" borderId="0" xfId="3" applyFont="1" applyBorder="1" applyAlignment="1">
      <alignment vertical="top" wrapText="1"/>
    </xf>
  </cellXfs>
  <cellStyles count="4">
    <cellStyle name="Check Cell" xfId="3" builtinId="23"/>
    <cellStyle name="Comma [0]" xfId="1" builtinId="6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DD0B-8EBB-470B-8744-028FC54B08E9}">
  <dimension ref="A1:R29"/>
  <sheetViews>
    <sheetView tabSelected="1" zoomScale="145" zoomScaleNormal="145" workbookViewId="0">
      <selection activeCell="P7" sqref="P7"/>
    </sheetView>
  </sheetViews>
  <sheetFormatPr defaultRowHeight="15" x14ac:dyDescent="0.25"/>
  <cols>
    <col min="2" max="2" width="12.7109375" bestFit="1" customWidth="1"/>
    <col min="3" max="3" width="6" customWidth="1"/>
    <col min="4" max="4" width="5.85546875" customWidth="1"/>
    <col min="5" max="8" width="6" customWidth="1"/>
    <col min="9" max="9" width="4.42578125" customWidth="1"/>
    <col min="10" max="10" width="5" customWidth="1"/>
    <col min="11" max="11" width="6.42578125" customWidth="1"/>
    <col min="13" max="14" width="10.28515625" customWidth="1"/>
    <col min="15" max="15" width="10.42578125" customWidth="1"/>
    <col min="17" max="17" width="27.42578125" customWidth="1"/>
    <col min="18" max="18" width="15.42578125" customWidth="1"/>
  </cols>
  <sheetData>
    <row r="1" spans="1:18" ht="24" thickTop="1" thickBot="1" x14ac:dyDescent="0.3">
      <c r="A1" s="8" t="s">
        <v>19</v>
      </c>
      <c r="B1" s="1" t="s">
        <v>6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/>
      <c r="J1" s="1" t="s">
        <v>10</v>
      </c>
      <c r="K1" s="1" t="s">
        <v>11</v>
      </c>
      <c r="L1" s="1" t="s">
        <v>12</v>
      </c>
      <c r="M1" s="6" t="s">
        <v>10</v>
      </c>
      <c r="N1" s="6" t="s">
        <v>11</v>
      </c>
      <c r="O1" s="6" t="s">
        <v>12</v>
      </c>
      <c r="Q1" s="10" t="s">
        <v>20</v>
      </c>
    </row>
    <row r="2" spans="1:18" ht="16.5" thickTop="1" thickBot="1" x14ac:dyDescent="0.3">
      <c r="A2" s="7">
        <v>131</v>
      </c>
      <c r="B2" t="s">
        <v>0</v>
      </c>
      <c r="C2" s="2">
        <v>2349200</v>
      </c>
      <c r="D2" s="2">
        <v>2830800</v>
      </c>
      <c r="E2" s="2">
        <v>2170500</v>
      </c>
      <c r="F2" s="2">
        <v>2516200</v>
      </c>
      <c r="G2" s="2">
        <v>3537500</v>
      </c>
      <c r="H2" s="2">
        <v>2485200</v>
      </c>
      <c r="I2" s="1"/>
      <c r="J2" s="4">
        <f t="shared" ref="J2:J3" si="0">MIN(C2:H2)</f>
        <v>2170500</v>
      </c>
      <c r="K2" s="4">
        <f>MAX(C2:H2)</f>
        <v>3537500</v>
      </c>
      <c r="L2" s="4">
        <f>AVERAGE(C2:H2)</f>
        <v>2648233.3333333335</v>
      </c>
      <c r="M2" s="5">
        <f>J2*10^-6</f>
        <v>2.1705000000000001</v>
      </c>
      <c r="N2" s="5">
        <f>K2*10^-6</f>
        <v>3.5374999999999996</v>
      </c>
      <c r="O2" s="5">
        <f>L2*10^-6</f>
        <v>2.6482333333333332</v>
      </c>
      <c r="Q2" s="9"/>
    </row>
    <row r="3" spans="1:18" ht="16.5" thickTop="1" thickBot="1" x14ac:dyDescent="0.3">
      <c r="A3" s="7">
        <v>132</v>
      </c>
      <c r="B3" t="s">
        <v>1</v>
      </c>
      <c r="C3" s="2">
        <v>203670700</v>
      </c>
      <c r="D3" s="2">
        <v>201420000</v>
      </c>
      <c r="E3" s="2">
        <v>203016399</v>
      </c>
      <c r="F3" s="2">
        <v>209388600</v>
      </c>
      <c r="G3" s="2">
        <v>196534900</v>
      </c>
      <c r="H3" s="2">
        <v>203515300</v>
      </c>
      <c r="I3" s="3"/>
      <c r="J3" s="4">
        <f t="shared" si="0"/>
        <v>196534900</v>
      </c>
      <c r="K3" s="4">
        <f t="shared" ref="K3:K7" si="1">MAX(C3:H3)</f>
        <v>209388600</v>
      </c>
      <c r="L3" s="4">
        <f>AVERAGE(C3:H3)</f>
        <v>202924316.5</v>
      </c>
      <c r="M3" s="5">
        <f t="shared" ref="M3:M7" si="2">J3*10^-6</f>
        <v>196.53489999999999</v>
      </c>
      <c r="N3" s="5">
        <f t="shared" ref="N3:N7" si="3">K3*10^-6</f>
        <v>209.3886</v>
      </c>
      <c r="O3" s="5">
        <f t="shared" ref="O3:O7" si="4">L3*10^-6</f>
        <v>202.9243165</v>
      </c>
      <c r="Q3" s="5" t="s">
        <v>21</v>
      </c>
      <c r="R3" s="5">
        <f>AVERAGE(O2,O9,O16,O23)</f>
        <v>653.56659999999988</v>
      </c>
    </row>
    <row r="4" spans="1:18" ht="16.5" thickTop="1" thickBot="1" x14ac:dyDescent="0.3">
      <c r="A4" s="7">
        <v>133</v>
      </c>
      <c r="B4" t="s">
        <v>2</v>
      </c>
      <c r="C4" s="2">
        <v>4040700</v>
      </c>
      <c r="D4" s="2">
        <v>3073800</v>
      </c>
      <c r="E4" s="2">
        <v>3236200</v>
      </c>
      <c r="F4" s="2">
        <v>3086500</v>
      </c>
      <c r="G4" s="2">
        <v>3833100</v>
      </c>
      <c r="H4" s="2">
        <v>3256800</v>
      </c>
      <c r="I4" s="3"/>
      <c r="J4" s="4">
        <f>MIN(C4:H4)</f>
        <v>3073800</v>
      </c>
      <c r="K4" s="4">
        <f>MAX(C4:H4)</f>
        <v>4040700</v>
      </c>
      <c r="L4" s="4">
        <f t="shared" ref="L4:L7" si="5">AVERAGE(C4:H4)</f>
        <v>3421183.3333333335</v>
      </c>
      <c r="M4" s="5">
        <f t="shared" si="2"/>
        <v>3.0737999999999999</v>
      </c>
      <c r="N4" s="5">
        <f t="shared" si="3"/>
        <v>4.0407000000000002</v>
      </c>
      <c r="O4" s="5">
        <f t="shared" si="4"/>
        <v>3.4211833333333335</v>
      </c>
      <c r="Q4" t="s">
        <v>22</v>
      </c>
      <c r="R4" s="5">
        <f>AVERAGE(O3,O10,O17,O24)</f>
        <v>289.34337079166664</v>
      </c>
    </row>
    <row r="5" spans="1:18" ht="16.5" thickTop="1" thickBot="1" x14ac:dyDescent="0.3">
      <c r="A5" s="7">
        <v>134</v>
      </c>
      <c r="B5" t="s">
        <v>3</v>
      </c>
      <c r="C5" s="2">
        <v>7107600</v>
      </c>
      <c r="D5" s="2">
        <v>8303000</v>
      </c>
      <c r="E5" s="2">
        <v>7559100</v>
      </c>
      <c r="F5" s="2">
        <v>7196800</v>
      </c>
      <c r="G5" s="2">
        <v>7493100</v>
      </c>
      <c r="H5" s="2">
        <v>7655500</v>
      </c>
      <c r="I5" s="3"/>
      <c r="J5" s="4">
        <f t="shared" ref="J5:J7" si="6">MIN(C5:H5)</f>
        <v>7107600</v>
      </c>
      <c r="K5" s="4">
        <f t="shared" si="1"/>
        <v>8303000</v>
      </c>
      <c r="L5" s="4">
        <f t="shared" si="5"/>
        <v>7552516.666666667</v>
      </c>
      <c r="M5" s="5">
        <f t="shared" si="2"/>
        <v>7.1075999999999997</v>
      </c>
      <c r="N5" s="5">
        <f t="shared" si="3"/>
        <v>8.302999999999999</v>
      </c>
      <c r="O5" s="5">
        <f t="shared" si="4"/>
        <v>7.5525166666666665</v>
      </c>
      <c r="Q5" t="s">
        <v>23</v>
      </c>
      <c r="R5" s="5">
        <f>AVERAGE(O4,O11,O18,O25)</f>
        <v>4.6037875000000001</v>
      </c>
    </row>
    <row r="6" spans="1:18" ht="16.5" thickTop="1" thickBot="1" x14ac:dyDescent="0.3">
      <c r="A6" s="7">
        <v>135</v>
      </c>
      <c r="B6" t="s">
        <v>4</v>
      </c>
      <c r="C6" s="2">
        <v>34545900</v>
      </c>
      <c r="D6" s="2">
        <v>33228200</v>
      </c>
      <c r="E6" s="2">
        <v>34692500</v>
      </c>
      <c r="F6" s="2">
        <v>33035900</v>
      </c>
      <c r="G6" s="2">
        <v>33492700</v>
      </c>
      <c r="H6" s="2">
        <v>32379100</v>
      </c>
      <c r="I6" s="3"/>
      <c r="J6" s="4">
        <f t="shared" si="6"/>
        <v>32379100</v>
      </c>
      <c r="K6" s="4">
        <f t="shared" si="1"/>
        <v>34692500</v>
      </c>
      <c r="L6" s="4">
        <f t="shared" si="5"/>
        <v>33562383.333333336</v>
      </c>
      <c r="M6" s="5">
        <f t="shared" si="2"/>
        <v>32.379100000000001</v>
      </c>
      <c r="N6" s="5">
        <f t="shared" si="3"/>
        <v>34.692499999999995</v>
      </c>
      <c r="O6" s="5">
        <f t="shared" si="4"/>
        <v>33.562383333333337</v>
      </c>
      <c r="Q6" t="s">
        <v>24</v>
      </c>
      <c r="R6" s="5">
        <f>AVERAGE(O5,O12,O19,O26)</f>
        <v>6.9929333333333332</v>
      </c>
    </row>
    <row r="7" spans="1:18" ht="16.5" thickTop="1" thickBot="1" x14ac:dyDescent="0.3">
      <c r="A7" s="7">
        <v>136</v>
      </c>
      <c r="B7" t="s">
        <v>5</v>
      </c>
      <c r="C7" s="2">
        <v>9127200</v>
      </c>
      <c r="D7" s="2">
        <v>10441200</v>
      </c>
      <c r="E7" s="2">
        <v>8295200</v>
      </c>
      <c r="F7" s="2">
        <v>9074800</v>
      </c>
      <c r="G7" s="2">
        <v>9207700</v>
      </c>
      <c r="H7" s="2">
        <v>8842400</v>
      </c>
      <c r="I7" s="3"/>
      <c r="J7" s="4">
        <f t="shared" si="6"/>
        <v>8295200</v>
      </c>
      <c r="K7" s="4">
        <f t="shared" si="1"/>
        <v>10441200</v>
      </c>
      <c r="L7" s="4">
        <f t="shared" si="5"/>
        <v>9164750</v>
      </c>
      <c r="M7" s="5">
        <f t="shared" si="2"/>
        <v>8.2951999999999995</v>
      </c>
      <c r="N7" s="5">
        <f t="shared" si="3"/>
        <v>10.4412</v>
      </c>
      <c r="O7" s="5">
        <f t="shared" si="4"/>
        <v>9.1647499999999997</v>
      </c>
      <c r="Q7" t="s">
        <v>25</v>
      </c>
      <c r="R7" s="5">
        <f>AVERAGE(O6,O13,O20,O27)</f>
        <v>31.897950000000002</v>
      </c>
    </row>
    <row r="8" spans="1:18" ht="16.5" thickTop="1" thickBot="1" x14ac:dyDescent="0.3">
      <c r="A8" s="1"/>
      <c r="B8" s="1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Q8" t="s">
        <v>26</v>
      </c>
      <c r="R8" s="5">
        <f>AVERAGE(O7,O14,O21,O28)</f>
        <v>5.9980333333333329</v>
      </c>
    </row>
    <row r="9" spans="1:18" ht="16.5" thickTop="1" thickBot="1" x14ac:dyDescent="0.3">
      <c r="A9" s="7">
        <v>231</v>
      </c>
      <c r="B9" t="s">
        <v>0</v>
      </c>
      <c r="C9" s="2">
        <v>1959343800</v>
      </c>
      <c r="D9" s="2">
        <v>1966790100</v>
      </c>
      <c r="E9" s="2">
        <v>1969809200</v>
      </c>
      <c r="F9" s="2">
        <v>1979432000</v>
      </c>
      <c r="G9" s="2">
        <v>1960066500</v>
      </c>
      <c r="H9" s="2">
        <v>1991776700</v>
      </c>
      <c r="I9" s="3"/>
      <c r="J9" s="4">
        <f>MIN(C9:H9)</f>
        <v>1959343800</v>
      </c>
      <c r="K9" s="4">
        <f>MAX(C9:H9)</f>
        <v>1991776700</v>
      </c>
      <c r="L9" s="4">
        <f>AVERAGE(C9:H9)</f>
        <v>1971203050</v>
      </c>
      <c r="M9" s="5">
        <f>J9*10^-6</f>
        <v>1959.3437999999999</v>
      </c>
      <c r="N9" s="5">
        <f>K9*10^-6</f>
        <v>1991.7766999999999</v>
      </c>
      <c r="O9" s="5">
        <f>L9*10^-6</f>
        <v>1971.2030499999998</v>
      </c>
    </row>
    <row r="10" spans="1:18" ht="16.5" thickTop="1" thickBot="1" x14ac:dyDescent="0.3">
      <c r="A10" s="7">
        <v>232</v>
      </c>
      <c r="B10" t="s">
        <v>1</v>
      </c>
      <c r="C10" s="2">
        <v>518456900</v>
      </c>
      <c r="D10" s="2">
        <v>485075800</v>
      </c>
      <c r="E10" s="2">
        <v>486858600</v>
      </c>
      <c r="F10" s="2">
        <v>493847800</v>
      </c>
      <c r="G10" s="2">
        <v>1183534300</v>
      </c>
      <c r="H10" s="2">
        <v>785556100</v>
      </c>
      <c r="I10" s="3"/>
      <c r="J10" s="4">
        <f t="shared" ref="J10:J14" si="7">MIN(C10:H10)</f>
        <v>485075800</v>
      </c>
      <c r="K10" s="4">
        <f t="shared" ref="K10:K14" si="8">MAX(C10:H10)</f>
        <v>1183534300</v>
      </c>
      <c r="L10" s="4">
        <f>AVERAGE(C10:H10)</f>
        <v>658888250</v>
      </c>
      <c r="M10" s="5">
        <f t="shared" ref="M10:M14" si="9">J10*10^-6</f>
        <v>485.07579999999996</v>
      </c>
      <c r="N10" s="5">
        <f t="shared" ref="N10:N14" si="10">K10*10^-6</f>
        <v>1183.5343</v>
      </c>
      <c r="O10" s="5">
        <f t="shared" ref="O10:O14" si="11">L10*10^-6</f>
        <v>658.88824999999997</v>
      </c>
    </row>
    <row r="11" spans="1:18" ht="16.5" thickTop="1" thickBot="1" x14ac:dyDescent="0.3">
      <c r="A11" s="7">
        <v>233</v>
      </c>
      <c r="B11" t="s">
        <v>2</v>
      </c>
      <c r="C11" s="2">
        <v>6054700</v>
      </c>
      <c r="D11" s="2">
        <v>5504000</v>
      </c>
      <c r="E11" s="2">
        <v>5703100</v>
      </c>
      <c r="F11" s="2">
        <v>4872800</v>
      </c>
      <c r="G11" s="2">
        <v>5083800</v>
      </c>
      <c r="H11" s="2">
        <v>4727800</v>
      </c>
      <c r="I11" s="3"/>
      <c r="J11" s="4">
        <f t="shared" si="7"/>
        <v>4727800</v>
      </c>
      <c r="K11" s="4">
        <f t="shared" si="8"/>
        <v>6054700</v>
      </c>
      <c r="L11" s="4">
        <f t="shared" ref="L11:L14" si="12">AVERAGE(C11:H11)</f>
        <v>5324366.666666667</v>
      </c>
      <c r="M11" s="5">
        <f t="shared" si="9"/>
        <v>4.7278000000000002</v>
      </c>
      <c r="N11" s="5">
        <f t="shared" si="10"/>
        <v>6.0546999999999995</v>
      </c>
      <c r="O11" s="5">
        <f t="shared" si="11"/>
        <v>5.3243666666666671</v>
      </c>
    </row>
    <row r="12" spans="1:18" ht="16.5" thickTop="1" thickBot="1" x14ac:dyDescent="0.3">
      <c r="A12" s="7">
        <v>234</v>
      </c>
      <c r="B12" t="s">
        <v>3</v>
      </c>
      <c r="C12" s="2">
        <v>6929600</v>
      </c>
      <c r="D12" s="2">
        <v>6665700</v>
      </c>
      <c r="E12" s="2">
        <v>6740300</v>
      </c>
      <c r="F12" s="2">
        <v>6465800</v>
      </c>
      <c r="G12" s="2">
        <v>6389700</v>
      </c>
      <c r="H12" s="2">
        <v>6439300</v>
      </c>
      <c r="I12" s="3"/>
      <c r="J12" s="4">
        <f t="shared" si="7"/>
        <v>6389700</v>
      </c>
      <c r="K12" s="4">
        <f t="shared" si="8"/>
        <v>6929600</v>
      </c>
      <c r="L12" s="4">
        <f t="shared" si="12"/>
        <v>6605066.666666667</v>
      </c>
      <c r="M12" s="5">
        <f t="shared" si="9"/>
        <v>6.3896999999999995</v>
      </c>
      <c r="N12" s="5">
        <f t="shared" si="10"/>
        <v>6.9295999999999998</v>
      </c>
      <c r="O12" s="5">
        <f t="shared" si="11"/>
        <v>6.6050666666666666</v>
      </c>
    </row>
    <row r="13" spans="1:18" ht="16.5" thickTop="1" thickBot="1" x14ac:dyDescent="0.3">
      <c r="A13" s="7">
        <v>235</v>
      </c>
      <c r="B13" t="s">
        <v>4</v>
      </c>
      <c r="C13" s="2">
        <v>73129100</v>
      </c>
      <c r="D13" s="2">
        <v>48094000</v>
      </c>
      <c r="E13" s="2">
        <v>47554900</v>
      </c>
      <c r="F13" s="2">
        <v>47112600</v>
      </c>
      <c r="G13" s="2">
        <v>47427900</v>
      </c>
      <c r="H13" s="2">
        <v>47567600</v>
      </c>
      <c r="I13" s="3"/>
      <c r="J13" s="4">
        <f t="shared" si="7"/>
        <v>47112600</v>
      </c>
      <c r="K13" s="4">
        <f t="shared" si="8"/>
        <v>73129100</v>
      </c>
      <c r="L13" s="4">
        <f t="shared" si="12"/>
        <v>51814350</v>
      </c>
      <c r="M13" s="5">
        <f t="shared" si="9"/>
        <v>47.1126</v>
      </c>
      <c r="N13" s="5">
        <f t="shared" si="10"/>
        <v>73.129099999999994</v>
      </c>
      <c r="O13" s="5">
        <f t="shared" si="11"/>
        <v>51.814349999999997</v>
      </c>
    </row>
    <row r="14" spans="1:18" ht="16.5" thickTop="1" thickBot="1" x14ac:dyDescent="0.3">
      <c r="A14" s="7">
        <v>236</v>
      </c>
      <c r="B14" t="s">
        <v>5</v>
      </c>
      <c r="C14" s="2">
        <v>9432600</v>
      </c>
      <c r="D14" s="2">
        <v>7316600</v>
      </c>
      <c r="E14" s="2">
        <v>6300100</v>
      </c>
      <c r="F14" s="2">
        <v>6054000</v>
      </c>
      <c r="G14" s="2">
        <v>5797700</v>
      </c>
      <c r="H14" s="2">
        <v>3769500</v>
      </c>
      <c r="I14" s="3"/>
      <c r="J14" s="4">
        <f t="shared" si="7"/>
        <v>3769500</v>
      </c>
      <c r="K14" s="4">
        <f t="shared" si="8"/>
        <v>9432600</v>
      </c>
      <c r="L14" s="4">
        <f t="shared" si="12"/>
        <v>6445083.333333333</v>
      </c>
      <c r="M14" s="5">
        <f t="shared" si="9"/>
        <v>3.7694999999999999</v>
      </c>
      <c r="N14" s="5">
        <f t="shared" si="10"/>
        <v>9.432599999999999</v>
      </c>
      <c r="O14" s="5">
        <f t="shared" si="11"/>
        <v>6.4450833333333328</v>
      </c>
    </row>
    <row r="15" spans="1:18" ht="16.5" thickTop="1" thickBot="1" x14ac:dyDescent="0.3">
      <c r="A15" s="1"/>
      <c r="B15" s="1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8" ht="16.5" thickTop="1" thickBot="1" x14ac:dyDescent="0.3">
      <c r="A16" s="7">
        <v>331</v>
      </c>
      <c r="B16" t="s">
        <v>0</v>
      </c>
      <c r="C16" s="2">
        <v>444609400</v>
      </c>
      <c r="D16" s="2">
        <v>443642400</v>
      </c>
      <c r="E16" s="2">
        <v>92320400</v>
      </c>
      <c r="F16" s="2">
        <v>98658900</v>
      </c>
      <c r="G16" s="2">
        <v>93736200</v>
      </c>
      <c r="H16" s="2">
        <v>93814700</v>
      </c>
      <c r="I16" s="3"/>
      <c r="J16" s="4">
        <f>MIN(C16:H16)</f>
        <v>92320400</v>
      </c>
      <c r="K16" s="4">
        <f>MAX(C16:H16)</f>
        <v>444609400</v>
      </c>
      <c r="L16" s="4">
        <f>AVERAGE(C16:H16)</f>
        <v>211130333.33333334</v>
      </c>
      <c r="M16" s="5">
        <f>J16*10^-6</f>
        <v>92.320399999999992</v>
      </c>
      <c r="N16" s="5">
        <f>K16*10^-6</f>
        <v>444.60939999999999</v>
      </c>
      <c r="O16" s="5">
        <f>L16*10^-6</f>
        <v>211.13033333333334</v>
      </c>
    </row>
    <row r="17" spans="1:15" ht="16.5" thickTop="1" thickBot="1" x14ac:dyDescent="0.3">
      <c r="A17" s="7">
        <v>332</v>
      </c>
      <c r="B17" t="s">
        <v>1</v>
      </c>
      <c r="C17" s="2">
        <v>2118900</v>
      </c>
      <c r="D17" s="2">
        <v>2257700</v>
      </c>
      <c r="E17" s="2">
        <v>2052200</v>
      </c>
      <c r="F17" s="2">
        <v>2041100</v>
      </c>
      <c r="G17" s="2">
        <v>6392000</v>
      </c>
      <c r="H17" s="2">
        <v>4991700</v>
      </c>
      <c r="I17" s="3"/>
      <c r="J17" s="4">
        <f t="shared" ref="J17:J21" si="13">MIN(C17:H17)</f>
        <v>2041100</v>
      </c>
      <c r="K17" s="4">
        <f t="shared" ref="K17:K21" si="14">MAX(C17:H17)</f>
        <v>6392000</v>
      </c>
      <c r="L17" s="4">
        <f>AVERAGE(C17:H17)</f>
        <v>3308933.3333333335</v>
      </c>
      <c r="M17" s="5">
        <f t="shared" ref="M17:M21" si="15">J17*10^-6</f>
        <v>2.0410999999999997</v>
      </c>
      <c r="N17" s="5">
        <f t="shared" ref="N17:N21" si="16">K17*10^-6</f>
        <v>6.3919999999999995</v>
      </c>
      <c r="O17" s="5">
        <f t="shared" ref="O17:O21" si="17">L17*10^-6</f>
        <v>3.3089333333333335</v>
      </c>
    </row>
    <row r="18" spans="1:15" ht="16.5" thickTop="1" thickBot="1" x14ac:dyDescent="0.3">
      <c r="A18" s="7">
        <v>333</v>
      </c>
      <c r="B18" t="s">
        <v>2</v>
      </c>
      <c r="C18" s="2">
        <v>3876200</v>
      </c>
      <c r="D18" s="2">
        <v>7939400</v>
      </c>
      <c r="E18" s="2">
        <v>5264800</v>
      </c>
      <c r="F18" s="2">
        <v>4748800</v>
      </c>
      <c r="G18" s="2">
        <v>5831800</v>
      </c>
      <c r="H18" s="2">
        <v>7415900</v>
      </c>
      <c r="I18" s="3"/>
      <c r="J18" s="4">
        <f t="shared" si="13"/>
        <v>3876200</v>
      </c>
      <c r="K18" s="4">
        <f t="shared" si="14"/>
        <v>7939400</v>
      </c>
      <c r="L18" s="4">
        <f t="shared" ref="L18:L21" si="18">AVERAGE(C18:H18)</f>
        <v>5846150</v>
      </c>
      <c r="M18" s="5">
        <f t="shared" si="15"/>
        <v>3.8761999999999999</v>
      </c>
      <c r="N18" s="5">
        <f t="shared" si="16"/>
        <v>7.9394</v>
      </c>
      <c r="O18" s="5">
        <f t="shared" si="17"/>
        <v>5.8461499999999997</v>
      </c>
    </row>
    <row r="19" spans="1:15" ht="16.5" thickTop="1" thickBot="1" x14ac:dyDescent="0.3">
      <c r="A19" s="7">
        <v>334</v>
      </c>
      <c r="B19" t="s">
        <v>3</v>
      </c>
      <c r="C19" s="2">
        <v>3675100</v>
      </c>
      <c r="D19" s="2">
        <v>5836400</v>
      </c>
      <c r="E19" s="2">
        <v>11277900</v>
      </c>
      <c r="F19" s="2">
        <v>6136100</v>
      </c>
      <c r="G19" s="2">
        <v>6559600</v>
      </c>
      <c r="H19" s="2">
        <v>4801600</v>
      </c>
      <c r="I19" s="3"/>
      <c r="J19" s="4">
        <f t="shared" si="13"/>
        <v>3675100</v>
      </c>
      <c r="K19" s="4">
        <f t="shared" si="14"/>
        <v>11277900</v>
      </c>
      <c r="L19" s="4">
        <f t="shared" si="18"/>
        <v>6381116.666666667</v>
      </c>
      <c r="M19" s="5">
        <f t="shared" si="15"/>
        <v>3.6751</v>
      </c>
      <c r="N19" s="5">
        <f t="shared" si="16"/>
        <v>11.277899999999999</v>
      </c>
      <c r="O19" s="5">
        <f t="shared" si="17"/>
        <v>6.3811166666666663</v>
      </c>
    </row>
    <row r="20" spans="1:15" ht="16.5" thickTop="1" thickBot="1" x14ac:dyDescent="0.3">
      <c r="A20" s="7">
        <v>335</v>
      </c>
      <c r="B20" t="s">
        <v>4</v>
      </c>
      <c r="C20" s="2">
        <v>13274900</v>
      </c>
      <c r="D20" s="2">
        <v>11036400</v>
      </c>
      <c r="E20" s="2">
        <v>13237800</v>
      </c>
      <c r="F20" s="2">
        <v>24652100</v>
      </c>
      <c r="G20" s="2">
        <v>32175800</v>
      </c>
      <c r="H20" s="2">
        <v>39899600</v>
      </c>
      <c r="I20" s="3"/>
      <c r="J20" s="4">
        <f t="shared" si="13"/>
        <v>11036400</v>
      </c>
      <c r="K20" s="4">
        <f t="shared" si="14"/>
        <v>39899600</v>
      </c>
      <c r="L20" s="4">
        <f t="shared" si="18"/>
        <v>22379433.333333332</v>
      </c>
      <c r="M20" s="5">
        <f t="shared" si="15"/>
        <v>11.036399999999999</v>
      </c>
      <c r="N20" s="5">
        <f t="shared" si="16"/>
        <v>39.8996</v>
      </c>
      <c r="O20" s="5">
        <f t="shared" si="17"/>
        <v>22.379433333333331</v>
      </c>
    </row>
    <row r="21" spans="1:15" ht="16.5" thickTop="1" thickBot="1" x14ac:dyDescent="0.3">
      <c r="A21" s="7">
        <v>336</v>
      </c>
      <c r="B21" t="s">
        <v>5</v>
      </c>
      <c r="C21" s="2">
        <v>3126200</v>
      </c>
      <c r="D21" s="2">
        <v>3345500</v>
      </c>
      <c r="E21" s="2">
        <v>3536400</v>
      </c>
      <c r="F21" s="2">
        <v>4756700</v>
      </c>
      <c r="G21" s="2">
        <v>5685200</v>
      </c>
      <c r="H21" s="2">
        <v>9450700</v>
      </c>
      <c r="I21" s="3"/>
      <c r="J21" s="4">
        <f t="shared" si="13"/>
        <v>3126200</v>
      </c>
      <c r="K21" s="4">
        <f t="shared" si="14"/>
        <v>9450700</v>
      </c>
      <c r="L21" s="4">
        <f t="shared" si="18"/>
        <v>4983450</v>
      </c>
      <c r="M21" s="5">
        <f t="shared" si="15"/>
        <v>3.1261999999999999</v>
      </c>
      <c r="N21" s="5">
        <f t="shared" si="16"/>
        <v>9.4506999999999994</v>
      </c>
      <c r="O21" s="5">
        <f t="shared" si="17"/>
        <v>4.9834499999999995</v>
      </c>
    </row>
    <row r="22" spans="1:15" ht="16.5" thickTop="1" thickBot="1" x14ac:dyDescent="0.3">
      <c r="A22" s="1"/>
      <c r="B22" s="1" t="s">
        <v>9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5" ht="16.5" thickTop="1" thickBot="1" x14ac:dyDescent="0.3">
      <c r="A23" s="7">
        <v>431</v>
      </c>
      <c r="B23" t="s">
        <v>0</v>
      </c>
      <c r="C23" s="2">
        <v>825416400</v>
      </c>
      <c r="D23" s="2">
        <v>836966000</v>
      </c>
      <c r="E23" s="2">
        <v>234027200</v>
      </c>
      <c r="F23" s="2">
        <v>244729100</v>
      </c>
      <c r="G23" s="2">
        <v>221751900</v>
      </c>
      <c r="H23" s="2">
        <v>212818100</v>
      </c>
      <c r="I23" s="3"/>
      <c r="J23" s="4">
        <f>MIN(C23:H23)</f>
        <v>212818100</v>
      </c>
      <c r="K23" s="4">
        <f>MAX(C23:H23)</f>
        <v>836966000</v>
      </c>
      <c r="L23" s="4">
        <f>AVERAGE(C23:H23)</f>
        <v>429284783.33333331</v>
      </c>
      <c r="M23" s="5">
        <f>J23*10^-6</f>
        <v>212.81809999999999</v>
      </c>
      <c r="N23" s="5">
        <f>K23*10^-6</f>
        <v>836.96600000000001</v>
      </c>
      <c r="O23" s="5">
        <f>L23*10^-6</f>
        <v>429.28478333333328</v>
      </c>
    </row>
    <row r="24" spans="1:15" ht="16.5" thickTop="1" thickBot="1" x14ac:dyDescent="0.3">
      <c r="A24" s="7">
        <v>432</v>
      </c>
      <c r="B24" t="s">
        <v>1</v>
      </c>
      <c r="C24" s="2">
        <v>311336600</v>
      </c>
      <c r="D24" s="2">
        <v>308476100</v>
      </c>
      <c r="E24" s="2">
        <v>269508800</v>
      </c>
      <c r="F24" s="2">
        <v>289913100</v>
      </c>
      <c r="G24" s="2">
        <v>286441500</v>
      </c>
      <c r="H24" s="2">
        <v>287835800</v>
      </c>
      <c r="I24" s="3"/>
      <c r="J24" s="4">
        <f t="shared" ref="J24:J28" si="19">MIN(C24:H24)</f>
        <v>269508800</v>
      </c>
      <c r="K24" s="4">
        <f t="shared" ref="K24:K28" si="20">MAX(C24:H24)</f>
        <v>311336600</v>
      </c>
      <c r="L24" s="4">
        <f>AVERAGE(C24:H24)</f>
        <v>292251983.33333331</v>
      </c>
      <c r="M24" s="5">
        <f t="shared" ref="M24:M28" si="21">J24*10^-6</f>
        <v>269.50880000000001</v>
      </c>
      <c r="N24" s="5">
        <f t="shared" ref="N24:N28" si="22">K24*10^-6</f>
        <v>311.33659999999998</v>
      </c>
      <c r="O24" s="5">
        <f t="shared" ref="O24:O28" si="23">L24*10^-6</f>
        <v>292.25198333333333</v>
      </c>
    </row>
    <row r="25" spans="1:15" ht="16.5" thickTop="1" thickBot="1" x14ac:dyDescent="0.3">
      <c r="A25" s="7">
        <v>433</v>
      </c>
      <c r="B25" t="s">
        <v>2</v>
      </c>
      <c r="C25" s="2">
        <v>6473000</v>
      </c>
      <c r="D25" s="2">
        <v>4903300</v>
      </c>
      <c r="E25" s="2">
        <v>3836500</v>
      </c>
      <c r="F25" s="2">
        <v>2476300</v>
      </c>
      <c r="G25" s="2">
        <v>2598500</v>
      </c>
      <c r="H25" s="2">
        <v>2653100</v>
      </c>
      <c r="I25" s="3"/>
      <c r="J25" s="4">
        <f t="shared" si="19"/>
        <v>2476300</v>
      </c>
      <c r="K25" s="4">
        <f t="shared" si="20"/>
        <v>6473000</v>
      </c>
      <c r="L25" s="4">
        <f t="shared" ref="L25:L28" si="24">AVERAGE(C25:H25)</f>
        <v>3823450</v>
      </c>
      <c r="M25" s="5">
        <f t="shared" si="21"/>
        <v>2.4762999999999997</v>
      </c>
      <c r="N25" s="5">
        <f t="shared" si="22"/>
        <v>6.4729999999999999</v>
      </c>
      <c r="O25" s="5">
        <f t="shared" si="23"/>
        <v>3.8234499999999998</v>
      </c>
    </row>
    <row r="26" spans="1:15" ht="16.5" thickTop="1" thickBot="1" x14ac:dyDescent="0.3">
      <c r="A26" s="7">
        <v>434</v>
      </c>
      <c r="B26" t="s">
        <v>3</v>
      </c>
      <c r="C26" s="2">
        <v>8974700</v>
      </c>
      <c r="D26" s="2">
        <v>6587300</v>
      </c>
      <c r="E26" s="2">
        <v>8749100</v>
      </c>
      <c r="F26" s="2">
        <v>7037400</v>
      </c>
      <c r="G26" s="2">
        <v>6955500</v>
      </c>
      <c r="H26" s="2">
        <v>6294200</v>
      </c>
      <c r="I26" s="3"/>
      <c r="J26" s="4">
        <f t="shared" si="19"/>
        <v>6294200</v>
      </c>
      <c r="K26" s="4">
        <f t="shared" si="20"/>
        <v>8974700</v>
      </c>
      <c r="L26" s="4">
        <f t="shared" si="24"/>
        <v>7433033.333333333</v>
      </c>
      <c r="M26" s="5">
        <f t="shared" si="21"/>
        <v>6.2942</v>
      </c>
      <c r="N26" s="5">
        <f t="shared" si="22"/>
        <v>8.9747000000000003</v>
      </c>
      <c r="O26" s="5">
        <f t="shared" si="23"/>
        <v>7.4330333333333325</v>
      </c>
    </row>
    <row r="27" spans="1:15" ht="16.5" thickTop="1" thickBot="1" x14ac:dyDescent="0.3">
      <c r="A27" s="7">
        <v>435</v>
      </c>
      <c r="B27" t="s">
        <v>4</v>
      </c>
      <c r="C27" s="2">
        <v>38130300</v>
      </c>
      <c r="D27" s="2">
        <v>25874900</v>
      </c>
      <c r="E27" s="2">
        <v>10929000</v>
      </c>
      <c r="F27" s="2">
        <v>10054200</v>
      </c>
      <c r="G27" s="2">
        <v>23709900</v>
      </c>
      <c r="H27" s="2">
        <v>10315500</v>
      </c>
      <c r="I27" s="3"/>
      <c r="J27" s="4">
        <f t="shared" si="19"/>
        <v>10054200</v>
      </c>
      <c r="K27" s="4">
        <f t="shared" si="20"/>
        <v>38130300</v>
      </c>
      <c r="L27" s="4">
        <f t="shared" si="24"/>
        <v>19835633.333333332</v>
      </c>
      <c r="M27" s="5">
        <f t="shared" si="21"/>
        <v>10.0542</v>
      </c>
      <c r="N27" s="5">
        <f t="shared" si="22"/>
        <v>38.130299999999998</v>
      </c>
      <c r="O27" s="5">
        <f t="shared" si="23"/>
        <v>19.83563333333333</v>
      </c>
    </row>
    <row r="28" spans="1:15" ht="16.5" thickTop="1" thickBot="1" x14ac:dyDescent="0.3">
      <c r="A28" s="7">
        <v>436</v>
      </c>
      <c r="B28" t="s">
        <v>5</v>
      </c>
      <c r="C28" s="2">
        <v>4959900</v>
      </c>
      <c r="D28" s="2">
        <v>3285900</v>
      </c>
      <c r="E28" s="2">
        <v>2997400</v>
      </c>
      <c r="F28" s="2">
        <v>3854300</v>
      </c>
      <c r="G28" s="2">
        <v>2647800</v>
      </c>
      <c r="H28" s="2">
        <v>2647800</v>
      </c>
      <c r="I28" s="3"/>
      <c r="J28" s="4">
        <f t="shared" si="19"/>
        <v>2647800</v>
      </c>
      <c r="K28" s="4">
        <f t="shared" si="20"/>
        <v>4959900</v>
      </c>
      <c r="L28" s="4">
        <f t="shared" si="24"/>
        <v>3398850</v>
      </c>
      <c r="M28" s="5">
        <f t="shared" si="21"/>
        <v>2.6477999999999997</v>
      </c>
      <c r="N28" s="5">
        <f t="shared" si="22"/>
        <v>4.9599000000000002</v>
      </c>
      <c r="O28" s="5">
        <f t="shared" si="23"/>
        <v>3.3988499999999999</v>
      </c>
    </row>
    <row r="29" spans="1:15" ht="15.75" thickTop="1" x14ac:dyDescent="0.25">
      <c r="M29" s="5"/>
      <c r="N29" s="5"/>
      <c r="O2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Ronya</dc:creator>
  <cp:lastModifiedBy>Ronya</cp:lastModifiedBy>
  <dcterms:created xsi:type="dcterms:W3CDTF">2022-09-29T13:55:00Z</dcterms:created>
  <dcterms:modified xsi:type="dcterms:W3CDTF">2022-09-29T15:04:15Z</dcterms:modified>
</cp:coreProperties>
</file>