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sfedu-my.sharepoint.com/personal/dsharma1_usf_edu/Documents/My files/Paper health/Hanisha/Data/HIV paper code/New folder/"/>
    </mc:Choice>
  </mc:AlternateContent>
  <xr:revisionPtr revIDLastSave="5" documentId="13_ncr:1_{EC532308-F3BD-2943-BCC2-4B16427AABA0}" xr6:coauthVersionLast="47" xr6:coauthVersionMax="47" xr10:uidLastSave="{1A5468C9-486B-47AB-B6F1-DF30D612DB04}"/>
  <bookViews>
    <workbookView xWindow="40920" yWindow="-120" windowWidth="29040" windowHeight="15720" xr2:uid="{00000000-000D-0000-FFFF-FFFF00000000}"/>
  </bookViews>
  <sheets>
    <sheet name="death_prob_uninf" sheetId="22" r:id="rId1"/>
    <sheet name="death_prob_inf_no_art" sheetId="67" r:id="rId2"/>
    <sheet name="death_prob_inf_art" sheetId="24" r:id="rId3"/>
    <sheet name="Values from PATH" sheetId="70" r:id="rId4"/>
    <sheet name="Sheet1" sheetId="69" r:id="rId5"/>
    <sheet name="testing_mult_fac" sheetId="6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0" i="70" l="1"/>
  <c r="J6" i="70" l="1"/>
  <c r="J5" i="70"/>
  <c r="J4" i="70"/>
  <c r="J3" i="70"/>
  <c r="J2" i="70"/>
  <c r="L2" i="70"/>
  <c r="J16" i="70"/>
  <c r="J22" i="70"/>
  <c r="J28" i="70"/>
  <c r="J36" i="70"/>
  <c r="J42" i="70"/>
  <c r="J48" i="70"/>
  <c r="J54" i="70"/>
  <c r="H3" i="70" l="1"/>
  <c r="O3" i="70"/>
  <c r="O2" i="70"/>
  <c r="O4" i="70" s="1"/>
  <c r="L10" i="70" l="1"/>
  <c r="H10" i="70"/>
  <c r="L56" i="70" l="1"/>
  <c r="L55" i="70"/>
  <c r="L54" i="70"/>
  <c r="L50" i="70"/>
  <c r="L49" i="70"/>
  <c r="L48" i="70"/>
  <c r="L44" i="70"/>
  <c r="L43" i="70"/>
  <c r="L42" i="70"/>
  <c r="L38" i="70"/>
  <c r="L37" i="70"/>
  <c r="L36" i="70"/>
  <c r="L30" i="70"/>
  <c r="L29" i="70"/>
  <c r="L28" i="70"/>
  <c r="L24" i="70"/>
  <c r="L23" i="70"/>
  <c r="L22" i="70"/>
  <c r="L18" i="70"/>
  <c r="L17" i="70"/>
  <c r="L16" i="70"/>
  <c r="L12" i="70"/>
  <c r="L11" i="70"/>
  <c r="L4" i="70"/>
  <c r="L5" i="70"/>
  <c r="L6" i="70"/>
  <c r="L3" i="70"/>
  <c r="J56" i="70"/>
  <c r="J55" i="70"/>
  <c r="J50" i="70"/>
  <c r="J49" i="70"/>
  <c r="J44" i="70"/>
  <c r="J43" i="70"/>
  <c r="J38" i="70"/>
  <c r="J37" i="70"/>
  <c r="J30" i="70"/>
  <c r="J29" i="70"/>
  <c r="J24" i="70"/>
  <c r="J23" i="70"/>
  <c r="J18" i="70"/>
  <c r="J17" i="70"/>
  <c r="H2" i="70" l="1"/>
  <c r="H36" i="70" l="1"/>
  <c r="H11" i="70" l="1"/>
  <c r="H12" i="70"/>
  <c r="H13" i="70"/>
  <c r="H14" i="70"/>
  <c r="J11" i="70" s="1"/>
  <c r="H15" i="70"/>
  <c r="J12" i="70" s="1"/>
  <c r="H16" i="70"/>
  <c r="H17" i="70"/>
  <c r="H18" i="70"/>
  <c r="H19" i="70"/>
  <c r="H20" i="70"/>
  <c r="H21" i="70"/>
  <c r="H22" i="70"/>
  <c r="H23" i="70"/>
  <c r="H24" i="70"/>
  <c r="H25" i="70"/>
  <c r="H26" i="70"/>
  <c r="H27" i="70"/>
  <c r="H28" i="70"/>
  <c r="H29" i="70"/>
  <c r="H30" i="70"/>
  <c r="H31" i="70"/>
  <c r="H32" i="70"/>
  <c r="H33" i="70"/>
  <c r="H37" i="70"/>
  <c r="H38" i="70"/>
  <c r="H39" i="70"/>
  <c r="H40" i="70"/>
  <c r="H41" i="70"/>
  <c r="H42" i="70"/>
  <c r="H43" i="70"/>
  <c r="H44" i="70"/>
  <c r="H45" i="70"/>
  <c r="H46" i="70"/>
  <c r="H47" i="70"/>
  <c r="H48" i="70"/>
  <c r="H49" i="70"/>
  <c r="H50" i="70"/>
  <c r="H51" i="70"/>
  <c r="H52" i="70"/>
  <c r="H53" i="70"/>
  <c r="H54" i="70"/>
  <c r="H55" i="70"/>
  <c r="H56" i="70"/>
  <c r="H57" i="70"/>
  <c r="H58" i="70"/>
  <c r="H59" i="70"/>
  <c r="H4" i="70" l="1"/>
  <c r="H5" i="70"/>
  <c r="H6" i="70"/>
  <c r="H7" i="70"/>
</calcChain>
</file>

<file path=xl/sharedStrings.xml><?xml version="1.0" encoding="utf-8"?>
<sst xmlns="http://schemas.openxmlformats.org/spreadsheetml/2006/main" count="178" uniqueCount="78">
  <si>
    <t>MSM</t>
  </si>
  <si>
    <t>death_rate inf no ART</t>
  </si>
  <si>
    <t>Age_group</t>
  </si>
  <si>
    <t>HM</t>
  </si>
  <si>
    <t>HF</t>
  </si>
  <si>
    <t>IDUF</t>
  </si>
  <si>
    <t>IDUM</t>
  </si>
  <si>
    <t>IDUMSM</t>
  </si>
  <si>
    <t>Disease_stage</t>
  </si>
  <si>
    <t>Acute</t>
  </si>
  <si>
    <t>&gt;500</t>
  </si>
  <si>
    <t>500-350</t>
  </si>
  <si>
    <t>200-350</t>
  </si>
  <si>
    <t>&lt;200</t>
  </si>
  <si>
    <t>death-rate-no-ART-sexual</t>
  </si>
  <si>
    <t>Quarterly death rate for non PWID without ART</t>
  </si>
  <si>
    <t>CD4 0-40</t>
  </si>
  <si>
    <t>CD4 40-199</t>
  </si>
  <si>
    <t>CD4 200-349</t>
  </si>
  <si>
    <t>CD4 350-499</t>
  </si>
  <si>
    <t>CD4 500-649</t>
  </si>
  <si>
    <t>CD4 &gt;=650</t>
  </si>
  <si>
    <t>death-prob-sexual-AIDS</t>
  </si>
  <si>
    <t>5-year probability of death for non-PWID with clinical AIDS after initiation of ART</t>
  </si>
  <si>
    <t>13-29</t>
  </si>
  <si>
    <t>CD4 &lt; 25</t>
  </si>
  <si>
    <t>CD4 25-49</t>
  </si>
  <si>
    <t>CD4 50-99</t>
  </si>
  <si>
    <t>CD4 100-199</t>
  </si>
  <si>
    <t>CD4 &gt;= 350</t>
  </si>
  <si>
    <t>30-39</t>
  </si>
  <si>
    <t>40-49</t>
  </si>
  <si>
    <t>&gt;=50</t>
  </si>
  <si>
    <t>Age</t>
  </si>
  <si>
    <t>death-prob-sexual-no-AIDS</t>
  </si>
  <si>
    <t>5-year probability of death for non-PWID without clinical AIDS after initiation of ART</t>
  </si>
  <si>
    <t>Annual rate</t>
  </si>
  <si>
    <t>Notes</t>
  </si>
  <si>
    <t>Assuming that people with CD4 count &gt; 200 are people without AIDS, I only used the below 200 value for the code</t>
  </si>
  <si>
    <t>Assuming that people with CD4 count &lt; 200 are people with AIDS, I only used the below 200 value for the code</t>
  </si>
  <si>
    <t>susceptible</t>
  </si>
  <si>
    <t>UnawareAcute</t>
  </si>
  <si>
    <t>death_prob_a200</t>
  </si>
  <si>
    <t>death_prob_b200</t>
  </si>
  <si>
    <t>Aware no careAcute</t>
  </si>
  <si>
    <t>ART no VLSAcute</t>
  </si>
  <si>
    <t>ART VLSAcute</t>
  </si>
  <si>
    <t>Unaware&gt; 500</t>
  </si>
  <si>
    <t>Aware no care&gt; 500</t>
  </si>
  <si>
    <t>ART no VLS&gt; 500</t>
  </si>
  <si>
    <t>ART VLS&gt; 500</t>
  </si>
  <si>
    <t>Unaware350-500</t>
  </si>
  <si>
    <t>Aware no care350-500</t>
  </si>
  <si>
    <t>ART no VLS350-500</t>
  </si>
  <si>
    <t>ART VLS350-500</t>
  </si>
  <si>
    <t>Unaware200-350</t>
  </si>
  <si>
    <t>Aware no care200-350</t>
  </si>
  <si>
    <t>ART no VLS200-350</t>
  </si>
  <si>
    <t>ART VLS200-350</t>
  </si>
  <si>
    <t>Unaware&lt;200</t>
  </si>
  <si>
    <t>Aware no care&lt;200</t>
  </si>
  <si>
    <t>ART no VLS&lt;200</t>
  </si>
  <si>
    <t>ART VLS&lt;200</t>
  </si>
  <si>
    <t>deaths</t>
  </si>
  <si>
    <t>Rate</t>
  </si>
  <si>
    <t>Prob</t>
  </si>
  <si>
    <t>CD4 &lt;200</t>
  </si>
  <si>
    <t>CD4 200-350</t>
  </si>
  <si>
    <t>CD4 350-500</t>
  </si>
  <si>
    <t>CD4 &gt;500</t>
  </si>
  <si>
    <t>CD4 &gt;350</t>
  </si>
  <si>
    <t xml:space="preserve">Probability </t>
  </si>
  <si>
    <t>CD4_category</t>
  </si>
  <si>
    <t>CD4_b_200</t>
  </si>
  <si>
    <t>CD4_200_350</t>
  </si>
  <si>
    <t>CD4_a_350</t>
  </si>
  <si>
    <t>death_rate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</si>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</sst>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48">
    <xf numFmtId="0" fontId="0" fillId="0" borderId="0" xfId="0"/>
    <xf numFmtId="0" fontId="2" fillId="0" borderId="0" xfId="1"/>
    <xf numFmtId="0" fontId="1" fillId="0" borderId="0" xfId="2"/>
    <xf numFmtId="0" fontId="1" fillId="0" borderId="0" xfId="1" applyFont="1"/>
    <xf numFmtId="0" fontId="1" fillId="0" borderId="0" xfId="2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3" fillId="0" borderId="12" xfId="0" applyFont="1" applyBorder="1" applyAlignment="1">
      <alignment horizontal="center" vertical="top"/>
    </xf>
    <xf numFmtId="0" fontId="4" fillId="0" borderId="0" xfId="0" applyFont="1"/>
    <xf numFmtId="0" fontId="3" fillId="0" borderId="3" xfId="0" applyFont="1" applyBorder="1" applyAlignment="1">
      <alignment horizontal="center" vertical="top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ill="1"/>
    <xf numFmtId="0" fontId="0" fillId="0" borderId="5" xfId="0" applyFill="1" applyBorder="1"/>
    <xf numFmtId="0" fontId="0" fillId="0" borderId="0" xfId="0" applyFill="1" applyBorder="1"/>
    <xf numFmtId="0" fontId="0" fillId="0" borderId="13" xfId="0" applyBorder="1"/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4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9" xfId="0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19" xfId="0" applyFill="1" applyBorder="1"/>
    <xf numFmtId="0" fontId="0" fillId="0" borderId="20" xfId="0" applyBorder="1"/>
    <xf numFmtId="10" fontId="0" fillId="0" borderId="14" xfId="0" applyNumberForma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0" fontId="0" fillId="0" borderId="19" xfId="0" applyNumberFormat="1" applyBorder="1" applyAlignment="1">
      <alignment horizontal="center"/>
    </xf>
    <xf numFmtId="0" fontId="0" fillId="0" borderId="0" xfId="0" applyProtection="1">
      <protection locked="0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colors>
    <mruColors>
      <color rgb="FFA7D18D"/>
      <color rgb="FFFFF2CC"/>
      <color rgb="FFFF5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89"/>
  <sheetViews>
    <sheetView tabSelected="1" workbookViewId="0">
      <selection activeCell="B2" sqref="B2"/>
    </sheetView>
  </sheetViews>
  <sheetFormatPr defaultColWidth="8.875" defaultRowHeight="15.75" x14ac:dyDescent="0.5"/>
  <cols>
    <col min="1" max="1" width="10" bestFit="1" customWidth="1"/>
  </cols>
  <sheetData>
    <row r="1" spans="1:7" x14ac:dyDescent="0.5">
      <c r="A1" t="s">
        <v>2</v>
      </c>
      <c r="B1" s="42" t="s">
        <v>3</v>
      </c>
      <c r="C1" t="s">
        <v>4</v>
      </c>
      <c r="D1" t="s">
        <v>0</v>
      </c>
      <c r="E1" t="s">
        <v>7</v>
      </c>
      <c r="F1" t="s">
        <v>5</v>
      </c>
      <c r="G1" t="s">
        <v>6</v>
      </c>
    </row>
    <row r="2" spans="1:7" x14ac:dyDescent="0.5">
      <c r="A2">
        <v>13</v>
      </c>
      <c r="B2">
        <v>2.32E-4</v>
      </c>
      <c r="C2">
        <v>1.3799999999999999E-4</v>
      </c>
      <c r="D2">
        <v>2.32E-4</v>
      </c>
      <c r="E2">
        <v>2.32E-4</v>
      </c>
      <c r="F2">
        <v>1.3799999999999999E-4</v>
      </c>
      <c r="G2">
        <v>2.32E-4</v>
      </c>
    </row>
    <row r="3" spans="1:7" x14ac:dyDescent="0.5">
      <c r="A3">
        <v>14</v>
      </c>
      <c r="B3">
        <v>3.4299999999999999E-4</v>
      </c>
      <c r="C3">
        <v>1.7200000000000001E-4</v>
      </c>
      <c r="D3">
        <v>3.4299999999999999E-4</v>
      </c>
      <c r="E3">
        <v>3.4299999999999999E-4</v>
      </c>
      <c r="F3">
        <v>1.7200000000000001E-4</v>
      </c>
      <c r="G3">
        <v>3.4299999999999999E-4</v>
      </c>
    </row>
    <row r="4" spans="1:7" x14ac:dyDescent="0.5">
      <c r="A4">
        <v>15</v>
      </c>
      <c r="B4">
        <v>4.6500000000000003E-4</v>
      </c>
      <c r="C4">
        <v>2.1100000000000001E-4</v>
      </c>
      <c r="D4">
        <v>4.6500000000000003E-4</v>
      </c>
      <c r="E4">
        <v>4.6500000000000003E-4</v>
      </c>
      <c r="F4">
        <v>2.1100000000000001E-4</v>
      </c>
      <c r="G4">
        <v>4.6500000000000003E-4</v>
      </c>
    </row>
    <row r="5" spans="1:7" x14ac:dyDescent="0.5">
      <c r="A5">
        <v>16</v>
      </c>
      <c r="B5">
        <v>5.8799999999999998E-4</v>
      </c>
      <c r="C5">
        <v>2.5099999999999998E-4</v>
      </c>
      <c r="D5">
        <v>5.8799999999999998E-4</v>
      </c>
      <c r="E5">
        <v>5.8799999999999998E-4</v>
      </c>
      <c r="F5">
        <v>2.5099999999999998E-4</v>
      </c>
      <c r="G5">
        <v>5.8799999999999998E-4</v>
      </c>
    </row>
    <row r="6" spans="1:7" x14ac:dyDescent="0.5">
      <c r="A6">
        <v>17</v>
      </c>
      <c r="B6">
        <v>7.2000000000000005E-4</v>
      </c>
      <c r="C6">
        <v>2.9300000000000002E-4</v>
      </c>
      <c r="D6">
        <v>7.2000000000000005E-4</v>
      </c>
      <c r="E6">
        <v>7.2000000000000005E-4</v>
      </c>
      <c r="F6">
        <v>2.9300000000000002E-4</v>
      </c>
      <c r="G6">
        <v>7.2000000000000005E-4</v>
      </c>
    </row>
    <row r="7" spans="1:7" x14ac:dyDescent="0.5">
      <c r="A7">
        <v>18</v>
      </c>
      <c r="B7">
        <v>8.5800000000000004E-4</v>
      </c>
      <c r="C7">
        <v>3.3599999999999998E-4</v>
      </c>
      <c r="D7">
        <v>8.5800000000000004E-4</v>
      </c>
      <c r="E7">
        <v>8.5800000000000004E-4</v>
      </c>
      <c r="F7">
        <v>3.3599999999999998E-4</v>
      </c>
      <c r="G7">
        <v>8.5800000000000004E-4</v>
      </c>
    </row>
    <row r="8" spans="1:7" x14ac:dyDescent="0.5">
      <c r="A8">
        <v>19</v>
      </c>
      <c r="B8">
        <v>9.990000000000001E-4</v>
      </c>
      <c r="C8">
        <v>3.79E-4</v>
      </c>
      <c r="D8">
        <v>9.990000000000001E-4</v>
      </c>
      <c r="E8">
        <v>9.990000000000001E-4</v>
      </c>
      <c r="F8">
        <v>3.79E-4</v>
      </c>
      <c r="G8">
        <v>9.990000000000001E-4</v>
      </c>
    </row>
    <row r="9" spans="1:7" x14ac:dyDescent="0.5">
      <c r="A9">
        <v>20</v>
      </c>
      <c r="B9">
        <v>1.1460000000000001E-3</v>
      </c>
      <c r="C9">
        <v>4.2499999999999998E-4</v>
      </c>
      <c r="D9">
        <v>1.1460000000000001E-3</v>
      </c>
      <c r="E9">
        <v>1.1460000000000001E-3</v>
      </c>
      <c r="F9">
        <v>4.2499999999999998E-4</v>
      </c>
      <c r="G9">
        <v>1.1460000000000001E-3</v>
      </c>
    </row>
    <row r="10" spans="1:7" x14ac:dyDescent="0.5">
      <c r="A10">
        <v>21</v>
      </c>
      <c r="B10">
        <v>1.2880000000000001E-3</v>
      </c>
      <c r="C10">
        <v>4.7199999999999998E-4</v>
      </c>
      <c r="D10">
        <v>1.2880000000000001E-3</v>
      </c>
      <c r="E10">
        <v>1.2880000000000001E-3</v>
      </c>
      <c r="F10">
        <v>4.7199999999999998E-4</v>
      </c>
      <c r="G10">
        <v>1.2880000000000001E-3</v>
      </c>
    </row>
    <row r="11" spans="1:7" x14ac:dyDescent="0.5">
      <c r="A11">
        <v>22</v>
      </c>
      <c r="B11">
        <v>1.407E-3</v>
      </c>
      <c r="C11">
        <v>5.1500000000000005E-4</v>
      </c>
      <c r="D11">
        <v>1.407E-3</v>
      </c>
      <c r="E11">
        <v>1.407E-3</v>
      </c>
      <c r="F11">
        <v>5.1500000000000005E-4</v>
      </c>
      <c r="G11">
        <v>1.407E-3</v>
      </c>
    </row>
    <row r="12" spans="1:7" x14ac:dyDescent="0.5">
      <c r="A12">
        <v>23</v>
      </c>
      <c r="B12">
        <v>1.4940000000000001E-3</v>
      </c>
      <c r="C12">
        <v>5.5099999999999995E-4</v>
      </c>
      <c r="D12">
        <v>1.4940000000000001E-3</v>
      </c>
      <c r="E12">
        <v>1.4940000000000001E-3</v>
      </c>
      <c r="F12">
        <v>5.5099999999999995E-4</v>
      </c>
      <c r="G12">
        <v>1.4940000000000001E-3</v>
      </c>
    </row>
    <row r="13" spans="1:7" x14ac:dyDescent="0.5">
      <c r="A13">
        <v>24</v>
      </c>
      <c r="B13">
        <v>1.5560000000000001E-3</v>
      </c>
      <c r="C13">
        <v>5.8200000000000005E-4</v>
      </c>
      <c r="D13">
        <v>1.5560000000000001E-3</v>
      </c>
      <c r="E13">
        <v>1.5560000000000001E-3</v>
      </c>
      <c r="F13">
        <v>5.8200000000000005E-4</v>
      </c>
      <c r="G13">
        <v>1.5560000000000001E-3</v>
      </c>
    </row>
    <row r="14" spans="1:7" x14ac:dyDescent="0.5">
      <c r="A14">
        <v>25</v>
      </c>
      <c r="B14">
        <v>1.6100000000000001E-3</v>
      </c>
      <c r="C14">
        <v>6.1200000000000002E-4</v>
      </c>
      <c r="D14">
        <v>1.6100000000000001E-3</v>
      </c>
      <c r="E14">
        <v>1.6100000000000001E-3</v>
      </c>
      <c r="F14">
        <v>6.1200000000000002E-4</v>
      </c>
      <c r="G14">
        <v>1.6100000000000001E-3</v>
      </c>
    </row>
    <row r="15" spans="1:7" x14ac:dyDescent="0.5">
      <c r="A15">
        <v>26</v>
      </c>
      <c r="B15">
        <v>1.665E-3</v>
      </c>
      <c r="C15">
        <v>6.4599999999999998E-4</v>
      </c>
      <c r="D15">
        <v>1.665E-3</v>
      </c>
      <c r="E15">
        <v>1.665E-3</v>
      </c>
      <c r="F15">
        <v>6.4599999999999998E-4</v>
      </c>
      <c r="G15">
        <v>1.665E-3</v>
      </c>
    </row>
    <row r="16" spans="1:7" x14ac:dyDescent="0.5">
      <c r="A16">
        <v>27</v>
      </c>
      <c r="B16">
        <v>1.717E-3</v>
      </c>
      <c r="C16">
        <v>6.8400000000000004E-4</v>
      </c>
      <c r="D16">
        <v>1.717E-3</v>
      </c>
      <c r="E16">
        <v>1.717E-3</v>
      </c>
      <c r="F16">
        <v>6.8400000000000004E-4</v>
      </c>
      <c r="G16">
        <v>1.717E-3</v>
      </c>
    </row>
    <row r="17" spans="1:7" x14ac:dyDescent="0.5">
      <c r="A17">
        <v>28</v>
      </c>
      <c r="B17">
        <v>1.7669999999999999E-3</v>
      </c>
      <c r="C17">
        <v>7.2900000000000005E-4</v>
      </c>
      <c r="D17">
        <v>1.7669999999999999E-3</v>
      </c>
      <c r="E17">
        <v>1.7669999999999999E-3</v>
      </c>
      <c r="F17">
        <v>7.2900000000000005E-4</v>
      </c>
      <c r="G17">
        <v>1.7669999999999999E-3</v>
      </c>
    </row>
    <row r="18" spans="1:7" x14ac:dyDescent="0.5">
      <c r="A18">
        <v>29</v>
      </c>
      <c r="B18">
        <v>1.817E-3</v>
      </c>
      <c r="C18">
        <v>7.7899999999999996E-4</v>
      </c>
      <c r="D18">
        <v>1.817E-3</v>
      </c>
      <c r="E18">
        <v>1.817E-3</v>
      </c>
      <c r="F18">
        <v>7.7899999999999996E-4</v>
      </c>
      <c r="G18">
        <v>1.817E-3</v>
      </c>
    </row>
    <row r="19" spans="1:7" x14ac:dyDescent="0.5">
      <c r="A19">
        <v>30</v>
      </c>
      <c r="B19">
        <v>1.8649999999999999E-3</v>
      </c>
      <c r="C19">
        <v>8.3299999999999997E-4</v>
      </c>
      <c r="D19">
        <v>1.8649999999999999E-3</v>
      </c>
      <c r="E19">
        <v>1.8649999999999999E-3</v>
      </c>
      <c r="F19">
        <v>8.3299999999999997E-4</v>
      </c>
      <c r="G19">
        <v>1.8649999999999999E-3</v>
      </c>
    </row>
    <row r="20" spans="1:7" x14ac:dyDescent="0.5">
      <c r="A20">
        <v>31</v>
      </c>
      <c r="B20">
        <v>1.9109999999999999E-3</v>
      </c>
      <c r="C20">
        <v>8.8699999999999998E-4</v>
      </c>
      <c r="D20">
        <v>1.9109999999999999E-3</v>
      </c>
      <c r="E20">
        <v>1.9109999999999999E-3</v>
      </c>
      <c r="F20">
        <v>8.8699999999999998E-4</v>
      </c>
      <c r="G20">
        <v>1.9109999999999999E-3</v>
      </c>
    </row>
    <row r="21" spans="1:7" x14ac:dyDescent="0.5">
      <c r="A21">
        <v>32</v>
      </c>
      <c r="B21">
        <v>1.9599999999999999E-3</v>
      </c>
      <c r="C21">
        <v>9.3899999999999995E-4</v>
      </c>
      <c r="D21">
        <v>1.9599999999999999E-3</v>
      </c>
      <c r="E21">
        <v>1.9599999999999999E-3</v>
      </c>
      <c r="F21">
        <v>9.3899999999999995E-4</v>
      </c>
      <c r="G21">
        <v>1.9599999999999999E-3</v>
      </c>
    </row>
    <row r="22" spans="1:7" x14ac:dyDescent="0.5">
      <c r="A22">
        <v>33</v>
      </c>
      <c r="B22">
        <v>2.0140000000000002E-3</v>
      </c>
      <c r="C22">
        <v>9.8799999999999995E-4</v>
      </c>
      <c r="D22">
        <v>2.0140000000000002E-3</v>
      </c>
      <c r="E22">
        <v>2.0140000000000002E-3</v>
      </c>
      <c r="F22">
        <v>9.8799999999999995E-4</v>
      </c>
      <c r="G22">
        <v>2.0140000000000002E-3</v>
      </c>
    </row>
    <row r="23" spans="1:7" x14ac:dyDescent="0.5">
      <c r="A23">
        <v>34</v>
      </c>
      <c r="B23">
        <v>2.0709999999999999E-3</v>
      </c>
      <c r="C23">
        <v>1.034E-3</v>
      </c>
      <c r="D23">
        <v>2.0709999999999999E-3</v>
      </c>
      <c r="E23">
        <v>2.0709999999999999E-3</v>
      </c>
      <c r="F23">
        <v>1.034E-3</v>
      </c>
      <c r="G23">
        <v>2.0709999999999999E-3</v>
      </c>
    </row>
    <row r="24" spans="1:7" x14ac:dyDescent="0.5">
      <c r="A24">
        <v>35</v>
      </c>
      <c r="B24">
        <v>2.1380000000000001E-3</v>
      </c>
      <c r="C24">
        <v>1.085E-3</v>
      </c>
      <c r="D24">
        <v>2.1380000000000001E-3</v>
      </c>
      <c r="E24">
        <v>2.1380000000000001E-3</v>
      </c>
      <c r="F24">
        <v>1.085E-3</v>
      </c>
      <c r="G24">
        <v>2.1380000000000001E-3</v>
      </c>
    </row>
    <row r="25" spans="1:7" x14ac:dyDescent="0.5">
      <c r="A25">
        <v>36</v>
      </c>
      <c r="B25">
        <v>2.2109999999999999E-3</v>
      </c>
      <c r="C25">
        <v>1.1429999999999999E-3</v>
      </c>
      <c r="D25">
        <v>2.2109999999999999E-3</v>
      </c>
      <c r="E25">
        <v>2.2109999999999999E-3</v>
      </c>
      <c r="F25">
        <v>1.1429999999999999E-3</v>
      </c>
      <c r="G25">
        <v>2.2109999999999999E-3</v>
      </c>
    </row>
    <row r="26" spans="1:7" x14ac:dyDescent="0.5">
      <c r="A26">
        <v>37</v>
      </c>
      <c r="B26">
        <v>2.2790000000000002E-3</v>
      </c>
      <c r="C26">
        <v>1.2049999999999999E-3</v>
      </c>
      <c r="D26">
        <v>2.2790000000000002E-3</v>
      </c>
      <c r="E26">
        <v>2.2790000000000002E-3</v>
      </c>
      <c r="F26">
        <v>1.2049999999999999E-3</v>
      </c>
      <c r="G26">
        <v>2.2790000000000002E-3</v>
      </c>
    </row>
    <row r="27" spans="1:7" x14ac:dyDescent="0.5">
      <c r="A27">
        <v>38</v>
      </c>
      <c r="B27">
        <v>2.3419999999999999E-3</v>
      </c>
      <c r="C27">
        <v>1.271E-3</v>
      </c>
      <c r="D27">
        <v>2.3419999999999999E-3</v>
      </c>
      <c r="E27">
        <v>2.3419999999999999E-3</v>
      </c>
      <c r="F27">
        <v>1.271E-3</v>
      </c>
      <c r="G27">
        <v>2.3419999999999999E-3</v>
      </c>
    </row>
    <row r="28" spans="1:7" x14ac:dyDescent="0.5">
      <c r="A28">
        <v>39</v>
      </c>
      <c r="B28">
        <v>2.405E-3</v>
      </c>
      <c r="C28">
        <v>1.3450000000000001E-3</v>
      </c>
      <c r="D28">
        <v>2.405E-3</v>
      </c>
      <c r="E28">
        <v>2.405E-3</v>
      </c>
      <c r="F28">
        <v>1.3450000000000001E-3</v>
      </c>
      <c r="G28">
        <v>2.405E-3</v>
      </c>
    </row>
    <row r="29" spans="1:7" x14ac:dyDescent="0.5">
      <c r="A29">
        <v>40</v>
      </c>
      <c r="B29">
        <v>2.4819999999999998E-3</v>
      </c>
      <c r="C29">
        <v>1.4289999999999999E-3</v>
      </c>
      <c r="D29">
        <v>2.4819999999999998E-3</v>
      </c>
      <c r="E29">
        <v>2.4819999999999998E-3</v>
      </c>
      <c r="F29">
        <v>1.4289999999999999E-3</v>
      </c>
      <c r="G29">
        <v>2.4819999999999998E-3</v>
      </c>
    </row>
    <row r="30" spans="1:7" x14ac:dyDescent="0.5">
      <c r="A30">
        <v>41</v>
      </c>
      <c r="B30">
        <v>2.5829999999999998E-3</v>
      </c>
      <c r="C30">
        <v>1.524E-3</v>
      </c>
      <c r="D30">
        <v>2.5829999999999998E-3</v>
      </c>
      <c r="E30">
        <v>2.5829999999999998E-3</v>
      </c>
      <c r="F30">
        <v>1.524E-3</v>
      </c>
      <c r="G30">
        <v>2.5829999999999998E-3</v>
      </c>
    </row>
    <row r="31" spans="1:7" x14ac:dyDescent="0.5">
      <c r="A31">
        <v>42</v>
      </c>
      <c r="B31">
        <v>2.7100000000000002E-3</v>
      </c>
      <c r="C31">
        <v>1.6299999999999999E-3</v>
      </c>
      <c r="D31">
        <v>2.7100000000000002E-3</v>
      </c>
      <c r="E31">
        <v>2.7100000000000002E-3</v>
      </c>
      <c r="F31">
        <v>1.6299999999999999E-3</v>
      </c>
      <c r="G31">
        <v>2.7100000000000002E-3</v>
      </c>
    </row>
    <row r="32" spans="1:7" x14ac:dyDescent="0.5">
      <c r="A32">
        <v>43</v>
      </c>
      <c r="B32">
        <v>2.8700000000000002E-3</v>
      </c>
      <c r="C32">
        <v>1.748E-3</v>
      </c>
      <c r="D32">
        <v>2.8700000000000002E-3</v>
      </c>
      <c r="E32">
        <v>2.8700000000000002E-3</v>
      </c>
      <c r="F32">
        <v>1.748E-3</v>
      </c>
      <c r="G32">
        <v>2.8700000000000002E-3</v>
      </c>
    </row>
    <row r="33" spans="1:7" x14ac:dyDescent="0.5">
      <c r="A33">
        <v>44</v>
      </c>
      <c r="B33">
        <v>3.0639999999999999E-3</v>
      </c>
      <c r="C33">
        <v>1.8810000000000001E-3</v>
      </c>
      <c r="D33">
        <v>3.0639999999999999E-3</v>
      </c>
      <c r="E33">
        <v>3.0639999999999999E-3</v>
      </c>
      <c r="F33">
        <v>1.8810000000000001E-3</v>
      </c>
      <c r="G33">
        <v>3.0639999999999999E-3</v>
      </c>
    </row>
    <row r="34" spans="1:7" x14ac:dyDescent="0.5">
      <c r="A34">
        <v>45</v>
      </c>
      <c r="B34">
        <v>3.2850000000000002E-3</v>
      </c>
      <c r="C34">
        <v>2.029E-3</v>
      </c>
      <c r="D34">
        <v>3.2850000000000002E-3</v>
      </c>
      <c r="E34">
        <v>3.2850000000000002E-3</v>
      </c>
      <c r="F34">
        <v>2.029E-3</v>
      </c>
      <c r="G34">
        <v>3.2850000000000002E-3</v>
      </c>
    </row>
    <row r="35" spans="1:7" x14ac:dyDescent="0.5">
      <c r="A35">
        <v>46</v>
      </c>
      <c r="B35">
        <v>3.5379999999999999E-3</v>
      </c>
      <c r="C35">
        <v>2.1949999999999999E-3</v>
      </c>
      <c r="D35">
        <v>3.5379999999999999E-3</v>
      </c>
      <c r="E35">
        <v>3.5379999999999999E-3</v>
      </c>
      <c r="F35">
        <v>2.1949999999999999E-3</v>
      </c>
      <c r="G35">
        <v>3.5379999999999999E-3</v>
      </c>
    </row>
    <row r="36" spans="1:7" x14ac:dyDescent="0.5">
      <c r="A36">
        <v>47</v>
      </c>
      <c r="B36">
        <v>3.8340000000000002E-3</v>
      </c>
      <c r="C36">
        <v>2.3860000000000001E-3</v>
      </c>
      <c r="D36">
        <v>3.8340000000000002E-3</v>
      </c>
      <c r="E36">
        <v>3.8340000000000002E-3</v>
      </c>
      <c r="F36">
        <v>2.3860000000000001E-3</v>
      </c>
      <c r="G36">
        <v>3.8340000000000002E-3</v>
      </c>
    </row>
    <row r="37" spans="1:7" x14ac:dyDescent="0.5">
      <c r="A37">
        <v>48</v>
      </c>
      <c r="B37">
        <v>4.1780000000000003E-3</v>
      </c>
      <c r="C37">
        <v>2.6050000000000001E-3</v>
      </c>
      <c r="D37">
        <v>4.1780000000000003E-3</v>
      </c>
      <c r="E37">
        <v>4.1780000000000003E-3</v>
      </c>
      <c r="F37">
        <v>2.6050000000000001E-3</v>
      </c>
      <c r="G37">
        <v>4.1780000000000003E-3</v>
      </c>
    </row>
    <row r="38" spans="1:7" x14ac:dyDescent="0.5">
      <c r="A38">
        <v>49</v>
      </c>
      <c r="B38">
        <v>4.5690000000000001E-3</v>
      </c>
      <c r="C38">
        <v>2.8509999999999998E-3</v>
      </c>
      <c r="D38">
        <v>4.5690000000000001E-3</v>
      </c>
      <c r="E38">
        <v>4.5690000000000001E-3</v>
      </c>
      <c r="F38">
        <v>2.8509999999999998E-3</v>
      </c>
      <c r="G38">
        <v>4.5690000000000001E-3</v>
      </c>
    </row>
    <row r="39" spans="1:7" x14ac:dyDescent="0.5">
      <c r="A39">
        <v>50</v>
      </c>
      <c r="B39">
        <v>4.9969999999999997E-3</v>
      </c>
      <c r="C39">
        <v>3.1180000000000001E-3</v>
      </c>
      <c r="D39">
        <v>4.9969999999999997E-3</v>
      </c>
      <c r="E39">
        <v>4.9969999999999997E-3</v>
      </c>
      <c r="F39">
        <v>3.1180000000000001E-3</v>
      </c>
      <c r="G39">
        <v>4.9969999999999997E-3</v>
      </c>
    </row>
    <row r="40" spans="1:7" x14ac:dyDescent="0.5">
      <c r="A40">
        <v>51</v>
      </c>
      <c r="B40">
        <v>5.4619999999999998E-3</v>
      </c>
      <c r="C40">
        <v>3.4030000000000002E-3</v>
      </c>
      <c r="D40">
        <v>5.4619999999999998E-3</v>
      </c>
      <c r="E40">
        <v>5.4619999999999998E-3</v>
      </c>
      <c r="F40">
        <v>3.4030000000000002E-3</v>
      </c>
      <c r="G40">
        <v>5.4619999999999998E-3</v>
      </c>
    </row>
    <row r="41" spans="1:7" x14ac:dyDescent="0.5">
      <c r="A41">
        <v>52</v>
      </c>
      <c r="B41">
        <v>5.9709999999999997E-3</v>
      </c>
      <c r="C41">
        <v>3.7139999999999999E-3</v>
      </c>
      <c r="D41">
        <v>5.9709999999999997E-3</v>
      </c>
      <c r="E41">
        <v>5.9709999999999997E-3</v>
      </c>
      <c r="F41">
        <v>3.7139999999999999E-3</v>
      </c>
      <c r="G41">
        <v>5.9709999999999997E-3</v>
      </c>
    </row>
    <row r="42" spans="1:7" x14ac:dyDescent="0.5">
      <c r="A42">
        <v>53</v>
      </c>
      <c r="B42">
        <v>6.5259999999999997E-3</v>
      </c>
      <c r="C42">
        <v>4.052E-3</v>
      </c>
      <c r="D42">
        <v>6.5259999999999997E-3</v>
      </c>
      <c r="E42">
        <v>6.5259999999999997E-3</v>
      </c>
      <c r="F42">
        <v>4.052E-3</v>
      </c>
      <c r="G42">
        <v>6.5259999999999997E-3</v>
      </c>
    </row>
    <row r="43" spans="1:7" x14ac:dyDescent="0.5">
      <c r="A43">
        <v>54</v>
      </c>
      <c r="B43">
        <v>7.1250000000000003E-3</v>
      </c>
      <c r="C43">
        <v>4.4149999999999997E-3</v>
      </c>
      <c r="D43">
        <v>7.1250000000000003E-3</v>
      </c>
      <c r="E43">
        <v>7.1250000000000003E-3</v>
      </c>
      <c r="F43">
        <v>4.4149999999999997E-3</v>
      </c>
      <c r="G43">
        <v>7.1250000000000003E-3</v>
      </c>
    </row>
    <row r="44" spans="1:7" x14ac:dyDescent="0.5">
      <c r="A44">
        <v>55</v>
      </c>
      <c r="B44">
        <v>7.7660000000000003E-3</v>
      </c>
      <c r="C44">
        <v>4.8129999999999996E-3</v>
      </c>
      <c r="D44">
        <v>7.7660000000000003E-3</v>
      </c>
      <c r="E44">
        <v>7.7660000000000003E-3</v>
      </c>
      <c r="F44">
        <v>4.8129999999999996E-3</v>
      </c>
      <c r="G44">
        <v>7.7660000000000003E-3</v>
      </c>
    </row>
    <row r="45" spans="1:7" x14ac:dyDescent="0.5">
      <c r="A45">
        <v>56</v>
      </c>
      <c r="B45">
        <v>8.4449999999999994E-3</v>
      </c>
      <c r="C45">
        <v>5.2329999999999998E-3</v>
      </c>
      <c r="D45">
        <v>8.4449999999999994E-3</v>
      </c>
      <c r="E45">
        <v>8.4449999999999994E-3</v>
      </c>
      <c r="F45">
        <v>5.2329999999999998E-3</v>
      </c>
      <c r="G45">
        <v>8.4449999999999994E-3</v>
      </c>
    </row>
    <row r="46" spans="1:7" x14ac:dyDescent="0.5">
      <c r="A46">
        <v>57</v>
      </c>
      <c r="B46">
        <v>9.1559999999999992E-3</v>
      </c>
      <c r="C46">
        <v>5.6470000000000001E-3</v>
      </c>
      <c r="D46">
        <v>9.1559999999999992E-3</v>
      </c>
      <c r="E46">
        <v>9.1559999999999992E-3</v>
      </c>
      <c r="F46">
        <v>5.6470000000000001E-3</v>
      </c>
      <c r="G46">
        <v>9.1559999999999992E-3</v>
      </c>
    </row>
    <row r="47" spans="1:7" x14ac:dyDescent="0.5">
      <c r="A47">
        <v>58</v>
      </c>
      <c r="B47">
        <v>9.8969999999999995E-3</v>
      </c>
      <c r="C47">
        <v>6.0429999999999998E-3</v>
      </c>
      <c r="D47">
        <v>9.8969999999999995E-3</v>
      </c>
      <c r="E47">
        <v>9.8969999999999995E-3</v>
      </c>
      <c r="F47">
        <v>6.0429999999999998E-3</v>
      </c>
      <c r="G47">
        <v>9.8969999999999995E-3</v>
      </c>
    </row>
    <row r="48" spans="1:7" x14ac:dyDescent="0.5">
      <c r="A48">
        <v>59</v>
      </c>
      <c r="B48">
        <v>1.0671E-2</v>
      </c>
      <c r="C48">
        <v>6.4409999999999997E-3</v>
      </c>
      <c r="D48">
        <v>1.0671E-2</v>
      </c>
      <c r="E48">
        <v>1.0671E-2</v>
      </c>
      <c r="F48">
        <v>6.4409999999999997E-3</v>
      </c>
      <c r="G48">
        <v>1.0671E-2</v>
      </c>
    </row>
    <row r="49" spans="1:7" x14ac:dyDescent="0.5">
      <c r="A49">
        <v>60</v>
      </c>
      <c r="B49">
        <v>1.1519E-2</v>
      </c>
      <c r="C49">
        <v>6.8859999999999998E-3</v>
      </c>
      <c r="D49">
        <v>1.1519E-2</v>
      </c>
      <c r="E49">
        <v>1.1519E-2</v>
      </c>
      <c r="F49">
        <v>6.8859999999999998E-3</v>
      </c>
      <c r="G49">
        <v>1.1519E-2</v>
      </c>
    </row>
    <row r="50" spans="1:7" x14ac:dyDescent="0.5">
      <c r="A50">
        <v>61</v>
      </c>
      <c r="B50">
        <v>1.2418999999999999E-2</v>
      </c>
      <c r="C50">
        <v>7.391E-3</v>
      </c>
      <c r="D50">
        <v>1.2418999999999999E-2</v>
      </c>
      <c r="E50">
        <v>1.2418999999999999E-2</v>
      </c>
      <c r="F50">
        <v>7.391E-3</v>
      </c>
      <c r="G50">
        <v>1.2418999999999999E-2</v>
      </c>
    </row>
    <row r="51" spans="1:7" x14ac:dyDescent="0.5">
      <c r="A51">
        <v>62</v>
      </c>
      <c r="B51">
        <v>1.3306999999999999E-2</v>
      </c>
      <c r="C51">
        <v>7.9310000000000005E-3</v>
      </c>
      <c r="D51">
        <v>1.3306999999999999E-2</v>
      </c>
      <c r="E51">
        <v>1.3306999999999999E-2</v>
      </c>
      <c r="F51">
        <v>7.9310000000000005E-3</v>
      </c>
      <c r="G51">
        <v>1.3306999999999999E-2</v>
      </c>
    </row>
    <row r="52" spans="1:7" x14ac:dyDescent="0.5">
      <c r="A52">
        <v>63</v>
      </c>
      <c r="B52">
        <v>1.4164E-2</v>
      </c>
      <c r="C52">
        <v>8.5079999999999999E-3</v>
      </c>
      <c r="D52">
        <v>1.4164E-2</v>
      </c>
      <c r="E52">
        <v>1.4164E-2</v>
      </c>
      <c r="F52">
        <v>8.5079999999999999E-3</v>
      </c>
      <c r="G52">
        <v>1.4164E-2</v>
      </c>
    </row>
    <row r="53" spans="1:7" x14ac:dyDescent="0.5">
      <c r="A53">
        <v>64</v>
      </c>
      <c r="B53">
        <v>1.5032E-2</v>
      </c>
      <c r="C53">
        <v>9.1420000000000008E-3</v>
      </c>
      <c r="D53">
        <v>1.5032E-2</v>
      </c>
      <c r="E53">
        <v>1.5032E-2</v>
      </c>
      <c r="F53">
        <v>9.1420000000000008E-3</v>
      </c>
      <c r="G53">
        <v>1.5032E-2</v>
      </c>
    </row>
    <row r="54" spans="1:7" x14ac:dyDescent="0.5">
      <c r="A54">
        <v>65</v>
      </c>
      <c r="B54">
        <v>1.6012999999999999E-2</v>
      </c>
      <c r="C54">
        <v>9.8740000000000008E-3</v>
      </c>
      <c r="D54">
        <v>1.6012999999999999E-2</v>
      </c>
      <c r="E54">
        <v>1.6012999999999999E-2</v>
      </c>
      <c r="F54">
        <v>9.8740000000000008E-3</v>
      </c>
      <c r="G54">
        <v>1.6012999999999999E-2</v>
      </c>
    </row>
    <row r="55" spans="1:7" x14ac:dyDescent="0.5">
      <c r="A55">
        <v>66</v>
      </c>
      <c r="B55">
        <v>1.7138E-2</v>
      </c>
      <c r="C55">
        <v>1.0717000000000001E-2</v>
      </c>
      <c r="D55">
        <v>1.7138E-2</v>
      </c>
      <c r="E55">
        <v>1.7138E-2</v>
      </c>
      <c r="F55">
        <v>1.0717000000000001E-2</v>
      </c>
      <c r="G55">
        <v>1.7138E-2</v>
      </c>
    </row>
    <row r="56" spans="1:7" x14ac:dyDescent="0.5">
      <c r="A56">
        <v>67</v>
      </c>
      <c r="B56">
        <v>1.8362E-2</v>
      </c>
      <c r="C56">
        <v>1.166E-2</v>
      </c>
      <c r="D56">
        <v>1.8362E-2</v>
      </c>
      <c r="E56">
        <v>1.8362E-2</v>
      </c>
      <c r="F56">
        <v>1.166E-2</v>
      </c>
      <c r="G56">
        <v>1.8362E-2</v>
      </c>
    </row>
    <row r="57" spans="1:7" x14ac:dyDescent="0.5">
      <c r="A57">
        <v>68</v>
      </c>
      <c r="B57">
        <v>1.9692999999999999E-2</v>
      </c>
      <c r="C57">
        <v>1.2711E-2</v>
      </c>
      <c r="D57">
        <v>1.9692999999999999E-2</v>
      </c>
      <c r="E57">
        <v>1.9692999999999999E-2</v>
      </c>
      <c r="F57">
        <v>1.2711E-2</v>
      </c>
      <c r="G57">
        <v>1.9692999999999999E-2</v>
      </c>
    </row>
    <row r="58" spans="1:7" x14ac:dyDescent="0.5">
      <c r="A58">
        <v>69</v>
      </c>
      <c r="B58">
        <v>2.1173999999999998E-2</v>
      </c>
      <c r="C58">
        <v>1.3894E-2</v>
      </c>
      <c r="D58">
        <v>2.1173999999999998E-2</v>
      </c>
      <c r="E58">
        <v>2.1173999999999998E-2</v>
      </c>
      <c r="F58">
        <v>1.3894E-2</v>
      </c>
      <c r="G58">
        <v>2.1173999999999998E-2</v>
      </c>
    </row>
    <row r="59" spans="1:7" x14ac:dyDescent="0.5">
      <c r="A59">
        <v>70</v>
      </c>
      <c r="B59">
        <v>2.2889E-2</v>
      </c>
      <c r="C59">
        <v>1.5285E-2</v>
      </c>
      <c r="D59">
        <v>2.2889E-2</v>
      </c>
      <c r="E59">
        <v>2.2889E-2</v>
      </c>
      <c r="F59">
        <v>1.5285E-2</v>
      </c>
      <c r="G59">
        <v>2.2889E-2</v>
      </c>
    </row>
    <row r="60" spans="1:7" x14ac:dyDescent="0.5">
      <c r="A60">
        <v>71</v>
      </c>
      <c r="B60">
        <v>2.4868999999999999E-2</v>
      </c>
      <c r="C60">
        <v>1.6878000000000001E-2</v>
      </c>
      <c r="D60">
        <v>2.4868999999999999E-2</v>
      </c>
      <c r="E60">
        <v>2.4868999999999999E-2</v>
      </c>
      <c r="F60">
        <v>1.6878000000000001E-2</v>
      </c>
      <c r="G60">
        <v>2.4868999999999999E-2</v>
      </c>
    </row>
    <row r="61" spans="1:7" x14ac:dyDescent="0.5">
      <c r="A61">
        <v>72</v>
      </c>
      <c r="B61">
        <v>2.7095000000000001E-2</v>
      </c>
      <c r="C61">
        <v>1.8606999999999999E-2</v>
      </c>
      <c r="D61">
        <v>2.7095000000000001E-2</v>
      </c>
      <c r="E61">
        <v>2.7095000000000001E-2</v>
      </c>
      <c r="F61">
        <v>1.8606999999999999E-2</v>
      </c>
      <c r="G61">
        <v>2.7095000000000001E-2</v>
      </c>
    </row>
    <row r="62" spans="1:7" x14ac:dyDescent="0.5">
      <c r="A62">
        <v>73</v>
      </c>
      <c r="B62">
        <v>2.9586999999999999E-2</v>
      </c>
      <c r="C62">
        <v>2.0466000000000002E-2</v>
      </c>
      <c r="D62">
        <v>2.9586999999999999E-2</v>
      </c>
      <c r="E62">
        <v>2.9586999999999999E-2</v>
      </c>
      <c r="F62">
        <v>2.0466000000000002E-2</v>
      </c>
      <c r="G62">
        <v>2.9586999999999999E-2</v>
      </c>
    </row>
    <row r="63" spans="1:7" x14ac:dyDescent="0.5">
      <c r="A63">
        <v>74</v>
      </c>
      <c r="B63">
        <v>3.2393999999999999E-2</v>
      </c>
      <c r="C63">
        <v>2.2522E-2</v>
      </c>
      <c r="D63">
        <v>3.2393999999999999E-2</v>
      </c>
      <c r="E63">
        <v>3.2393999999999999E-2</v>
      </c>
      <c r="F63">
        <v>2.2522E-2</v>
      </c>
      <c r="G63">
        <v>3.2393999999999999E-2</v>
      </c>
    </row>
    <row r="64" spans="1:7" x14ac:dyDescent="0.5">
      <c r="A64">
        <v>75</v>
      </c>
      <c r="B64">
        <v>3.5667999999999998E-2</v>
      </c>
      <c r="C64">
        <v>2.4929E-2</v>
      </c>
      <c r="D64">
        <v>3.5667999999999998E-2</v>
      </c>
      <c r="E64">
        <v>3.5667999999999998E-2</v>
      </c>
      <c r="F64">
        <v>2.4929E-2</v>
      </c>
      <c r="G64">
        <v>3.5667999999999998E-2</v>
      </c>
    </row>
    <row r="65" spans="1:7" x14ac:dyDescent="0.5">
      <c r="A65">
        <v>76</v>
      </c>
      <c r="B65">
        <v>3.9396E-2</v>
      </c>
      <c r="C65">
        <v>2.7729E-2</v>
      </c>
      <c r="D65">
        <v>3.9396E-2</v>
      </c>
      <c r="E65">
        <v>3.9396E-2</v>
      </c>
      <c r="F65">
        <v>2.7729E-2</v>
      </c>
      <c r="G65">
        <v>3.9396E-2</v>
      </c>
    </row>
    <row r="66" spans="1:7" x14ac:dyDescent="0.5">
      <c r="A66">
        <v>77</v>
      </c>
      <c r="B66">
        <v>4.3452999999999999E-2</v>
      </c>
      <c r="C66">
        <v>3.0855E-2</v>
      </c>
      <c r="D66">
        <v>4.3452999999999999E-2</v>
      </c>
      <c r="E66">
        <v>4.3452999999999999E-2</v>
      </c>
      <c r="F66">
        <v>3.0855E-2</v>
      </c>
      <c r="G66">
        <v>4.3452999999999999E-2</v>
      </c>
    </row>
    <row r="67" spans="1:7" x14ac:dyDescent="0.5">
      <c r="A67">
        <v>78</v>
      </c>
      <c r="B67">
        <v>4.7826E-2</v>
      </c>
      <c r="C67">
        <v>3.4320999999999997E-2</v>
      </c>
      <c r="D67">
        <v>4.7826E-2</v>
      </c>
      <c r="E67">
        <v>4.7826E-2</v>
      </c>
      <c r="F67">
        <v>3.4320999999999997E-2</v>
      </c>
      <c r="G67">
        <v>4.7826E-2</v>
      </c>
    </row>
    <row r="68" spans="1:7" x14ac:dyDescent="0.5">
      <c r="A68">
        <v>79</v>
      </c>
      <c r="B68">
        <v>5.2649000000000001E-2</v>
      </c>
      <c r="C68">
        <v>3.8211000000000002E-2</v>
      </c>
      <c r="D68">
        <v>5.2649000000000001E-2</v>
      </c>
      <c r="E68">
        <v>5.2649000000000001E-2</v>
      </c>
      <c r="F68">
        <v>3.8211000000000002E-2</v>
      </c>
      <c r="G68">
        <v>5.2649000000000001E-2</v>
      </c>
    </row>
    <row r="69" spans="1:7" x14ac:dyDescent="0.5">
      <c r="A69">
        <v>80</v>
      </c>
      <c r="B69">
        <v>5.8206000000000001E-2</v>
      </c>
      <c r="C69">
        <v>4.2771000000000003E-2</v>
      </c>
      <c r="D69">
        <v>5.8206000000000001E-2</v>
      </c>
      <c r="E69">
        <v>5.8206000000000001E-2</v>
      </c>
      <c r="F69">
        <v>4.2771000000000003E-2</v>
      </c>
      <c r="G69">
        <v>5.8206000000000001E-2</v>
      </c>
    </row>
    <row r="70" spans="1:7" x14ac:dyDescent="0.5">
      <c r="A70">
        <v>81</v>
      </c>
      <c r="B70">
        <v>6.4581E-2</v>
      </c>
      <c r="C70">
        <v>4.7992E-2</v>
      </c>
      <c r="D70">
        <v>6.4581E-2</v>
      </c>
      <c r="E70">
        <v>6.4581E-2</v>
      </c>
      <c r="F70">
        <v>4.7992E-2</v>
      </c>
      <c r="G70">
        <v>6.4581E-2</v>
      </c>
    </row>
    <row r="71" spans="1:7" x14ac:dyDescent="0.5">
      <c r="A71">
        <v>82</v>
      </c>
      <c r="B71">
        <v>7.1656999999999998E-2</v>
      </c>
      <c r="C71">
        <v>5.3677999999999997E-2</v>
      </c>
      <c r="D71">
        <v>7.1656999999999998E-2</v>
      </c>
      <c r="E71">
        <v>7.1656999999999998E-2</v>
      </c>
      <c r="F71">
        <v>5.3677999999999997E-2</v>
      </c>
      <c r="G71">
        <v>7.1656999999999998E-2</v>
      </c>
    </row>
    <row r="72" spans="1:7" x14ac:dyDescent="0.5">
      <c r="A72">
        <v>83</v>
      </c>
      <c r="B72">
        <v>7.9464999999999994E-2</v>
      </c>
      <c r="C72">
        <v>5.9810000000000002E-2</v>
      </c>
      <c r="D72">
        <v>7.9464999999999994E-2</v>
      </c>
      <c r="E72">
        <v>7.9464999999999994E-2</v>
      </c>
      <c r="F72">
        <v>5.9810000000000002E-2</v>
      </c>
      <c r="G72">
        <v>7.9464999999999994E-2</v>
      </c>
    </row>
    <row r="73" spans="1:7" x14ac:dyDescent="0.5">
      <c r="A73">
        <v>84</v>
      </c>
      <c r="B73">
        <v>8.8140999999999997E-2</v>
      </c>
      <c r="C73">
        <v>6.6584000000000004E-2</v>
      </c>
      <c r="D73">
        <v>8.8140999999999997E-2</v>
      </c>
      <c r="E73">
        <v>8.8140999999999997E-2</v>
      </c>
      <c r="F73">
        <v>6.6584000000000004E-2</v>
      </c>
      <c r="G73">
        <v>8.8140999999999997E-2</v>
      </c>
    </row>
    <row r="74" spans="1:7" x14ac:dyDescent="0.5">
      <c r="A74">
        <v>85</v>
      </c>
      <c r="B74">
        <v>9.7853999999999997E-2</v>
      </c>
      <c r="C74">
        <v>7.4258000000000005E-2</v>
      </c>
      <c r="D74">
        <v>9.7853999999999997E-2</v>
      </c>
      <c r="E74">
        <v>9.7853999999999997E-2</v>
      </c>
      <c r="F74">
        <v>7.4258000000000005E-2</v>
      </c>
      <c r="G74">
        <v>9.7853999999999997E-2</v>
      </c>
    </row>
    <row r="75" spans="1:7" x14ac:dyDescent="0.5">
      <c r="A75">
        <v>86</v>
      </c>
      <c r="B75">
        <v>0.108747</v>
      </c>
      <c r="C75">
        <v>8.3053000000000002E-2</v>
      </c>
      <c r="D75">
        <v>0.108747</v>
      </c>
      <c r="E75">
        <v>0.108747</v>
      </c>
      <c r="F75">
        <v>8.3053000000000002E-2</v>
      </c>
      <c r="G75">
        <v>0.108747</v>
      </c>
    </row>
    <row r="76" spans="1:7" x14ac:dyDescent="0.5">
      <c r="A76">
        <v>87</v>
      </c>
      <c r="B76">
        <v>0.120919</v>
      </c>
      <c r="C76">
        <v>9.3122999999999997E-2</v>
      </c>
      <c r="D76">
        <v>0.120919</v>
      </c>
      <c r="E76">
        <v>0.120919</v>
      </c>
      <c r="F76">
        <v>9.3122999999999997E-2</v>
      </c>
      <c r="G76">
        <v>0.120919</v>
      </c>
    </row>
    <row r="77" spans="1:7" x14ac:dyDescent="0.5">
      <c r="A77">
        <v>88</v>
      </c>
      <c r="B77">
        <v>0.13442499999999999</v>
      </c>
      <c r="C77">
        <v>0.10453999999999999</v>
      </c>
      <c r="D77">
        <v>0.13442499999999999</v>
      </c>
      <c r="E77">
        <v>0.13442499999999999</v>
      </c>
      <c r="F77">
        <v>0.10453999999999999</v>
      </c>
      <c r="G77">
        <v>0.13442499999999999</v>
      </c>
    </row>
    <row r="78" spans="1:7" x14ac:dyDescent="0.5">
      <c r="A78">
        <v>89</v>
      </c>
      <c r="B78">
        <v>0.14927299999999999</v>
      </c>
      <c r="C78">
        <v>0.11730500000000001</v>
      </c>
      <c r="D78">
        <v>0.14927299999999999</v>
      </c>
      <c r="E78">
        <v>0.14927299999999999</v>
      </c>
      <c r="F78">
        <v>0.11730500000000001</v>
      </c>
      <c r="G78">
        <v>0.14927299999999999</v>
      </c>
    </row>
    <row r="79" spans="1:7" x14ac:dyDescent="0.5">
      <c r="A79">
        <v>90</v>
      </c>
      <c r="B79">
        <v>0.16545199999999999</v>
      </c>
      <c r="C79">
        <v>0.13139200000000001</v>
      </c>
      <c r="D79">
        <v>0.16545199999999999</v>
      </c>
      <c r="E79">
        <v>0.16545199999999999</v>
      </c>
      <c r="F79">
        <v>0.13139200000000001</v>
      </c>
      <c r="G79">
        <v>0.16545199999999999</v>
      </c>
    </row>
    <row r="80" spans="1:7" x14ac:dyDescent="0.5">
      <c r="A80">
        <v>91</v>
      </c>
      <c r="B80">
        <v>0.18293499999999999</v>
      </c>
      <c r="C80">
        <v>0.14675299999999999</v>
      </c>
      <c r="D80">
        <v>0.18293499999999999</v>
      </c>
      <c r="E80">
        <v>0.18293499999999999</v>
      </c>
      <c r="F80">
        <v>0.14675299999999999</v>
      </c>
      <c r="G80">
        <v>0.18293499999999999</v>
      </c>
    </row>
    <row r="81" spans="1:7" x14ac:dyDescent="0.5">
      <c r="A81">
        <v>92</v>
      </c>
      <c r="B81">
        <v>0.201679</v>
      </c>
      <c r="C81">
        <v>0.163331</v>
      </c>
      <c r="D81">
        <v>0.201679</v>
      </c>
      <c r="E81">
        <v>0.201679</v>
      </c>
      <c r="F81">
        <v>0.163331</v>
      </c>
      <c r="G81">
        <v>0.201679</v>
      </c>
    </row>
    <row r="82" spans="1:7" x14ac:dyDescent="0.5">
      <c r="A82">
        <v>93</v>
      </c>
      <c r="B82">
        <v>0.221637</v>
      </c>
      <c r="C82">
        <v>0.181064</v>
      </c>
      <c r="D82">
        <v>0.221637</v>
      </c>
      <c r="E82">
        <v>0.221637</v>
      </c>
      <c r="F82">
        <v>0.181064</v>
      </c>
      <c r="G82">
        <v>0.221637</v>
      </c>
    </row>
    <row r="83" spans="1:7" x14ac:dyDescent="0.5">
      <c r="A83">
        <v>94</v>
      </c>
      <c r="B83">
        <v>0.24274699999999999</v>
      </c>
      <c r="C83">
        <v>0.19988600000000001</v>
      </c>
      <c r="D83">
        <v>0.24274699999999999</v>
      </c>
      <c r="E83">
        <v>0.24274699999999999</v>
      </c>
      <c r="F83">
        <v>0.19988600000000001</v>
      </c>
      <c r="G83">
        <v>0.24274699999999999</v>
      </c>
    </row>
    <row r="84" spans="1:7" x14ac:dyDescent="0.5">
      <c r="A84">
        <v>95</v>
      </c>
      <c r="B84">
        <v>0.26367200000000002</v>
      </c>
      <c r="C84">
        <v>0.21890799999999999</v>
      </c>
      <c r="D84">
        <v>0.26367200000000002</v>
      </c>
      <c r="E84">
        <v>0.26367200000000002</v>
      </c>
      <c r="F84">
        <v>0.21890799999999999</v>
      </c>
      <c r="G84">
        <v>0.26367200000000002</v>
      </c>
    </row>
    <row r="85" spans="1:7" x14ac:dyDescent="0.5">
      <c r="A85">
        <v>96</v>
      </c>
      <c r="B85">
        <v>0.28401399999999999</v>
      </c>
      <c r="C85">
        <v>0.237815</v>
      </c>
      <c r="D85">
        <v>0.28401399999999999</v>
      </c>
      <c r="E85">
        <v>0.28401399999999999</v>
      </c>
      <c r="F85">
        <v>0.237815</v>
      </c>
      <c r="G85">
        <v>0.28401399999999999</v>
      </c>
    </row>
    <row r="86" spans="1:7" x14ac:dyDescent="0.5">
      <c r="A86">
        <v>97</v>
      </c>
      <c r="B86">
        <v>0.30335499999999999</v>
      </c>
      <c r="C86">
        <v>0.25626500000000002</v>
      </c>
      <c r="D86">
        <v>0.30335499999999999</v>
      </c>
      <c r="E86">
        <v>0.30335499999999999</v>
      </c>
      <c r="F86">
        <v>0.25626500000000002</v>
      </c>
      <c r="G86">
        <v>0.30335499999999999</v>
      </c>
    </row>
    <row r="87" spans="1:7" x14ac:dyDescent="0.5">
      <c r="A87">
        <v>98</v>
      </c>
      <c r="B87">
        <v>0.321268</v>
      </c>
      <c r="C87">
        <v>0.27389400000000003</v>
      </c>
      <c r="D87">
        <v>0.321268</v>
      </c>
      <c r="E87">
        <v>0.321268</v>
      </c>
      <c r="F87">
        <v>0.27389400000000003</v>
      </c>
      <c r="G87">
        <v>0.321268</v>
      </c>
    </row>
    <row r="88" spans="1:7" x14ac:dyDescent="0.5">
      <c r="A88">
        <v>99</v>
      </c>
      <c r="B88">
        <v>0.33733200000000002</v>
      </c>
      <c r="C88">
        <v>0.29032799999999997</v>
      </c>
      <c r="D88">
        <v>0.33733200000000002</v>
      </c>
      <c r="E88">
        <v>0.33733200000000002</v>
      </c>
      <c r="F88">
        <v>0.29032799999999997</v>
      </c>
      <c r="G88">
        <v>0.33733200000000002</v>
      </c>
    </row>
    <row r="89" spans="1:7" x14ac:dyDescent="0.5">
      <c r="A89">
        <v>100</v>
      </c>
      <c r="B89">
        <v>0.35419800000000001</v>
      </c>
      <c r="C89">
        <v>0.30774699999999999</v>
      </c>
      <c r="D89">
        <v>0.35419800000000001</v>
      </c>
      <c r="E89">
        <v>0.35419800000000001</v>
      </c>
      <c r="F89">
        <v>0.30774699999999999</v>
      </c>
      <c r="G89">
        <v>0.35419800000000001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6"/>
  <sheetViews>
    <sheetView workbookViewId="0">
      <selection activeCell="D25" sqref="D25"/>
    </sheetView>
  </sheetViews>
  <sheetFormatPr defaultColWidth="8.875" defaultRowHeight="15.75" x14ac:dyDescent="0.5"/>
  <cols>
    <col min="1" max="1" width="11.875" style="12" bestFit="1" customWidth="1"/>
    <col min="2" max="2" width="19.375" bestFit="1" customWidth="1"/>
  </cols>
  <sheetData>
    <row r="1" spans="1:2" x14ac:dyDescent="0.5">
      <c r="A1" s="12" t="s">
        <v>72</v>
      </c>
      <c r="B1" t="s">
        <v>76</v>
      </c>
    </row>
    <row r="2" spans="1:2" x14ac:dyDescent="0.5">
      <c r="A2" s="12" t="s">
        <v>66</v>
      </c>
      <c r="B2">
        <v>0.1166201591172491</v>
      </c>
    </row>
    <row r="3" spans="1:2" x14ac:dyDescent="0.5">
      <c r="A3" s="12" t="s">
        <v>67</v>
      </c>
      <c r="B3">
        <v>2.3714290242090708E-2</v>
      </c>
    </row>
    <row r="4" spans="1:2" x14ac:dyDescent="0.5">
      <c r="A4" s="12" t="s">
        <v>68</v>
      </c>
      <c r="B4">
        <v>1.1928287138069482E-2</v>
      </c>
    </row>
    <row r="5" spans="1:2" x14ac:dyDescent="0.5">
      <c r="A5" s="12" t="s">
        <v>69</v>
      </c>
      <c r="B5">
        <v>7.9680851629393423E-3</v>
      </c>
    </row>
    <row r="6" spans="1:2" x14ac:dyDescent="0.5">
      <c r="A6" s="12" t="s">
        <v>9</v>
      </c>
      <c r="B6">
        <v>7.9680851629393423E-3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89"/>
  <sheetViews>
    <sheetView workbookViewId="0">
      <selection activeCell="K24" sqref="K24"/>
    </sheetView>
  </sheetViews>
  <sheetFormatPr defaultColWidth="8.875" defaultRowHeight="15.75" x14ac:dyDescent="0.5"/>
  <cols>
    <col min="1" max="1" width="10" bestFit="1" customWidth="1"/>
    <col min="2" max="4" width="12.125" bestFit="1" customWidth="1"/>
  </cols>
  <sheetData>
    <row r="1" spans="1:4" x14ac:dyDescent="0.5">
      <c r="A1" t="s">
        <v>2</v>
      </c>
      <c r="B1" s="12" t="s">
        <v>73</v>
      </c>
      <c r="C1" s="12" t="s">
        <v>74</v>
      </c>
      <c r="D1" s="12" t="s">
        <v>75</v>
      </c>
    </row>
    <row r="2" spans="1:4" x14ac:dyDescent="0.5">
      <c r="A2">
        <v>13</v>
      </c>
      <c r="B2">
        <v>1.4833591302506055E-2</v>
      </c>
      <c r="C2">
        <v>5.0507633794680817E-3</v>
      </c>
      <c r="D2">
        <v>3.6262035121509273E-3</v>
      </c>
    </row>
    <row r="3" spans="1:4" x14ac:dyDescent="0.5">
      <c r="A3">
        <v>14</v>
      </c>
      <c r="B3">
        <v>1.4833591302506055E-2</v>
      </c>
      <c r="C3">
        <v>5.0507633794680817E-3</v>
      </c>
      <c r="D3">
        <v>3.6262035121509273E-3</v>
      </c>
    </row>
    <row r="4" spans="1:4" x14ac:dyDescent="0.5">
      <c r="A4">
        <v>15</v>
      </c>
      <c r="B4">
        <v>1.4833591302506055E-2</v>
      </c>
      <c r="C4">
        <v>5.0507633794680817E-3</v>
      </c>
      <c r="D4">
        <v>3.6262035121509273E-3</v>
      </c>
    </row>
    <row r="5" spans="1:4" ht="16.5" customHeight="1" x14ac:dyDescent="0.5">
      <c r="A5">
        <v>16</v>
      </c>
      <c r="B5">
        <v>1.4833591302506055E-2</v>
      </c>
      <c r="C5">
        <v>5.0507633794680817E-3</v>
      </c>
      <c r="D5">
        <v>3.6262035121509273E-3</v>
      </c>
    </row>
    <row r="6" spans="1:4" x14ac:dyDescent="0.5">
      <c r="A6">
        <v>17</v>
      </c>
      <c r="B6">
        <v>1.4833591302506055E-2</v>
      </c>
      <c r="C6">
        <v>5.0507633794680817E-3</v>
      </c>
      <c r="D6">
        <v>3.6262035121509273E-3</v>
      </c>
    </row>
    <row r="7" spans="1:4" x14ac:dyDescent="0.5">
      <c r="A7">
        <v>18</v>
      </c>
      <c r="B7">
        <v>1.4833591302506055E-2</v>
      </c>
      <c r="C7">
        <v>5.0507633794680817E-3</v>
      </c>
      <c r="D7">
        <v>3.6262035121509273E-3</v>
      </c>
    </row>
    <row r="8" spans="1:4" x14ac:dyDescent="0.5">
      <c r="A8">
        <v>19</v>
      </c>
      <c r="B8">
        <v>1.4833591302506055E-2</v>
      </c>
      <c r="C8">
        <v>5.0507633794680817E-3</v>
      </c>
      <c r="D8">
        <v>3.6262035121509273E-3</v>
      </c>
    </row>
    <row r="9" spans="1:4" x14ac:dyDescent="0.5">
      <c r="A9">
        <v>20</v>
      </c>
      <c r="B9">
        <v>1.4833591302506055E-2</v>
      </c>
      <c r="C9">
        <v>5.0507633794680817E-3</v>
      </c>
      <c r="D9">
        <v>3.6262035121509273E-3</v>
      </c>
    </row>
    <row r="10" spans="1:4" x14ac:dyDescent="0.5">
      <c r="A10">
        <v>21</v>
      </c>
      <c r="B10">
        <v>1.4833591302506055E-2</v>
      </c>
      <c r="C10">
        <v>5.0507633794680817E-3</v>
      </c>
      <c r="D10">
        <v>3.6262035121509273E-3</v>
      </c>
    </row>
    <row r="11" spans="1:4" x14ac:dyDescent="0.5">
      <c r="A11">
        <v>22</v>
      </c>
      <c r="B11">
        <v>1.4833591302506055E-2</v>
      </c>
      <c r="C11">
        <v>5.0507633794680817E-3</v>
      </c>
      <c r="D11">
        <v>3.6262035121509273E-3</v>
      </c>
    </row>
    <row r="12" spans="1:4" x14ac:dyDescent="0.5">
      <c r="A12">
        <v>23</v>
      </c>
      <c r="B12">
        <v>1.4833591302506055E-2</v>
      </c>
      <c r="C12">
        <v>5.0507633794680817E-3</v>
      </c>
      <c r="D12">
        <v>3.6262035121509273E-3</v>
      </c>
    </row>
    <row r="13" spans="1:4" x14ac:dyDescent="0.5">
      <c r="A13">
        <v>24</v>
      </c>
      <c r="B13">
        <v>1.4833591302506055E-2</v>
      </c>
      <c r="C13">
        <v>5.0507633794680817E-3</v>
      </c>
      <c r="D13">
        <v>3.6262035121509273E-3</v>
      </c>
    </row>
    <row r="14" spans="1:4" x14ac:dyDescent="0.5">
      <c r="A14">
        <v>25</v>
      </c>
      <c r="B14">
        <v>1.4833591302506055E-2</v>
      </c>
      <c r="C14">
        <v>5.0507633794680817E-3</v>
      </c>
      <c r="D14">
        <v>3.6262035121509273E-3</v>
      </c>
    </row>
    <row r="15" spans="1:4" x14ac:dyDescent="0.5">
      <c r="A15">
        <v>26</v>
      </c>
      <c r="B15">
        <v>1.4833591302506055E-2</v>
      </c>
      <c r="C15">
        <v>5.0507633794680817E-3</v>
      </c>
      <c r="D15">
        <v>3.6262035121509273E-3</v>
      </c>
    </row>
    <row r="16" spans="1:4" x14ac:dyDescent="0.5">
      <c r="A16">
        <v>27</v>
      </c>
      <c r="B16">
        <v>1.4833591302506055E-2</v>
      </c>
      <c r="C16">
        <v>5.0507633794680817E-3</v>
      </c>
      <c r="D16">
        <v>3.6262035121509273E-3</v>
      </c>
    </row>
    <row r="17" spans="1:4" x14ac:dyDescent="0.5">
      <c r="A17">
        <v>28</v>
      </c>
      <c r="B17">
        <v>1.4833591302506055E-2</v>
      </c>
      <c r="C17">
        <v>5.0507633794680817E-3</v>
      </c>
      <c r="D17">
        <v>3.6262035121509273E-3</v>
      </c>
    </row>
    <row r="18" spans="1:4" x14ac:dyDescent="0.5">
      <c r="A18">
        <v>29</v>
      </c>
      <c r="B18">
        <v>1.4833591302506055E-2</v>
      </c>
      <c r="C18">
        <v>5.0507633794680817E-3</v>
      </c>
      <c r="D18">
        <v>3.6262035121509273E-3</v>
      </c>
    </row>
    <row r="19" spans="1:4" x14ac:dyDescent="0.5">
      <c r="A19">
        <v>30</v>
      </c>
      <c r="B19">
        <v>1.8685359017009295E-2</v>
      </c>
      <c r="C19">
        <v>6.2783417479885806E-3</v>
      </c>
      <c r="D19">
        <v>4.6429135860990289E-3</v>
      </c>
    </row>
    <row r="20" spans="1:4" x14ac:dyDescent="0.5">
      <c r="A20">
        <v>31</v>
      </c>
      <c r="B20">
        <v>1.8685359017009295E-2</v>
      </c>
      <c r="C20">
        <v>6.2783417479885806E-3</v>
      </c>
      <c r="D20">
        <v>4.6429135860990289E-3</v>
      </c>
    </row>
    <row r="21" spans="1:4" x14ac:dyDescent="0.5">
      <c r="A21">
        <v>32</v>
      </c>
      <c r="B21">
        <v>1.8685359017009295E-2</v>
      </c>
      <c r="C21">
        <v>6.2783417479885806E-3</v>
      </c>
      <c r="D21">
        <v>4.6429135860990289E-3</v>
      </c>
    </row>
    <row r="22" spans="1:4" x14ac:dyDescent="0.5">
      <c r="A22">
        <v>33</v>
      </c>
      <c r="B22">
        <v>1.8685359017009295E-2</v>
      </c>
      <c r="C22">
        <v>6.2783417479885806E-3</v>
      </c>
      <c r="D22">
        <v>4.6429135860990289E-3</v>
      </c>
    </row>
    <row r="23" spans="1:4" x14ac:dyDescent="0.5">
      <c r="A23">
        <v>34</v>
      </c>
      <c r="B23">
        <v>1.8685359017009295E-2</v>
      </c>
      <c r="C23">
        <v>6.2783417479885806E-3</v>
      </c>
      <c r="D23">
        <v>4.6429135860990289E-3</v>
      </c>
    </row>
    <row r="24" spans="1:4" x14ac:dyDescent="0.5">
      <c r="A24">
        <v>35</v>
      </c>
      <c r="B24">
        <v>1.8685359017009295E-2</v>
      </c>
      <c r="C24">
        <v>6.2783417479885806E-3</v>
      </c>
      <c r="D24">
        <v>4.6429135860990289E-3</v>
      </c>
    </row>
    <row r="25" spans="1:4" x14ac:dyDescent="0.5">
      <c r="A25">
        <v>36</v>
      </c>
      <c r="B25">
        <v>1.8685359017009295E-2</v>
      </c>
      <c r="C25">
        <v>6.2783417479885806E-3</v>
      </c>
      <c r="D25">
        <v>4.6429135860990289E-3</v>
      </c>
    </row>
    <row r="26" spans="1:4" x14ac:dyDescent="0.5">
      <c r="A26">
        <v>37</v>
      </c>
      <c r="B26">
        <v>1.8685359017009295E-2</v>
      </c>
      <c r="C26">
        <v>6.2783417479885806E-3</v>
      </c>
      <c r="D26">
        <v>4.6429135860990289E-3</v>
      </c>
    </row>
    <row r="27" spans="1:4" x14ac:dyDescent="0.5">
      <c r="A27">
        <v>38</v>
      </c>
      <c r="B27">
        <v>1.8685359017009295E-2</v>
      </c>
      <c r="C27">
        <v>6.2783417479885806E-3</v>
      </c>
      <c r="D27">
        <v>4.6429135860990289E-3</v>
      </c>
    </row>
    <row r="28" spans="1:4" x14ac:dyDescent="0.5">
      <c r="A28">
        <v>39</v>
      </c>
      <c r="B28">
        <v>1.8685359017009295E-2</v>
      </c>
      <c r="C28">
        <v>6.2783417479885806E-3</v>
      </c>
      <c r="D28">
        <v>4.6429135860990289E-3</v>
      </c>
    </row>
    <row r="29" spans="1:4" x14ac:dyDescent="0.5">
      <c r="A29">
        <v>40</v>
      </c>
      <c r="B29">
        <v>2.5242614469207947E-2</v>
      </c>
      <c r="C29">
        <v>8.3378862125281783E-3</v>
      </c>
      <c r="D29">
        <v>6.0733238517972632E-3</v>
      </c>
    </row>
    <row r="30" spans="1:4" x14ac:dyDescent="0.5">
      <c r="A30">
        <v>41</v>
      </c>
      <c r="B30">
        <v>2.5242614469207947E-2</v>
      </c>
      <c r="C30">
        <v>8.3378862125281783E-3</v>
      </c>
      <c r="D30">
        <v>6.0733238517972632E-3</v>
      </c>
    </row>
    <row r="31" spans="1:4" x14ac:dyDescent="0.5">
      <c r="A31">
        <v>42</v>
      </c>
      <c r="B31">
        <v>2.5242614469207947E-2</v>
      </c>
      <c r="C31">
        <v>8.3378862125281783E-3</v>
      </c>
      <c r="D31">
        <v>6.0733238517972632E-3</v>
      </c>
    </row>
    <row r="32" spans="1:4" x14ac:dyDescent="0.5">
      <c r="A32">
        <v>43</v>
      </c>
      <c r="B32">
        <v>2.5242614469207947E-2</v>
      </c>
      <c r="C32">
        <v>8.3378862125281783E-3</v>
      </c>
      <c r="D32">
        <v>6.0733238517972632E-3</v>
      </c>
    </row>
    <row r="33" spans="1:4" x14ac:dyDescent="0.5">
      <c r="A33">
        <v>44</v>
      </c>
      <c r="B33">
        <v>2.5242614469207947E-2</v>
      </c>
      <c r="C33">
        <v>8.3378862125281783E-3</v>
      </c>
      <c r="D33">
        <v>6.0733238517972632E-3</v>
      </c>
    </row>
    <row r="34" spans="1:4" x14ac:dyDescent="0.5">
      <c r="A34">
        <v>45</v>
      </c>
      <c r="B34">
        <v>2.5242614469207947E-2</v>
      </c>
      <c r="C34">
        <v>8.3378862125281783E-3</v>
      </c>
      <c r="D34">
        <v>6.0733238517972632E-3</v>
      </c>
    </row>
    <row r="35" spans="1:4" x14ac:dyDescent="0.5">
      <c r="A35">
        <v>46</v>
      </c>
      <c r="B35">
        <v>2.5242614469207947E-2</v>
      </c>
      <c r="C35">
        <v>8.3378862125281783E-3</v>
      </c>
      <c r="D35">
        <v>6.0733238517972632E-3</v>
      </c>
    </row>
    <row r="36" spans="1:4" x14ac:dyDescent="0.5">
      <c r="A36">
        <v>47</v>
      </c>
      <c r="B36">
        <v>2.5242614469207947E-2</v>
      </c>
      <c r="C36">
        <v>8.3378862125281783E-3</v>
      </c>
      <c r="D36">
        <v>6.0733238517972632E-3</v>
      </c>
    </row>
    <row r="37" spans="1:4" x14ac:dyDescent="0.5">
      <c r="A37">
        <v>48</v>
      </c>
      <c r="B37">
        <v>2.5242614469207947E-2</v>
      </c>
      <c r="C37">
        <v>8.3378862125281783E-3</v>
      </c>
      <c r="D37">
        <v>6.0733238517972632E-3</v>
      </c>
    </row>
    <row r="38" spans="1:4" x14ac:dyDescent="0.5">
      <c r="A38">
        <v>49</v>
      </c>
      <c r="B38">
        <v>2.5242614469207947E-2</v>
      </c>
      <c r="C38">
        <v>8.3378862125281783E-3</v>
      </c>
      <c r="D38">
        <v>6.0733238517972632E-3</v>
      </c>
    </row>
    <row r="39" spans="1:4" x14ac:dyDescent="0.5">
      <c r="A39">
        <v>50</v>
      </c>
      <c r="B39">
        <v>4.6050426315768389E-2</v>
      </c>
      <c r="C39">
        <v>1.5897488395138049E-2</v>
      </c>
      <c r="D39">
        <v>1.1459654731293067E-2</v>
      </c>
    </row>
    <row r="40" spans="1:4" x14ac:dyDescent="0.5">
      <c r="A40">
        <v>51</v>
      </c>
      <c r="B40">
        <v>4.6050426315768389E-2</v>
      </c>
      <c r="C40">
        <v>1.5897488395138049E-2</v>
      </c>
      <c r="D40">
        <v>1.1459654731293067E-2</v>
      </c>
    </row>
    <row r="41" spans="1:4" x14ac:dyDescent="0.5">
      <c r="A41">
        <v>52</v>
      </c>
      <c r="B41">
        <v>4.6050426315768389E-2</v>
      </c>
      <c r="C41">
        <v>1.5897488395138049E-2</v>
      </c>
      <c r="D41">
        <v>1.1459654731293067E-2</v>
      </c>
    </row>
    <row r="42" spans="1:4" x14ac:dyDescent="0.5">
      <c r="A42">
        <v>53</v>
      </c>
      <c r="B42">
        <v>4.6050426315768389E-2</v>
      </c>
      <c r="C42">
        <v>1.5897488395138049E-2</v>
      </c>
      <c r="D42">
        <v>1.1459654731293067E-2</v>
      </c>
    </row>
    <row r="43" spans="1:4" x14ac:dyDescent="0.5">
      <c r="A43">
        <v>54</v>
      </c>
      <c r="B43">
        <v>4.6050426315768389E-2</v>
      </c>
      <c r="C43">
        <v>1.5897488395138049E-2</v>
      </c>
      <c r="D43">
        <v>1.1459654731293067E-2</v>
      </c>
    </row>
    <row r="44" spans="1:4" x14ac:dyDescent="0.5">
      <c r="A44">
        <v>55</v>
      </c>
      <c r="B44">
        <v>4.6050426315768389E-2</v>
      </c>
      <c r="C44">
        <v>1.5897488395138049E-2</v>
      </c>
      <c r="D44">
        <v>1.1459654731293067E-2</v>
      </c>
    </row>
    <row r="45" spans="1:4" x14ac:dyDescent="0.5">
      <c r="A45">
        <v>56</v>
      </c>
      <c r="B45">
        <v>4.6050426315768389E-2</v>
      </c>
      <c r="C45">
        <v>1.5897488395138049E-2</v>
      </c>
      <c r="D45">
        <v>1.1459654731293067E-2</v>
      </c>
    </row>
    <row r="46" spans="1:4" x14ac:dyDescent="0.5">
      <c r="A46">
        <v>57</v>
      </c>
      <c r="B46">
        <v>4.6050426315768389E-2</v>
      </c>
      <c r="C46">
        <v>1.5897488395138049E-2</v>
      </c>
      <c r="D46">
        <v>1.1459654731293067E-2</v>
      </c>
    </row>
    <row r="47" spans="1:4" x14ac:dyDescent="0.5">
      <c r="A47">
        <v>58</v>
      </c>
      <c r="B47">
        <v>4.6050426315768389E-2</v>
      </c>
      <c r="C47">
        <v>1.5897488395138049E-2</v>
      </c>
      <c r="D47">
        <v>1.1459654731293067E-2</v>
      </c>
    </row>
    <row r="48" spans="1:4" x14ac:dyDescent="0.5">
      <c r="A48">
        <v>59</v>
      </c>
      <c r="B48">
        <v>4.6050426315768389E-2</v>
      </c>
      <c r="C48">
        <v>1.5897488395138049E-2</v>
      </c>
      <c r="D48">
        <v>1.1459654731293067E-2</v>
      </c>
    </row>
    <row r="49" spans="1:4" x14ac:dyDescent="0.5">
      <c r="A49">
        <v>60</v>
      </c>
      <c r="B49">
        <v>4.6050426315768389E-2</v>
      </c>
      <c r="C49">
        <v>1.5897488395138049E-2</v>
      </c>
      <c r="D49">
        <v>1.1459654731293067E-2</v>
      </c>
    </row>
    <row r="50" spans="1:4" x14ac:dyDescent="0.5">
      <c r="A50">
        <v>61</v>
      </c>
      <c r="B50">
        <v>4.6050426315768389E-2</v>
      </c>
      <c r="C50">
        <v>1.5897488395138049E-2</v>
      </c>
      <c r="D50">
        <v>1.1459654731293067E-2</v>
      </c>
    </row>
    <row r="51" spans="1:4" x14ac:dyDescent="0.5">
      <c r="A51">
        <v>62</v>
      </c>
      <c r="B51">
        <v>4.6050426315768389E-2</v>
      </c>
      <c r="C51">
        <v>1.5897488395138049E-2</v>
      </c>
      <c r="D51">
        <v>1.1459654731293067E-2</v>
      </c>
    </row>
    <row r="52" spans="1:4" x14ac:dyDescent="0.5">
      <c r="A52">
        <v>63</v>
      </c>
      <c r="B52">
        <v>4.6050426315768389E-2</v>
      </c>
      <c r="C52">
        <v>1.5897488395138049E-2</v>
      </c>
      <c r="D52">
        <v>1.1459654731293067E-2</v>
      </c>
    </row>
    <row r="53" spans="1:4" x14ac:dyDescent="0.5">
      <c r="A53">
        <v>64</v>
      </c>
      <c r="B53">
        <v>4.6050426315768389E-2</v>
      </c>
      <c r="C53">
        <v>1.5897488395138049E-2</v>
      </c>
      <c r="D53">
        <v>1.1459654731293067E-2</v>
      </c>
    </row>
    <row r="54" spans="1:4" x14ac:dyDescent="0.5">
      <c r="A54">
        <v>65</v>
      </c>
      <c r="B54">
        <v>4.6050426315768389E-2</v>
      </c>
      <c r="C54">
        <v>1.5897488395138049E-2</v>
      </c>
      <c r="D54">
        <v>1.1459654731293067E-2</v>
      </c>
    </row>
    <row r="55" spans="1:4" x14ac:dyDescent="0.5">
      <c r="A55">
        <v>66</v>
      </c>
      <c r="B55">
        <v>4.6050426315768389E-2</v>
      </c>
      <c r="C55">
        <v>1.5897488395138049E-2</v>
      </c>
      <c r="D55">
        <v>1.1459654731293067E-2</v>
      </c>
    </row>
    <row r="56" spans="1:4" x14ac:dyDescent="0.5">
      <c r="A56">
        <v>67</v>
      </c>
      <c r="B56">
        <v>4.6050426315768389E-2</v>
      </c>
      <c r="C56">
        <v>1.5897488395138049E-2</v>
      </c>
      <c r="D56">
        <v>1.1459654731293067E-2</v>
      </c>
    </row>
    <row r="57" spans="1:4" x14ac:dyDescent="0.5">
      <c r="A57">
        <v>68</v>
      </c>
      <c r="B57">
        <v>4.6050426315768389E-2</v>
      </c>
      <c r="C57">
        <v>1.5897488395138049E-2</v>
      </c>
      <c r="D57">
        <v>1.1459654731293067E-2</v>
      </c>
    </row>
    <row r="58" spans="1:4" x14ac:dyDescent="0.5">
      <c r="A58">
        <v>69</v>
      </c>
      <c r="B58">
        <v>4.6050426315768389E-2</v>
      </c>
      <c r="C58">
        <v>1.5897488395138049E-2</v>
      </c>
      <c r="D58">
        <v>1.1459654731293067E-2</v>
      </c>
    </row>
    <row r="59" spans="1:4" x14ac:dyDescent="0.5">
      <c r="A59">
        <v>70</v>
      </c>
      <c r="B59">
        <v>4.6050426315768389E-2</v>
      </c>
      <c r="C59">
        <v>1.5897488395138049E-2</v>
      </c>
      <c r="D59">
        <v>1.1459654731293067E-2</v>
      </c>
    </row>
    <row r="60" spans="1:4" x14ac:dyDescent="0.5">
      <c r="A60">
        <v>71</v>
      </c>
      <c r="B60">
        <v>4.6050426315768389E-2</v>
      </c>
      <c r="C60">
        <v>1.5897488395138049E-2</v>
      </c>
      <c r="D60">
        <v>1.1459654731293067E-2</v>
      </c>
    </row>
    <row r="61" spans="1:4" x14ac:dyDescent="0.5">
      <c r="A61">
        <v>72</v>
      </c>
      <c r="B61">
        <v>4.6050426315768389E-2</v>
      </c>
      <c r="C61">
        <v>1.5897488395138049E-2</v>
      </c>
      <c r="D61">
        <v>1.1459654731293067E-2</v>
      </c>
    </row>
    <row r="62" spans="1:4" x14ac:dyDescent="0.5">
      <c r="A62">
        <v>73</v>
      </c>
      <c r="B62">
        <v>4.6050426315768389E-2</v>
      </c>
      <c r="C62">
        <v>1.5897488395138049E-2</v>
      </c>
      <c r="D62">
        <v>1.1459654731293067E-2</v>
      </c>
    </row>
    <row r="63" spans="1:4" x14ac:dyDescent="0.5">
      <c r="A63">
        <v>74</v>
      </c>
      <c r="B63">
        <v>4.6050426315768389E-2</v>
      </c>
      <c r="C63">
        <v>1.5897488395138049E-2</v>
      </c>
      <c r="D63">
        <v>1.1459654731293067E-2</v>
      </c>
    </row>
    <row r="64" spans="1:4" x14ac:dyDescent="0.5">
      <c r="A64">
        <v>75</v>
      </c>
      <c r="B64">
        <v>4.6050426315768389E-2</v>
      </c>
      <c r="C64">
        <v>1.5897488395138049E-2</v>
      </c>
      <c r="D64">
        <v>1.1459654731293067E-2</v>
      </c>
    </row>
    <row r="65" spans="1:4" x14ac:dyDescent="0.5">
      <c r="A65">
        <v>76</v>
      </c>
      <c r="B65">
        <v>4.6050426315768389E-2</v>
      </c>
      <c r="C65">
        <v>1.5897488395138049E-2</v>
      </c>
      <c r="D65">
        <v>1.1459654731293067E-2</v>
      </c>
    </row>
    <row r="66" spans="1:4" x14ac:dyDescent="0.5">
      <c r="A66">
        <v>77</v>
      </c>
      <c r="B66">
        <v>4.6050426315768389E-2</v>
      </c>
      <c r="C66">
        <v>1.5897488395138049E-2</v>
      </c>
      <c r="D66">
        <v>1.1459654731293067E-2</v>
      </c>
    </row>
    <row r="67" spans="1:4" x14ac:dyDescent="0.5">
      <c r="A67">
        <v>78</v>
      </c>
      <c r="B67">
        <v>4.6050426315768389E-2</v>
      </c>
      <c r="C67">
        <v>1.5897488395138049E-2</v>
      </c>
      <c r="D67">
        <v>1.1459654731293067E-2</v>
      </c>
    </row>
    <row r="68" spans="1:4" x14ac:dyDescent="0.5">
      <c r="A68">
        <v>79</v>
      </c>
      <c r="B68">
        <v>4.6050426315768389E-2</v>
      </c>
      <c r="C68">
        <v>1.5897488395138049E-2</v>
      </c>
      <c r="D68">
        <v>1.1459654731293067E-2</v>
      </c>
    </row>
    <row r="69" spans="1:4" x14ac:dyDescent="0.5">
      <c r="A69">
        <v>80</v>
      </c>
      <c r="B69">
        <v>4.6050426315768389E-2</v>
      </c>
      <c r="C69">
        <v>1.5897488395138049E-2</v>
      </c>
      <c r="D69">
        <v>1.1459654731293067E-2</v>
      </c>
    </row>
    <row r="70" spans="1:4" x14ac:dyDescent="0.5">
      <c r="A70">
        <v>81</v>
      </c>
      <c r="B70">
        <v>4.6050426315768389E-2</v>
      </c>
      <c r="C70">
        <v>1.5897488395138049E-2</v>
      </c>
      <c r="D70">
        <v>1.1459654731293067E-2</v>
      </c>
    </row>
    <row r="71" spans="1:4" x14ac:dyDescent="0.5">
      <c r="A71">
        <v>82</v>
      </c>
      <c r="B71">
        <v>4.6050426315768389E-2</v>
      </c>
      <c r="C71">
        <v>1.5897488395138049E-2</v>
      </c>
      <c r="D71">
        <v>1.1459654731293067E-2</v>
      </c>
    </row>
    <row r="72" spans="1:4" x14ac:dyDescent="0.5">
      <c r="A72">
        <v>83</v>
      </c>
      <c r="B72">
        <v>4.6050426315768389E-2</v>
      </c>
      <c r="C72">
        <v>1.5897488395138049E-2</v>
      </c>
      <c r="D72">
        <v>1.1459654731293067E-2</v>
      </c>
    </row>
    <row r="73" spans="1:4" x14ac:dyDescent="0.5">
      <c r="A73">
        <v>84</v>
      </c>
      <c r="B73">
        <v>4.6050426315768389E-2</v>
      </c>
      <c r="C73">
        <v>1.5897488395138049E-2</v>
      </c>
      <c r="D73">
        <v>1.1459654731293067E-2</v>
      </c>
    </row>
    <row r="74" spans="1:4" x14ac:dyDescent="0.5">
      <c r="A74">
        <v>85</v>
      </c>
      <c r="B74">
        <v>4.6050426315768389E-2</v>
      </c>
      <c r="C74">
        <v>1.5897488395138049E-2</v>
      </c>
      <c r="D74">
        <v>1.1459654731293067E-2</v>
      </c>
    </row>
    <row r="75" spans="1:4" x14ac:dyDescent="0.5">
      <c r="A75">
        <v>86</v>
      </c>
      <c r="B75">
        <v>4.6050426315768389E-2</v>
      </c>
      <c r="C75">
        <v>1.5897488395138049E-2</v>
      </c>
      <c r="D75">
        <v>1.1459654731293067E-2</v>
      </c>
    </row>
    <row r="76" spans="1:4" x14ac:dyDescent="0.5">
      <c r="A76">
        <v>87</v>
      </c>
      <c r="B76">
        <v>4.6050426315768389E-2</v>
      </c>
      <c r="C76">
        <v>1.5897488395138049E-2</v>
      </c>
      <c r="D76">
        <v>1.1459654731293067E-2</v>
      </c>
    </row>
    <row r="77" spans="1:4" x14ac:dyDescent="0.5">
      <c r="A77">
        <v>88</v>
      </c>
      <c r="B77">
        <v>4.6050426315768389E-2</v>
      </c>
      <c r="C77">
        <v>1.5897488395138049E-2</v>
      </c>
      <c r="D77">
        <v>1.1459654731293067E-2</v>
      </c>
    </row>
    <row r="78" spans="1:4" x14ac:dyDescent="0.5">
      <c r="A78">
        <v>89</v>
      </c>
      <c r="B78">
        <v>4.6050426315768389E-2</v>
      </c>
      <c r="C78">
        <v>1.5897488395138049E-2</v>
      </c>
      <c r="D78">
        <v>1.1459654731293067E-2</v>
      </c>
    </row>
    <row r="79" spans="1:4" x14ac:dyDescent="0.5">
      <c r="A79">
        <v>90</v>
      </c>
      <c r="B79">
        <v>4.6050426315768389E-2</v>
      </c>
      <c r="C79">
        <v>1.5897488395138049E-2</v>
      </c>
      <c r="D79">
        <v>1.1459654731293067E-2</v>
      </c>
    </row>
    <row r="80" spans="1:4" x14ac:dyDescent="0.5">
      <c r="A80">
        <v>91</v>
      </c>
      <c r="B80">
        <v>4.6050426315768389E-2</v>
      </c>
      <c r="C80">
        <v>1.5897488395138049E-2</v>
      </c>
      <c r="D80">
        <v>1.1459654731293067E-2</v>
      </c>
    </row>
    <row r="81" spans="1:4" x14ac:dyDescent="0.5">
      <c r="A81">
        <v>92</v>
      </c>
      <c r="B81">
        <v>4.6050426315768389E-2</v>
      </c>
      <c r="C81">
        <v>1.5897488395138049E-2</v>
      </c>
      <c r="D81">
        <v>1.1459654731293067E-2</v>
      </c>
    </row>
    <row r="82" spans="1:4" x14ac:dyDescent="0.5">
      <c r="A82">
        <v>93</v>
      </c>
      <c r="B82">
        <v>4.6050426315768389E-2</v>
      </c>
      <c r="C82">
        <v>1.5897488395138049E-2</v>
      </c>
      <c r="D82">
        <v>1.1459654731293067E-2</v>
      </c>
    </row>
    <row r="83" spans="1:4" x14ac:dyDescent="0.5">
      <c r="A83">
        <v>94</v>
      </c>
      <c r="B83">
        <v>4.6050426315768389E-2</v>
      </c>
      <c r="C83">
        <v>1.5897488395138049E-2</v>
      </c>
      <c r="D83">
        <v>1.1459654731293067E-2</v>
      </c>
    </row>
    <row r="84" spans="1:4" x14ac:dyDescent="0.5">
      <c r="A84">
        <v>95</v>
      </c>
      <c r="B84">
        <v>4.6050426315768389E-2</v>
      </c>
      <c r="C84">
        <v>1.5897488395138049E-2</v>
      </c>
      <c r="D84">
        <v>1.1459654731293067E-2</v>
      </c>
    </row>
    <row r="85" spans="1:4" x14ac:dyDescent="0.5">
      <c r="A85">
        <v>96</v>
      </c>
      <c r="B85">
        <v>4.6050426315768389E-2</v>
      </c>
      <c r="C85">
        <v>1.5897488395138049E-2</v>
      </c>
      <c r="D85">
        <v>1.1459654731293067E-2</v>
      </c>
    </row>
    <row r="86" spans="1:4" x14ac:dyDescent="0.5">
      <c r="A86">
        <v>97</v>
      </c>
      <c r="B86">
        <v>4.6050426315768389E-2</v>
      </c>
      <c r="C86">
        <v>1.5897488395138049E-2</v>
      </c>
      <c r="D86">
        <v>1.1459654731293067E-2</v>
      </c>
    </row>
    <row r="87" spans="1:4" x14ac:dyDescent="0.5">
      <c r="A87">
        <v>98</v>
      </c>
      <c r="B87">
        <v>4.6050426315768389E-2</v>
      </c>
      <c r="C87">
        <v>1.5897488395138049E-2</v>
      </c>
      <c r="D87">
        <v>1.1459654731293067E-2</v>
      </c>
    </row>
    <row r="88" spans="1:4" x14ac:dyDescent="0.5">
      <c r="A88">
        <v>99</v>
      </c>
      <c r="B88">
        <v>4.6050426315768389E-2</v>
      </c>
      <c r="C88">
        <v>1.5897488395138049E-2</v>
      </c>
      <c r="D88">
        <v>1.1459654731293067E-2</v>
      </c>
    </row>
    <row r="89" spans="1:4" x14ac:dyDescent="0.5">
      <c r="A89">
        <v>100</v>
      </c>
      <c r="B89">
        <v>4.6050426315768389E-2</v>
      </c>
      <c r="C89">
        <v>1.5897488395138049E-2</v>
      </c>
      <c r="D89">
        <v>1.1459654731293067E-2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82CB6-6248-B748-BD8D-E995250932F7}">
  <dimension ref="A1:O65"/>
  <sheetViews>
    <sheetView zoomScale="82" workbookViewId="0">
      <selection activeCell="C47" sqref="C47"/>
    </sheetView>
  </sheetViews>
  <sheetFormatPr defaultColWidth="11" defaultRowHeight="15.75" x14ac:dyDescent="0.5"/>
  <cols>
    <col min="1" max="1" width="23.5" bestFit="1" customWidth="1"/>
    <col min="2" max="2" width="71.875" bestFit="1" customWidth="1"/>
    <col min="5" max="5" width="19.375" customWidth="1"/>
    <col min="6" max="6" width="12" style="6" customWidth="1"/>
    <col min="7" max="7" width="10.875" style="6"/>
    <col min="8" max="8" width="10.875" style="19"/>
    <col min="10" max="10" width="12.5" style="22" bestFit="1" customWidth="1"/>
    <col min="11" max="11" width="11.875" style="22" bestFit="1" customWidth="1"/>
    <col min="12" max="12" width="11.875" bestFit="1" customWidth="1"/>
    <col min="14" max="14" width="43.375" customWidth="1"/>
  </cols>
  <sheetData>
    <row r="1" spans="1:15" ht="16.149999999999999" thickBot="1" x14ac:dyDescent="0.55000000000000004">
      <c r="F1" s="6" t="s">
        <v>64</v>
      </c>
      <c r="H1" s="19" t="s">
        <v>36</v>
      </c>
      <c r="J1" s="22" t="s">
        <v>36</v>
      </c>
      <c r="L1" t="s">
        <v>71</v>
      </c>
      <c r="N1" t="s">
        <v>37</v>
      </c>
    </row>
    <row r="2" spans="1:15" x14ac:dyDescent="0.5">
      <c r="A2" t="s">
        <v>14</v>
      </c>
      <c r="B2" t="s">
        <v>15</v>
      </c>
      <c r="E2" s="25" t="s">
        <v>16</v>
      </c>
      <c r="F2" s="39">
        <v>0.20100000000000001</v>
      </c>
      <c r="G2" s="27"/>
      <c r="H2" s="28">
        <f>F2*4</f>
        <v>0.80400000000000005</v>
      </c>
      <c r="I2" s="26"/>
      <c r="J2" s="29">
        <f>H3</f>
        <v>0.124</v>
      </c>
      <c r="K2" s="30" t="s">
        <v>66</v>
      </c>
      <c r="L2" s="30">
        <f>1-EXP(-J2)</f>
        <v>0.1166201591172491</v>
      </c>
      <c r="N2">
        <v>23795</v>
      </c>
      <c r="O2">
        <f>J2*N2</f>
        <v>2950.58</v>
      </c>
    </row>
    <row r="3" spans="1:15" x14ac:dyDescent="0.5">
      <c r="E3" s="31" t="s">
        <v>17</v>
      </c>
      <c r="F3" s="40">
        <v>3.1E-2</v>
      </c>
      <c r="G3" s="13"/>
      <c r="H3" s="20">
        <f>F3*4</f>
        <v>0.124</v>
      </c>
      <c r="I3" s="12"/>
      <c r="J3" s="24">
        <f>H4</f>
        <v>2.4E-2</v>
      </c>
      <c r="K3" s="32" t="s">
        <v>67</v>
      </c>
      <c r="L3" s="32">
        <f>1-EXP(-J3)</f>
        <v>2.3714290242090708E-2</v>
      </c>
      <c r="O3">
        <f>N2*H3</f>
        <v>2950.58</v>
      </c>
    </row>
    <row r="4" spans="1:15" x14ac:dyDescent="0.5">
      <c r="E4" s="31" t="s">
        <v>18</v>
      </c>
      <c r="F4" s="40">
        <v>6.0000000000000001E-3</v>
      </c>
      <c r="G4" s="13"/>
      <c r="H4" s="20">
        <f t="shared" ref="H4:H7" si="0">F4*4</f>
        <v>2.4E-2</v>
      </c>
      <c r="I4" s="12"/>
      <c r="J4" s="24">
        <f>H5</f>
        <v>1.2E-2</v>
      </c>
      <c r="K4" s="32" t="s">
        <v>68</v>
      </c>
      <c r="L4" s="32">
        <f t="shared" ref="L4:L6" si="1">1-EXP(-J4)</f>
        <v>1.1928287138069482E-2</v>
      </c>
      <c r="O4">
        <f>O2-O3</f>
        <v>0</v>
      </c>
    </row>
    <row r="5" spans="1:15" x14ac:dyDescent="0.5">
      <c r="E5" s="31" t="s">
        <v>19</v>
      </c>
      <c r="F5" s="40">
        <v>3.0000000000000001E-3</v>
      </c>
      <c r="G5" s="13"/>
      <c r="H5" s="20">
        <f t="shared" si="0"/>
        <v>1.2E-2</v>
      </c>
      <c r="I5" s="12"/>
      <c r="J5" s="24">
        <f>H6</f>
        <v>8.0000000000000002E-3</v>
      </c>
      <c r="K5" s="32" t="s">
        <v>69</v>
      </c>
      <c r="L5" s="32">
        <f t="shared" si="1"/>
        <v>7.9680851629393423E-3</v>
      </c>
    </row>
    <row r="6" spans="1:15" x14ac:dyDescent="0.5">
      <c r="E6" s="31" t="s">
        <v>20</v>
      </c>
      <c r="F6" s="40">
        <v>2E-3</v>
      </c>
      <c r="G6" s="13"/>
      <c r="H6" s="20">
        <f t="shared" si="0"/>
        <v>8.0000000000000002E-3</v>
      </c>
      <c r="I6" s="12"/>
      <c r="J6" s="24">
        <f>H7</f>
        <v>8.0000000000000002E-3</v>
      </c>
      <c r="K6" s="32" t="s">
        <v>9</v>
      </c>
      <c r="L6" s="32">
        <f t="shared" si="1"/>
        <v>7.9680851629393423E-3</v>
      </c>
    </row>
    <row r="7" spans="1:15" ht="16.149999999999999" thickBot="1" x14ac:dyDescent="0.55000000000000004">
      <c r="E7" s="33" t="s">
        <v>21</v>
      </c>
      <c r="F7" s="41">
        <v>2E-3</v>
      </c>
      <c r="G7" s="35"/>
      <c r="H7" s="36">
        <f t="shared" si="0"/>
        <v>8.0000000000000002E-3</v>
      </c>
      <c r="I7" s="34"/>
      <c r="J7" s="37"/>
      <c r="K7" s="38"/>
      <c r="L7" s="38"/>
    </row>
    <row r="8" spans="1:15" x14ac:dyDescent="0.5">
      <c r="K8"/>
    </row>
    <row r="9" spans="1:15" ht="16.149999999999999" thickBot="1" x14ac:dyDescent="0.55000000000000004">
      <c r="B9" s="7"/>
      <c r="C9" s="8" t="s">
        <v>33</v>
      </c>
      <c r="D9" s="8"/>
      <c r="E9" s="8"/>
      <c r="F9" s="9" t="s">
        <v>65</v>
      </c>
      <c r="G9" s="9"/>
      <c r="H9" s="19" t="s">
        <v>36</v>
      </c>
      <c r="I9" s="8"/>
      <c r="J9" s="23"/>
      <c r="K9" s="8"/>
      <c r="L9" s="8"/>
      <c r="M9" s="8"/>
      <c r="N9" s="10"/>
    </row>
    <row r="10" spans="1:15" x14ac:dyDescent="0.5">
      <c r="A10" t="s">
        <v>22</v>
      </c>
      <c r="B10" s="11" t="s">
        <v>23</v>
      </c>
      <c r="C10" s="25" t="s">
        <v>24</v>
      </c>
      <c r="D10" s="26"/>
      <c r="E10" s="26" t="s">
        <v>25</v>
      </c>
      <c r="F10" s="27">
        <v>10</v>
      </c>
      <c r="G10" s="27"/>
      <c r="H10" s="28">
        <f>(-LN(1-(F10/100)))/5</f>
        <v>2.1072103131565257E-2</v>
      </c>
      <c r="I10" s="26"/>
      <c r="J10" s="29">
        <f>H13</f>
        <v>1.4944709239187309E-2</v>
      </c>
      <c r="K10" s="30" t="s">
        <v>66</v>
      </c>
      <c r="L10" s="30">
        <f>1-EXP(-J10)</f>
        <v>1.4833591302506055E-2</v>
      </c>
      <c r="M10" s="12"/>
      <c r="N10" s="43" t="s">
        <v>39</v>
      </c>
    </row>
    <row r="11" spans="1:15" x14ac:dyDescent="0.5">
      <c r="B11" s="11"/>
      <c r="C11" s="31"/>
      <c r="D11" s="12"/>
      <c r="E11" s="12" t="s">
        <v>26</v>
      </c>
      <c r="F11" s="13">
        <v>8.6999999999999993</v>
      </c>
      <c r="G11" s="13"/>
      <c r="H11" s="20">
        <f t="shared" ref="H11:H59" si="2">(-LN(1-(F11/100)))/5</f>
        <v>1.8203879677433709E-2</v>
      </c>
      <c r="I11" s="12"/>
      <c r="J11" s="24">
        <f>H14</f>
        <v>1.0680155345423058E-2</v>
      </c>
      <c r="K11" s="32" t="s">
        <v>67</v>
      </c>
      <c r="L11" s="32">
        <f>1-EXP(-J11)</f>
        <v>1.0623324985284954E-2</v>
      </c>
      <c r="M11" s="12"/>
      <c r="N11" s="44"/>
    </row>
    <row r="12" spans="1:15" x14ac:dyDescent="0.5">
      <c r="B12" s="11"/>
      <c r="C12" s="31"/>
      <c r="D12" s="12"/>
      <c r="E12" s="12" t="s">
        <v>27</v>
      </c>
      <c r="F12" s="13">
        <v>8.6</v>
      </c>
      <c r="G12" s="13"/>
      <c r="H12" s="20">
        <f t="shared" si="2"/>
        <v>1.7984941505597402E-2</v>
      </c>
      <c r="I12" s="12"/>
      <c r="J12" s="24">
        <f>H15</f>
        <v>7.7481656632861192E-3</v>
      </c>
      <c r="K12" s="32" t="s">
        <v>70</v>
      </c>
      <c r="L12" s="32">
        <f>1-EXP(-J12)</f>
        <v>7.7182260034300842E-3</v>
      </c>
      <c r="M12" s="12"/>
      <c r="N12" s="44"/>
    </row>
    <row r="13" spans="1:15" x14ac:dyDescent="0.5">
      <c r="B13" s="11"/>
      <c r="C13" s="31"/>
      <c r="D13" s="12"/>
      <c r="E13" s="12" t="s">
        <v>28</v>
      </c>
      <c r="F13" s="13">
        <v>7.2</v>
      </c>
      <c r="G13" s="13"/>
      <c r="H13" s="20">
        <f t="shared" si="2"/>
        <v>1.4944709239187309E-2</v>
      </c>
      <c r="I13" s="12"/>
      <c r="J13" s="24"/>
      <c r="K13" s="32"/>
      <c r="L13" s="32"/>
      <c r="M13" s="12"/>
      <c r="N13" s="44"/>
    </row>
    <row r="14" spans="1:15" x14ac:dyDescent="0.5">
      <c r="B14" s="11"/>
      <c r="C14" s="31"/>
      <c r="D14" s="12"/>
      <c r="E14" s="12" t="s">
        <v>18</v>
      </c>
      <c r="F14" s="13">
        <v>5.2</v>
      </c>
      <c r="G14" s="13"/>
      <c r="H14" s="20">
        <f t="shared" si="2"/>
        <v>1.0680155345423058E-2</v>
      </c>
      <c r="I14" s="12"/>
      <c r="J14" s="24"/>
      <c r="K14" s="32"/>
      <c r="L14" s="32"/>
      <c r="M14" s="12"/>
      <c r="N14" s="44"/>
    </row>
    <row r="15" spans="1:15" ht="16.149999999999999" thickBot="1" x14ac:dyDescent="0.55000000000000004">
      <c r="B15" s="11"/>
      <c r="C15" s="33"/>
      <c r="D15" s="34"/>
      <c r="E15" s="34" t="s">
        <v>29</v>
      </c>
      <c r="F15" s="35">
        <v>3.8</v>
      </c>
      <c r="G15" s="35"/>
      <c r="H15" s="36">
        <f t="shared" si="2"/>
        <v>7.7481656632861192E-3</v>
      </c>
      <c r="I15" s="34"/>
      <c r="J15" s="37"/>
      <c r="K15" s="38"/>
      <c r="L15" s="38"/>
      <c r="M15" s="12"/>
      <c r="N15" s="44"/>
    </row>
    <row r="16" spans="1:15" x14ac:dyDescent="0.5">
      <c r="B16" s="11"/>
      <c r="C16" s="25" t="s">
        <v>30</v>
      </c>
      <c r="D16" s="26"/>
      <c r="E16" s="26" t="s">
        <v>25</v>
      </c>
      <c r="F16" s="27">
        <v>13</v>
      </c>
      <c r="G16" s="27"/>
      <c r="H16" s="28">
        <f t="shared" si="2"/>
        <v>2.7852413466701531E-2</v>
      </c>
      <c r="I16" s="26"/>
      <c r="J16" s="29">
        <f>H19</f>
        <v>1.8862135894248257E-2</v>
      </c>
      <c r="K16" s="30" t="s">
        <v>66</v>
      </c>
      <c r="L16" s="30">
        <f>1-EXP(-J16)</f>
        <v>1.8685359017009295E-2</v>
      </c>
      <c r="M16" s="12"/>
      <c r="N16" s="44"/>
    </row>
    <row r="17" spans="2:14" x14ac:dyDescent="0.5">
      <c r="B17" s="11"/>
      <c r="C17" s="31"/>
      <c r="D17" s="12"/>
      <c r="E17" s="12" t="s">
        <v>26</v>
      </c>
      <c r="F17" s="13">
        <v>11</v>
      </c>
      <c r="G17" s="13"/>
      <c r="H17" s="20">
        <f t="shared" si="2"/>
        <v>2.3306763251190302E-2</v>
      </c>
      <c r="I17" s="12"/>
      <c r="J17" s="24">
        <f>H20</f>
        <v>1.3441749938689998E-2</v>
      </c>
      <c r="K17" s="32" t="s">
        <v>67</v>
      </c>
      <c r="L17" s="32">
        <f>1-EXP(-J17)</f>
        <v>1.3351813038736005E-2</v>
      </c>
      <c r="M17" s="12"/>
      <c r="N17" s="44"/>
    </row>
    <row r="18" spans="2:14" x14ac:dyDescent="0.5">
      <c r="B18" s="11"/>
      <c r="C18" s="31"/>
      <c r="D18" s="12"/>
      <c r="E18" s="12" t="s">
        <v>27</v>
      </c>
      <c r="F18" s="13">
        <v>11</v>
      </c>
      <c r="G18" s="13"/>
      <c r="H18" s="20">
        <f t="shared" si="2"/>
        <v>2.3306763251190302E-2</v>
      </c>
      <c r="I18" s="12"/>
      <c r="J18" s="24">
        <f>H21</f>
        <v>9.838048838154357E-3</v>
      </c>
      <c r="K18" s="32" t="s">
        <v>70</v>
      </c>
      <c r="L18" s="32">
        <f>1-EXP(-J18)</f>
        <v>9.7898135456682134E-3</v>
      </c>
      <c r="M18" s="12"/>
      <c r="N18" s="44"/>
    </row>
    <row r="19" spans="2:14" x14ac:dyDescent="0.5">
      <c r="B19" s="11"/>
      <c r="C19" s="31"/>
      <c r="D19" s="12"/>
      <c r="E19" s="12" t="s">
        <v>28</v>
      </c>
      <c r="F19" s="13">
        <v>9</v>
      </c>
      <c r="G19" s="13"/>
      <c r="H19" s="20">
        <f t="shared" si="2"/>
        <v>1.8862135894248257E-2</v>
      </c>
      <c r="I19" s="12"/>
      <c r="J19" s="24"/>
      <c r="K19" s="32"/>
      <c r="L19" s="32"/>
      <c r="M19" s="12"/>
      <c r="N19" s="44"/>
    </row>
    <row r="20" spans="2:14" x14ac:dyDescent="0.5">
      <c r="B20" s="11"/>
      <c r="C20" s="31"/>
      <c r="D20" s="12"/>
      <c r="E20" s="12" t="s">
        <v>18</v>
      </c>
      <c r="F20" s="13">
        <v>6.5</v>
      </c>
      <c r="G20" s="13"/>
      <c r="H20" s="20">
        <f t="shared" si="2"/>
        <v>1.3441749938689998E-2</v>
      </c>
      <c r="I20" s="12"/>
      <c r="J20" s="24"/>
      <c r="K20" s="32"/>
      <c r="L20" s="32"/>
      <c r="M20" s="12"/>
      <c r="N20" s="44"/>
    </row>
    <row r="21" spans="2:14" ht="16.149999999999999" thickBot="1" x14ac:dyDescent="0.55000000000000004">
      <c r="B21" s="11"/>
      <c r="C21" s="33"/>
      <c r="D21" s="34"/>
      <c r="E21" s="34" t="s">
        <v>29</v>
      </c>
      <c r="F21" s="35">
        <v>4.8</v>
      </c>
      <c r="G21" s="35"/>
      <c r="H21" s="36">
        <f t="shared" si="2"/>
        <v>9.838048838154357E-3</v>
      </c>
      <c r="I21" s="34"/>
      <c r="J21" s="37"/>
      <c r="K21" s="38"/>
      <c r="L21" s="38"/>
      <c r="M21" s="12"/>
      <c r="N21" s="44"/>
    </row>
    <row r="22" spans="2:14" x14ac:dyDescent="0.5">
      <c r="B22" s="11"/>
      <c r="C22" s="25" t="s">
        <v>31</v>
      </c>
      <c r="D22" s="26"/>
      <c r="E22" s="26" t="s">
        <v>25</v>
      </c>
      <c r="F22" s="27">
        <v>17</v>
      </c>
      <c r="G22" s="27"/>
      <c r="H22" s="28">
        <f t="shared" si="2"/>
        <v>3.7265915638298695E-2</v>
      </c>
      <c r="I22" s="26"/>
      <c r="J22" s="29">
        <f>H25</f>
        <v>2.5566674301976976E-2</v>
      </c>
      <c r="K22" s="30" t="s">
        <v>66</v>
      </c>
      <c r="L22" s="30">
        <f>1-EXP(-J22)</f>
        <v>2.5242614469207947E-2</v>
      </c>
      <c r="M22" s="12"/>
      <c r="N22" s="44"/>
    </row>
    <row r="23" spans="2:14" x14ac:dyDescent="0.5">
      <c r="B23" s="11"/>
      <c r="C23" s="31"/>
      <c r="D23" s="12"/>
      <c r="E23" s="12" t="s">
        <v>26</v>
      </c>
      <c r="F23" s="13">
        <v>14</v>
      </c>
      <c r="G23" s="13"/>
      <c r="H23" s="20">
        <f t="shared" si="2"/>
        <v>3.016457794691673E-2</v>
      </c>
      <c r="I23" s="12"/>
      <c r="J23" s="24">
        <f>H26</f>
        <v>1.7984941505597402E-2</v>
      </c>
      <c r="K23" s="32" t="s">
        <v>67</v>
      </c>
      <c r="L23" s="32">
        <f>1-EXP(-J23)</f>
        <v>1.782417766393396E-2</v>
      </c>
      <c r="M23" s="12"/>
      <c r="N23" s="44"/>
    </row>
    <row r="24" spans="2:14" x14ac:dyDescent="0.5">
      <c r="B24" s="11"/>
      <c r="C24" s="31"/>
      <c r="D24" s="12"/>
      <c r="E24" s="12" t="s">
        <v>27</v>
      </c>
      <c r="F24" s="13">
        <v>14</v>
      </c>
      <c r="G24" s="13"/>
      <c r="H24" s="20">
        <f t="shared" si="2"/>
        <v>3.016457794691673E-2</v>
      </c>
      <c r="I24" s="12"/>
      <c r="J24" s="24">
        <f>H27</f>
        <v>1.3014399348742961E-2</v>
      </c>
      <c r="K24" s="32" t="s">
        <v>70</v>
      </c>
      <c r="L24" s="32">
        <f>1-EXP(-J24)</f>
        <v>1.2930078246080057E-2</v>
      </c>
      <c r="M24" s="12"/>
      <c r="N24" s="44"/>
    </row>
    <row r="25" spans="2:14" x14ac:dyDescent="0.5">
      <c r="B25" s="11"/>
      <c r="C25" s="31"/>
      <c r="D25" s="12"/>
      <c r="E25" s="12" t="s">
        <v>28</v>
      </c>
      <c r="F25" s="13">
        <v>12</v>
      </c>
      <c r="G25" s="13"/>
      <c r="H25" s="20">
        <f t="shared" si="2"/>
        <v>2.5566674301976976E-2</v>
      </c>
      <c r="I25" s="12"/>
      <c r="J25" s="24"/>
      <c r="K25" s="32"/>
      <c r="L25" s="32"/>
      <c r="M25" s="12"/>
      <c r="N25" s="44"/>
    </row>
    <row r="26" spans="2:14" x14ac:dyDescent="0.5">
      <c r="B26" s="11"/>
      <c r="C26" s="31"/>
      <c r="D26" s="12"/>
      <c r="E26" s="12" t="s">
        <v>18</v>
      </c>
      <c r="F26" s="13">
        <v>8.6</v>
      </c>
      <c r="G26" s="13"/>
      <c r="H26" s="20">
        <f t="shared" si="2"/>
        <v>1.7984941505597402E-2</v>
      </c>
      <c r="I26" s="12"/>
      <c r="J26" s="24"/>
      <c r="K26" s="32"/>
      <c r="L26" s="32"/>
      <c r="M26" s="12"/>
      <c r="N26" s="44"/>
    </row>
    <row r="27" spans="2:14" ht="16.149999999999999" thickBot="1" x14ac:dyDescent="0.55000000000000004">
      <c r="B27" s="11"/>
      <c r="C27" s="33"/>
      <c r="D27" s="34"/>
      <c r="E27" s="34" t="s">
        <v>29</v>
      </c>
      <c r="F27" s="35">
        <v>6.3</v>
      </c>
      <c r="G27" s="35"/>
      <c r="H27" s="36">
        <f t="shared" si="2"/>
        <v>1.3014399348742961E-2</v>
      </c>
      <c r="I27" s="34"/>
      <c r="J27" s="37"/>
      <c r="K27" s="38"/>
      <c r="L27" s="38"/>
      <c r="M27" s="12"/>
      <c r="N27" s="44"/>
    </row>
    <row r="28" spans="2:14" x14ac:dyDescent="0.5">
      <c r="B28" s="11"/>
      <c r="C28" s="25" t="s">
        <v>32</v>
      </c>
      <c r="D28" s="26"/>
      <c r="E28" s="26" t="s">
        <v>25</v>
      </c>
      <c r="F28" s="27">
        <v>30</v>
      </c>
      <c r="G28" s="27"/>
      <c r="H28" s="28">
        <f t="shared" si="2"/>
        <v>7.1334988787746495E-2</v>
      </c>
      <c r="I28" s="26"/>
      <c r="J28" s="29">
        <f>H31</f>
        <v>4.7144466704213968E-2</v>
      </c>
      <c r="K28" s="30" t="s">
        <v>66</v>
      </c>
      <c r="L28" s="30">
        <f>1-EXP(-J28)</f>
        <v>4.6050426315768389E-2</v>
      </c>
      <c r="M28" s="12"/>
      <c r="N28" s="44"/>
    </row>
    <row r="29" spans="2:14" x14ac:dyDescent="0.5">
      <c r="B29" s="11"/>
      <c r="C29" s="31"/>
      <c r="D29" s="12"/>
      <c r="E29" s="12" t="s">
        <v>26</v>
      </c>
      <c r="F29" s="13">
        <v>25</v>
      </c>
      <c r="G29" s="13"/>
      <c r="H29" s="20">
        <f t="shared" si="2"/>
        <v>5.753641449035618E-2</v>
      </c>
      <c r="I29" s="12"/>
      <c r="J29" s="24">
        <f>H32</f>
        <v>3.4870677428955561E-2</v>
      </c>
      <c r="K29" s="32" t="s">
        <v>67</v>
      </c>
      <c r="L29" s="32">
        <f>1-EXP(-J29)</f>
        <v>3.4269701092490057E-2</v>
      </c>
      <c r="M29" s="12"/>
      <c r="N29" s="44"/>
    </row>
    <row r="30" spans="2:14" x14ac:dyDescent="0.5">
      <c r="B30" s="11"/>
      <c r="C30" s="31"/>
      <c r="D30" s="12"/>
      <c r="E30" s="12" t="s">
        <v>27</v>
      </c>
      <c r="F30" s="13">
        <v>25</v>
      </c>
      <c r="G30" s="13"/>
      <c r="H30" s="20">
        <f t="shared" si="2"/>
        <v>5.753641449035618E-2</v>
      </c>
      <c r="I30" s="12"/>
      <c r="J30" s="24">
        <f>H33</f>
        <v>2.5566674301976976E-2</v>
      </c>
      <c r="K30" s="32" t="s">
        <v>70</v>
      </c>
      <c r="L30" s="32">
        <f>1-EXP(-J30)</f>
        <v>2.5242614469207947E-2</v>
      </c>
      <c r="M30" s="12"/>
      <c r="N30" s="44"/>
    </row>
    <row r="31" spans="2:14" x14ac:dyDescent="0.5">
      <c r="B31" s="11"/>
      <c r="C31" s="31"/>
      <c r="D31" s="12"/>
      <c r="E31" s="12" t="s">
        <v>28</v>
      </c>
      <c r="F31" s="13">
        <v>21</v>
      </c>
      <c r="G31" s="13"/>
      <c r="H31" s="20">
        <f t="shared" si="2"/>
        <v>4.7144466704213968E-2</v>
      </c>
      <c r="I31" s="12"/>
      <c r="J31" s="24"/>
      <c r="K31" s="32"/>
      <c r="L31" s="32"/>
      <c r="M31" s="12"/>
      <c r="N31" s="44"/>
    </row>
    <row r="32" spans="2:14" x14ac:dyDescent="0.5">
      <c r="B32" s="11"/>
      <c r="C32" s="31"/>
      <c r="D32" s="12"/>
      <c r="E32" s="12" t="s">
        <v>18</v>
      </c>
      <c r="F32" s="13">
        <v>16</v>
      </c>
      <c r="G32" s="13"/>
      <c r="H32" s="20">
        <f t="shared" si="2"/>
        <v>3.4870677428955561E-2</v>
      </c>
      <c r="I32" s="12"/>
      <c r="J32" s="24"/>
      <c r="K32" s="32"/>
      <c r="L32" s="32"/>
      <c r="M32" s="12"/>
      <c r="N32" s="44"/>
    </row>
    <row r="33" spans="1:14" ht="16.149999999999999" thickBot="1" x14ac:dyDescent="0.55000000000000004">
      <c r="B33" s="14"/>
      <c r="C33" s="33"/>
      <c r="D33" s="34"/>
      <c r="E33" s="34" t="s">
        <v>29</v>
      </c>
      <c r="F33" s="35">
        <v>12</v>
      </c>
      <c r="G33" s="35"/>
      <c r="H33" s="36">
        <f t="shared" si="2"/>
        <v>2.5566674301976976E-2</v>
      </c>
      <c r="I33" s="34"/>
      <c r="J33" s="37"/>
      <c r="K33" s="38"/>
      <c r="L33" s="38"/>
      <c r="M33" s="15"/>
      <c r="N33" s="45"/>
    </row>
    <row r="34" spans="1:14" x14ac:dyDescent="0.5">
      <c r="K34"/>
    </row>
    <row r="35" spans="1:14" ht="16.149999999999999" thickBot="1" x14ac:dyDescent="0.55000000000000004">
      <c r="B35" s="7"/>
      <c r="C35" s="8" t="s">
        <v>33</v>
      </c>
      <c r="D35" s="8"/>
      <c r="E35" s="8"/>
      <c r="F35" s="9"/>
      <c r="G35" s="9"/>
      <c r="H35" s="21"/>
      <c r="I35" s="8"/>
      <c r="J35" s="23"/>
      <c r="K35" s="8"/>
      <c r="L35" s="8"/>
      <c r="M35" s="8"/>
      <c r="N35" s="10"/>
    </row>
    <row r="36" spans="1:14" x14ac:dyDescent="0.5">
      <c r="A36" t="s">
        <v>34</v>
      </c>
      <c r="B36" s="11" t="s">
        <v>35</v>
      </c>
      <c r="C36" s="25" t="s">
        <v>24</v>
      </c>
      <c r="D36" s="26"/>
      <c r="E36" s="26" t="s">
        <v>25</v>
      </c>
      <c r="F36" s="27">
        <v>5</v>
      </c>
      <c r="G36" s="27"/>
      <c r="H36" s="28">
        <f>(-LN(1-(F36/100)))/5</f>
        <v>1.0258658877510115E-2</v>
      </c>
      <c r="I36" s="26"/>
      <c r="J36" s="29">
        <f>H39</f>
        <v>6.9182889539238183E-3</v>
      </c>
      <c r="K36" s="30" t="s">
        <v>66</v>
      </c>
      <c r="L36" s="30">
        <f>1-EXP(-J36)</f>
        <v>6.8944126856026466E-3</v>
      </c>
      <c r="M36" s="12"/>
      <c r="N36" s="46" t="s">
        <v>38</v>
      </c>
    </row>
    <row r="37" spans="1:14" x14ac:dyDescent="0.5">
      <c r="B37" s="11"/>
      <c r="C37" s="31"/>
      <c r="D37" s="12"/>
      <c r="E37" s="12" t="s">
        <v>26</v>
      </c>
      <c r="F37" s="13">
        <v>4.0999999999999996</v>
      </c>
      <c r="G37" s="13"/>
      <c r="H37" s="20">
        <f t="shared" si="2"/>
        <v>8.3728408197397738E-3</v>
      </c>
      <c r="I37" s="12"/>
      <c r="J37" s="24">
        <f>H40</f>
        <v>5.0635615968579791E-3</v>
      </c>
      <c r="K37" s="32" t="s">
        <v>67</v>
      </c>
      <c r="L37" s="32">
        <f>1-EXP(-J37)</f>
        <v>5.0507633794680817E-3</v>
      </c>
      <c r="M37" s="12"/>
      <c r="N37" s="46"/>
    </row>
    <row r="38" spans="1:14" x14ac:dyDescent="0.5">
      <c r="B38" s="11"/>
      <c r="C38" s="31"/>
      <c r="D38" s="12"/>
      <c r="E38" s="12" t="s">
        <v>27</v>
      </c>
      <c r="F38" s="13">
        <v>4.0999999999999996</v>
      </c>
      <c r="G38" s="13"/>
      <c r="H38" s="20">
        <f t="shared" si="2"/>
        <v>8.3728408197397738E-3</v>
      </c>
      <c r="I38" s="12"/>
      <c r="J38" s="24">
        <f>H41</f>
        <v>3.6327941255342362E-3</v>
      </c>
      <c r="K38" s="32" t="s">
        <v>70</v>
      </c>
      <c r="L38" s="32">
        <f>1-EXP(-J38)</f>
        <v>3.6262035121509273E-3</v>
      </c>
      <c r="M38" s="12"/>
      <c r="N38" s="46"/>
    </row>
    <row r="39" spans="1:14" x14ac:dyDescent="0.5">
      <c r="B39" s="11"/>
      <c r="C39" s="31"/>
      <c r="D39" s="12"/>
      <c r="E39" s="12" t="s">
        <v>28</v>
      </c>
      <c r="F39" s="13">
        <v>3.4</v>
      </c>
      <c r="G39" s="13"/>
      <c r="H39" s="20">
        <f t="shared" si="2"/>
        <v>6.9182889539238183E-3</v>
      </c>
      <c r="I39" s="12"/>
      <c r="J39" s="24"/>
      <c r="K39" s="32"/>
      <c r="L39" s="32"/>
      <c r="M39" s="12"/>
      <c r="N39" s="46"/>
    </row>
    <row r="40" spans="1:14" x14ac:dyDescent="0.5">
      <c r="B40" s="11"/>
      <c r="C40" s="31"/>
      <c r="D40" s="12"/>
      <c r="E40" s="12" t="s">
        <v>18</v>
      </c>
      <c r="F40" s="13">
        <v>2.5</v>
      </c>
      <c r="G40" s="13"/>
      <c r="H40" s="20">
        <f t="shared" si="2"/>
        <v>5.0635615968579791E-3</v>
      </c>
      <c r="I40" s="12"/>
      <c r="J40" s="24"/>
      <c r="K40" s="32"/>
      <c r="L40" s="32"/>
      <c r="M40" s="12"/>
      <c r="N40" s="46"/>
    </row>
    <row r="41" spans="1:14" ht="16.149999999999999" thickBot="1" x14ac:dyDescent="0.55000000000000004">
      <c r="B41" s="11"/>
      <c r="C41" s="33"/>
      <c r="D41" s="34"/>
      <c r="E41" s="34" t="s">
        <v>29</v>
      </c>
      <c r="F41" s="35">
        <v>1.8</v>
      </c>
      <c r="G41" s="35"/>
      <c r="H41" s="36">
        <f t="shared" si="2"/>
        <v>3.6327941255342362E-3</v>
      </c>
      <c r="I41" s="34"/>
      <c r="J41" s="37"/>
      <c r="K41" s="38"/>
      <c r="L41" s="38"/>
      <c r="M41" s="12"/>
      <c r="N41" s="46"/>
    </row>
    <row r="42" spans="1:14" x14ac:dyDescent="0.5">
      <c r="B42" s="11"/>
      <c r="C42" s="25" t="s">
        <v>30</v>
      </c>
      <c r="D42" s="26"/>
      <c r="E42" s="26" t="s">
        <v>25</v>
      </c>
      <c r="F42" s="27">
        <v>6.3</v>
      </c>
      <c r="G42" s="27"/>
      <c r="H42" s="28">
        <f t="shared" si="2"/>
        <v>1.3014399348742961E-2</v>
      </c>
      <c r="I42" s="26"/>
      <c r="J42" s="29">
        <f>H45</f>
        <v>8.7903775058365656E-3</v>
      </c>
      <c r="K42" s="30" t="s">
        <v>66</v>
      </c>
      <c r="L42" s="30">
        <f>1-EXP(-J42)</f>
        <v>8.7518550956346974E-3</v>
      </c>
      <c r="M42" s="12"/>
      <c r="N42" s="46"/>
    </row>
    <row r="43" spans="1:14" x14ac:dyDescent="0.5">
      <c r="B43" s="11"/>
      <c r="C43" s="31"/>
      <c r="D43" s="12"/>
      <c r="E43" s="12" t="s">
        <v>26</v>
      </c>
      <c r="F43" s="13">
        <v>5.2</v>
      </c>
      <c r="G43" s="13"/>
      <c r="H43" s="20">
        <f t="shared" si="2"/>
        <v>1.0680155345423058E-2</v>
      </c>
      <c r="I43" s="12"/>
      <c r="J43" s="24">
        <f>H46</f>
        <v>6.2981334182741697E-3</v>
      </c>
      <c r="K43" s="32" t="s">
        <v>67</v>
      </c>
      <c r="L43" s="32">
        <f>1-EXP(-J43)</f>
        <v>6.2783417479885806E-3</v>
      </c>
      <c r="M43" s="12"/>
      <c r="N43" s="46"/>
    </row>
    <row r="44" spans="1:14" x14ac:dyDescent="0.5">
      <c r="B44" s="11"/>
      <c r="C44" s="31"/>
      <c r="D44" s="12"/>
      <c r="E44" s="12" t="s">
        <v>27</v>
      </c>
      <c r="F44" s="13">
        <v>5.2</v>
      </c>
      <c r="G44" s="13"/>
      <c r="H44" s="20">
        <f t="shared" si="2"/>
        <v>1.0680155345423058E-2</v>
      </c>
      <c r="I44" s="12"/>
      <c r="J44" s="24">
        <f>H47</f>
        <v>4.6537253878708666E-3</v>
      </c>
      <c r="K44" s="32" t="s">
        <v>70</v>
      </c>
      <c r="L44" s="32">
        <f>1-EXP(-J44)</f>
        <v>4.6429135860990289E-3</v>
      </c>
      <c r="M44" s="12"/>
      <c r="N44" s="46"/>
    </row>
    <row r="45" spans="1:14" x14ac:dyDescent="0.5">
      <c r="B45" s="11"/>
      <c r="C45" s="31"/>
      <c r="D45" s="12"/>
      <c r="E45" s="12" t="s">
        <v>28</v>
      </c>
      <c r="F45" s="13">
        <v>4.3</v>
      </c>
      <c r="G45" s="13"/>
      <c r="H45" s="20">
        <f t="shared" si="2"/>
        <v>8.7903775058365656E-3</v>
      </c>
      <c r="I45" s="12"/>
      <c r="J45" s="24"/>
      <c r="K45" s="32"/>
      <c r="L45" s="32"/>
      <c r="M45" s="12"/>
      <c r="N45" s="46"/>
    </row>
    <row r="46" spans="1:14" x14ac:dyDescent="0.5">
      <c r="B46" s="11"/>
      <c r="C46" s="31"/>
      <c r="D46" s="12"/>
      <c r="E46" s="12" t="s">
        <v>18</v>
      </c>
      <c r="F46" s="13">
        <v>3.1</v>
      </c>
      <c r="G46" s="13"/>
      <c r="H46" s="20">
        <f t="shared" si="2"/>
        <v>6.2981334182741697E-3</v>
      </c>
      <c r="I46" s="12"/>
      <c r="J46" s="24"/>
      <c r="K46" s="32"/>
      <c r="L46" s="32"/>
      <c r="M46" s="12"/>
      <c r="N46" s="46"/>
    </row>
    <row r="47" spans="1:14" ht="16.149999999999999" thickBot="1" x14ac:dyDescent="0.55000000000000004">
      <c r="B47" s="11"/>
      <c r="C47" s="33"/>
      <c r="D47" s="34"/>
      <c r="E47" s="34" t="s">
        <v>29</v>
      </c>
      <c r="F47" s="35">
        <v>2.2999999999999998</v>
      </c>
      <c r="G47" s="35"/>
      <c r="H47" s="36">
        <f t="shared" si="2"/>
        <v>4.6537253878708666E-3</v>
      </c>
      <c r="I47" s="34"/>
      <c r="J47" s="37"/>
      <c r="K47" s="38"/>
      <c r="L47" s="38"/>
      <c r="M47" s="12"/>
      <c r="N47" s="46"/>
    </row>
    <row r="48" spans="1:14" x14ac:dyDescent="0.5">
      <c r="B48" s="11"/>
      <c r="C48" s="25" t="s">
        <v>31</v>
      </c>
      <c r="D48" s="26"/>
      <c r="E48" s="26" t="s">
        <v>25</v>
      </c>
      <c r="F48" s="27">
        <v>8.3000000000000007</v>
      </c>
      <c r="G48" s="27"/>
      <c r="H48" s="28">
        <f t="shared" si="2"/>
        <v>1.7329561345134435E-2</v>
      </c>
      <c r="I48" s="26"/>
      <c r="J48" s="29">
        <f>H51</f>
        <v>1.1737799269735923E-2</v>
      </c>
      <c r="K48" s="30" t="s">
        <v>66</v>
      </c>
      <c r="L48" s="30">
        <f>1-EXP(-J48)</f>
        <v>1.1669180045853822E-2</v>
      </c>
      <c r="M48" s="12"/>
      <c r="N48" s="46"/>
    </row>
    <row r="49" spans="2:14" x14ac:dyDescent="0.5">
      <c r="B49" s="11"/>
      <c r="C49" s="31"/>
      <c r="D49" s="12"/>
      <c r="E49" s="12" t="s">
        <v>26</v>
      </c>
      <c r="F49" s="13">
        <v>6.9</v>
      </c>
      <c r="G49" s="13"/>
      <c r="H49" s="20">
        <f t="shared" si="2"/>
        <v>1.4299200341013984E-2</v>
      </c>
      <c r="I49" s="12"/>
      <c r="J49" s="24">
        <f>H52</f>
        <v>8.3728408197397738E-3</v>
      </c>
      <c r="K49" s="32" t="s">
        <v>67</v>
      </c>
      <c r="L49" s="32">
        <f>1-EXP(-J49)</f>
        <v>8.3378862125281783E-3</v>
      </c>
      <c r="M49" s="12"/>
      <c r="N49" s="46"/>
    </row>
    <row r="50" spans="2:14" x14ac:dyDescent="0.5">
      <c r="B50" s="11"/>
      <c r="C50" s="31"/>
      <c r="D50" s="12"/>
      <c r="E50" s="12" t="s">
        <v>27</v>
      </c>
      <c r="F50" s="13">
        <v>6.9</v>
      </c>
      <c r="G50" s="13"/>
      <c r="H50" s="20">
        <f t="shared" si="2"/>
        <v>1.4299200341013984E-2</v>
      </c>
      <c r="I50" s="12"/>
      <c r="J50" s="24">
        <f>H53</f>
        <v>6.091841496941715E-3</v>
      </c>
      <c r="K50" s="32" t="s">
        <v>70</v>
      </c>
      <c r="L50" s="32">
        <f>1-EXP(-J50)</f>
        <v>6.0733238517972632E-3</v>
      </c>
      <c r="M50" s="12"/>
      <c r="N50" s="46"/>
    </row>
    <row r="51" spans="2:14" x14ac:dyDescent="0.5">
      <c r="B51" s="11"/>
      <c r="C51" s="31"/>
      <c r="D51" s="12"/>
      <c r="E51" s="12" t="s">
        <v>28</v>
      </c>
      <c r="F51" s="13">
        <v>5.7</v>
      </c>
      <c r="G51" s="13"/>
      <c r="H51" s="20">
        <f t="shared" si="2"/>
        <v>1.1737799269735923E-2</v>
      </c>
      <c r="I51" s="12"/>
      <c r="J51" s="24"/>
      <c r="K51" s="32"/>
      <c r="L51" s="32"/>
      <c r="M51" s="12"/>
      <c r="N51" s="46"/>
    </row>
    <row r="52" spans="2:14" x14ac:dyDescent="0.5">
      <c r="B52" s="11"/>
      <c r="C52" s="31"/>
      <c r="D52" s="12"/>
      <c r="E52" s="12" t="s">
        <v>18</v>
      </c>
      <c r="F52" s="13">
        <v>4.0999999999999996</v>
      </c>
      <c r="G52" s="13"/>
      <c r="H52" s="20">
        <f t="shared" si="2"/>
        <v>8.3728408197397738E-3</v>
      </c>
      <c r="I52" s="12"/>
      <c r="J52" s="24"/>
      <c r="K52" s="32"/>
      <c r="L52" s="32"/>
      <c r="M52" s="12"/>
      <c r="N52" s="46"/>
    </row>
    <row r="53" spans="2:14" ht="16.149999999999999" thickBot="1" x14ac:dyDescent="0.55000000000000004">
      <c r="B53" s="11"/>
      <c r="C53" s="33"/>
      <c r="D53" s="34"/>
      <c r="E53" s="34" t="s">
        <v>29</v>
      </c>
      <c r="F53" s="35">
        <v>3</v>
      </c>
      <c r="G53" s="35"/>
      <c r="H53" s="36">
        <f t="shared" si="2"/>
        <v>6.091841496941715E-3</v>
      </c>
      <c r="I53" s="34"/>
      <c r="J53" s="37"/>
      <c r="K53" s="38"/>
      <c r="L53" s="38"/>
      <c r="M53" s="12"/>
      <c r="N53" s="46"/>
    </row>
    <row r="54" spans="2:14" x14ac:dyDescent="0.5">
      <c r="B54" s="11"/>
      <c r="C54" s="25" t="s">
        <v>32</v>
      </c>
      <c r="D54" s="26"/>
      <c r="E54" s="26" t="s">
        <v>25</v>
      </c>
      <c r="F54" s="27">
        <v>15</v>
      </c>
      <c r="G54" s="27"/>
      <c r="H54" s="28">
        <f t="shared" si="2"/>
        <v>3.2503785899554986E-2</v>
      </c>
      <c r="I54" s="26"/>
      <c r="J54" s="29">
        <f>H57</f>
        <v>2.3306763251190302E-2</v>
      </c>
      <c r="K54" s="30" t="s">
        <v>66</v>
      </c>
      <c r="L54" s="30">
        <f>1-EXP(-J54)</f>
        <v>2.3037258466208965E-2</v>
      </c>
      <c r="M54" s="12"/>
      <c r="N54" s="46"/>
    </row>
    <row r="55" spans="2:14" x14ac:dyDescent="0.5">
      <c r="B55" s="11"/>
      <c r="C55" s="31"/>
      <c r="D55" s="12"/>
      <c r="E55" s="12" t="s">
        <v>26</v>
      </c>
      <c r="F55" s="13">
        <v>13</v>
      </c>
      <c r="G55" s="13"/>
      <c r="H55" s="20">
        <f t="shared" si="2"/>
        <v>2.7852413466701531E-2</v>
      </c>
      <c r="I55" s="12"/>
      <c r="J55" s="24">
        <f>H58</f>
        <v>1.6025208895856971E-2</v>
      </c>
      <c r="K55" s="32" t="s">
        <v>67</v>
      </c>
      <c r="L55" s="32">
        <f>1-EXP(-J55)</f>
        <v>1.5897488395138049E-2</v>
      </c>
      <c r="M55" s="12"/>
      <c r="N55" s="46"/>
    </row>
    <row r="56" spans="2:14" x14ac:dyDescent="0.5">
      <c r="B56" s="11"/>
      <c r="C56" s="31"/>
      <c r="D56" s="12"/>
      <c r="E56" s="12" t="s">
        <v>27</v>
      </c>
      <c r="F56" s="13">
        <v>13</v>
      </c>
      <c r="G56" s="13"/>
      <c r="H56" s="20">
        <f t="shared" si="2"/>
        <v>2.7852413466701531E-2</v>
      </c>
      <c r="I56" s="12"/>
      <c r="J56" s="24">
        <f>H59</f>
        <v>1.1525822567327284E-2</v>
      </c>
      <c r="K56" s="32" t="s">
        <v>70</v>
      </c>
      <c r="L56" s="32">
        <f>1-EXP(-J56)</f>
        <v>1.1459654731293067E-2</v>
      </c>
      <c r="M56" s="12"/>
      <c r="N56" s="46"/>
    </row>
    <row r="57" spans="2:14" x14ac:dyDescent="0.5">
      <c r="B57" s="11"/>
      <c r="C57" s="31"/>
      <c r="D57" s="12"/>
      <c r="E57" s="12" t="s">
        <v>28</v>
      </c>
      <c r="F57" s="13">
        <v>11</v>
      </c>
      <c r="G57" s="13"/>
      <c r="H57" s="20">
        <f t="shared" si="2"/>
        <v>2.3306763251190302E-2</v>
      </c>
      <c r="I57" s="12"/>
      <c r="J57" s="24"/>
      <c r="K57" s="32"/>
      <c r="L57" s="32"/>
      <c r="M57" s="12"/>
      <c r="N57" s="46"/>
    </row>
    <row r="58" spans="2:14" x14ac:dyDescent="0.5">
      <c r="B58" s="11"/>
      <c r="C58" s="31"/>
      <c r="D58" s="12"/>
      <c r="E58" s="12" t="s">
        <v>18</v>
      </c>
      <c r="F58" s="13">
        <v>7.7</v>
      </c>
      <c r="G58" s="13"/>
      <c r="H58" s="20">
        <f t="shared" si="2"/>
        <v>1.6025208895856971E-2</v>
      </c>
      <c r="I58" s="12"/>
      <c r="J58" s="24"/>
      <c r="K58" s="32"/>
      <c r="L58" s="32"/>
      <c r="M58" s="12"/>
      <c r="N58" s="46"/>
    </row>
    <row r="59" spans="2:14" ht="16.149999999999999" thickBot="1" x14ac:dyDescent="0.55000000000000004">
      <c r="B59" s="14"/>
      <c r="C59" s="33"/>
      <c r="D59" s="34"/>
      <c r="E59" s="34" t="s">
        <v>29</v>
      </c>
      <c r="F59" s="35">
        <v>5.6</v>
      </c>
      <c r="G59" s="35"/>
      <c r="H59" s="36">
        <f t="shared" si="2"/>
        <v>1.1525822567327284E-2</v>
      </c>
      <c r="I59" s="34"/>
      <c r="J59" s="37"/>
      <c r="K59" s="38"/>
      <c r="L59" s="38"/>
      <c r="M59" s="15"/>
      <c r="N59" s="47"/>
    </row>
    <row r="60" spans="2:14" x14ac:dyDescent="0.5">
      <c r="K60"/>
    </row>
    <row r="61" spans="2:14" x14ac:dyDescent="0.5">
      <c r="K61"/>
    </row>
    <row r="62" spans="2:14" x14ac:dyDescent="0.5">
      <c r="K62"/>
    </row>
    <row r="63" spans="2:14" x14ac:dyDescent="0.5">
      <c r="K63"/>
    </row>
    <row r="64" spans="2:14" x14ac:dyDescent="0.5">
      <c r="K64"/>
    </row>
    <row r="65" spans="11:11" x14ac:dyDescent="0.5">
      <c r="K65"/>
    </row>
  </sheetData>
  <mergeCells count="2">
    <mergeCell ref="N10:N33"/>
    <mergeCell ref="N36:N5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78630-D9A1-2B45-89D0-C8BFB707EF36}">
  <dimension ref="A3:I32"/>
  <sheetViews>
    <sheetView topLeftCell="A3" workbookViewId="0">
      <selection activeCell="G32" sqref="G32"/>
    </sheetView>
  </sheetViews>
  <sheetFormatPr defaultColWidth="11" defaultRowHeight="15.75" x14ac:dyDescent="0.5"/>
  <cols>
    <col min="1" max="1" width="18.875" bestFit="1" customWidth="1"/>
    <col min="6" max="6" width="17.375" bestFit="1" customWidth="1"/>
    <col min="7" max="7" width="14.625" bestFit="1" customWidth="1"/>
    <col min="8" max="8" width="14.875" bestFit="1" customWidth="1"/>
  </cols>
  <sheetData>
    <row r="3" spans="1:9" x14ac:dyDescent="0.5">
      <c r="A3" s="16" t="s">
        <v>40</v>
      </c>
      <c r="B3" s="17">
        <v>0</v>
      </c>
      <c r="C3" s="17"/>
      <c r="D3" s="17"/>
      <c r="E3" s="17"/>
      <c r="F3" s="17"/>
      <c r="G3" s="17"/>
      <c r="H3" s="17"/>
      <c r="I3" s="17"/>
    </row>
    <row r="4" spans="1:9" x14ac:dyDescent="0.5">
      <c r="A4" s="18" t="s">
        <v>41</v>
      </c>
      <c r="B4" s="17">
        <v>1</v>
      </c>
      <c r="C4" s="17"/>
      <c r="D4" s="17" t="s">
        <v>1</v>
      </c>
      <c r="E4" s="17"/>
      <c r="F4" s="17"/>
      <c r="G4" s="17"/>
      <c r="H4" s="17"/>
      <c r="I4" s="17"/>
    </row>
    <row r="5" spans="1:9" x14ac:dyDescent="0.5">
      <c r="A5" s="18" t="s">
        <v>44</v>
      </c>
      <c r="B5" s="17">
        <v>2</v>
      </c>
      <c r="C5" s="17"/>
      <c r="D5" s="17" t="s">
        <v>1</v>
      </c>
      <c r="E5" s="17"/>
      <c r="F5" s="17"/>
      <c r="G5" s="17"/>
      <c r="H5" s="17"/>
      <c r="I5" s="17"/>
    </row>
    <row r="6" spans="1:9" x14ac:dyDescent="0.5">
      <c r="A6" s="18" t="s">
        <v>45</v>
      </c>
      <c r="B6" s="17">
        <v>3</v>
      </c>
      <c r="C6" s="17"/>
      <c r="D6" s="17" t="s">
        <v>42</v>
      </c>
      <c r="E6" s="17"/>
      <c r="F6" s="17"/>
      <c r="G6" s="17"/>
      <c r="H6" s="17"/>
      <c r="I6" s="17"/>
    </row>
    <row r="7" spans="1:9" x14ac:dyDescent="0.5">
      <c r="A7" s="18" t="s">
        <v>46</v>
      </c>
      <c r="B7" s="17">
        <v>4</v>
      </c>
      <c r="C7" s="17"/>
      <c r="D7" s="17" t="s">
        <v>42</v>
      </c>
      <c r="E7" s="17"/>
      <c r="F7" s="17"/>
      <c r="G7" s="17"/>
      <c r="H7" s="17"/>
      <c r="I7" s="17"/>
    </row>
    <row r="8" spans="1:9" x14ac:dyDescent="0.5">
      <c r="A8" s="18" t="s">
        <v>47</v>
      </c>
      <c r="B8" s="17">
        <v>5</v>
      </c>
      <c r="C8" s="17"/>
      <c r="D8" s="17" t="s">
        <v>1</v>
      </c>
      <c r="E8" s="17"/>
      <c r="F8" s="17"/>
      <c r="G8" s="17"/>
      <c r="H8" s="17"/>
      <c r="I8" s="17"/>
    </row>
    <row r="9" spans="1:9" x14ac:dyDescent="0.5">
      <c r="A9" s="18" t="s">
        <v>48</v>
      </c>
      <c r="B9" s="17">
        <v>6</v>
      </c>
      <c r="C9" s="17"/>
      <c r="D9" s="17" t="s">
        <v>1</v>
      </c>
      <c r="E9" s="17"/>
      <c r="F9" s="17"/>
      <c r="G9" s="17"/>
      <c r="H9" s="17"/>
      <c r="I9" s="17"/>
    </row>
    <row r="10" spans="1:9" x14ac:dyDescent="0.5">
      <c r="A10" s="18" t="s">
        <v>49</v>
      </c>
      <c r="B10" s="17">
        <v>7</v>
      </c>
      <c r="C10" s="17"/>
      <c r="D10" s="17" t="s">
        <v>42</v>
      </c>
      <c r="E10" s="17"/>
      <c r="F10" s="17"/>
      <c r="G10" s="17"/>
      <c r="H10" s="17"/>
      <c r="I10" s="17"/>
    </row>
    <row r="11" spans="1:9" x14ac:dyDescent="0.5">
      <c r="A11" s="18" t="s">
        <v>50</v>
      </c>
      <c r="B11" s="17">
        <v>8</v>
      </c>
      <c r="C11" s="17"/>
      <c r="D11" s="17" t="s">
        <v>42</v>
      </c>
      <c r="E11" s="17"/>
      <c r="F11" s="17"/>
      <c r="G11" s="17"/>
      <c r="H11" s="17"/>
      <c r="I11" s="17"/>
    </row>
    <row r="12" spans="1:9" x14ac:dyDescent="0.5">
      <c r="A12" s="18" t="s">
        <v>51</v>
      </c>
      <c r="B12" s="17">
        <v>9</v>
      </c>
      <c r="C12" s="17"/>
      <c r="D12" s="17" t="s">
        <v>1</v>
      </c>
      <c r="E12" s="17"/>
      <c r="F12" s="17"/>
      <c r="G12" s="17"/>
      <c r="H12" s="17"/>
      <c r="I12" s="17"/>
    </row>
    <row r="13" spans="1:9" x14ac:dyDescent="0.5">
      <c r="A13" s="18" t="s">
        <v>52</v>
      </c>
      <c r="B13" s="17">
        <v>10</v>
      </c>
      <c r="C13" s="17"/>
      <c r="D13" s="17" t="s">
        <v>1</v>
      </c>
      <c r="E13" s="17"/>
      <c r="F13" s="17"/>
      <c r="G13" s="17"/>
      <c r="H13" s="17"/>
      <c r="I13" s="17"/>
    </row>
    <row r="14" spans="1:9" x14ac:dyDescent="0.5">
      <c r="A14" s="18" t="s">
        <v>53</v>
      </c>
      <c r="B14" s="17">
        <v>11</v>
      </c>
      <c r="C14" s="17"/>
      <c r="D14" s="17" t="s">
        <v>42</v>
      </c>
      <c r="E14" s="17"/>
      <c r="F14" s="17"/>
      <c r="G14" s="17"/>
      <c r="H14" s="17"/>
      <c r="I14" s="17"/>
    </row>
    <row r="15" spans="1:9" x14ac:dyDescent="0.5">
      <c r="A15" s="18" t="s">
        <v>54</v>
      </c>
      <c r="B15" s="17">
        <v>12</v>
      </c>
      <c r="C15" s="17"/>
      <c r="D15" s="17" t="s">
        <v>42</v>
      </c>
      <c r="E15" s="17"/>
      <c r="F15" s="17"/>
      <c r="G15" s="17"/>
      <c r="H15" s="17"/>
      <c r="I15" s="17"/>
    </row>
    <row r="16" spans="1:9" x14ac:dyDescent="0.5">
      <c r="A16" s="18" t="s">
        <v>55</v>
      </c>
      <c r="B16" s="17">
        <v>13</v>
      </c>
      <c r="C16" s="17"/>
      <c r="D16" s="17" t="s">
        <v>1</v>
      </c>
      <c r="E16" s="17"/>
      <c r="F16" s="17"/>
      <c r="G16" s="17"/>
      <c r="H16" s="17"/>
      <c r="I16" s="17"/>
    </row>
    <row r="17" spans="1:9" x14ac:dyDescent="0.5">
      <c r="A17" s="18" t="s">
        <v>56</v>
      </c>
      <c r="B17" s="17">
        <v>14</v>
      </c>
      <c r="C17" s="17"/>
      <c r="D17" s="17" t="s">
        <v>1</v>
      </c>
      <c r="E17" s="17"/>
      <c r="F17" s="17"/>
      <c r="G17" s="17"/>
      <c r="H17" s="17"/>
      <c r="I17" s="17"/>
    </row>
    <row r="18" spans="1:9" x14ac:dyDescent="0.5">
      <c r="A18" s="18" t="s">
        <v>57</v>
      </c>
      <c r="B18" s="17">
        <v>15</v>
      </c>
      <c r="C18" s="17"/>
      <c r="D18" s="17" t="s">
        <v>42</v>
      </c>
      <c r="E18" s="17"/>
      <c r="F18" s="17"/>
      <c r="G18" s="17"/>
      <c r="H18" s="17"/>
      <c r="I18" s="17"/>
    </row>
    <row r="19" spans="1:9" x14ac:dyDescent="0.5">
      <c r="A19" s="18" t="s">
        <v>58</v>
      </c>
      <c r="B19" s="17">
        <v>16</v>
      </c>
      <c r="C19" s="17"/>
      <c r="D19" s="17" t="s">
        <v>42</v>
      </c>
      <c r="E19" s="17"/>
      <c r="F19" s="17"/>
      <c r="G19" s="17"/>
      <c r="H19" s="17"/>
      <c r="I19" s="17"/>
    </row>
    <row r="20" spans="1:9" x14ac:dyDescent="0.5">
      <c r="A20" s="18" t="s">
        <v>59</v>
      </c>
      <c r="B20" s="17">
        <v>17</v>
      </c>
      <c r="C20" s="17"/>
      <c r="D20" s="17" t="s">
        <v>1</v>
      </c>
      <c r="E20" s="17"/>
      <c r="F20" s="17"/>
      <c r="G20" s="17"/>
      <c r="H20" s="17"/>
      <c r="I20" s="17"/>
    </row>
    <row r="21" spans="1:9" x14ac:dyDescent="0.5">
      <c r="A21" s="18" t="s">
        <v>60</v>
      </c>
      <c r="B21" s="17">
        <v>18</v>
      </c>
      <c r="C21" s="17"/>
      <c r="D21" s="17" t="s">
        <v>1</v>
      </c>
      <c r="E21" s="17"/>
      <c r="F21" s="17"/>
      <c r="G21" s="17"/>
      <c r="H21" s="17"/>
      <c r="I21" s="17"/>
    </row>
    <row r="22" spans="1:9" x14ac:dyDescent="0.5">
      <c r="A22" s="18" t="s">
        <v>61</v>
      </c>
      <c r="B22" s="17">
        <v>19</v>
      </c>
      <c r="C22" s="17"/>
      <c r="D22" s="17" t="s">
        <v>43</v>
      </c>
      <c r="E22" s="17"/>
      <c r="F22" s="17"/>
      <c r="G22" s="17"/>
      <c r="H22" s="17"/>
      <c r="I22" s="17"/>
    </row>
    <row r="23" spans="1:9" x14ac:dyDescent="0.5">
      <c r="A23" s="18" t="s">
        <v>62</v>
      </c>
      <c r="B23" s="17">
        <v>20</v>
      </c>
      <c r="C23" s="17"/>
      <c r="D23" s="17" t="s">
        <v>43</v>
      </c>
      <c r="E23" s="17"/>
      <c r="F23" s="17"/>
      <c r="G23" s="17"/>
      <c r="H23" s="17"/>
      <c r="I23" s="17"/>
    </row>
    <row r="24" spans="1:9" x14ac:dyDescent="0.5">
      <c r="A24" s="18" t="s">
        <v>63</v>
      </c>
      <c r="B24" s="17">
        <v>21</v>
      </c>
      <c r="C24" s="17"/>
      <c r="D24" s="17"/>
      <c r="E24" s="17"/>
      <c r="F24" s="17"/>
      <c r="G24" s="17"/>
      <c r="H24" s="17"/>
      <c r="I24" s="17"/>
    </row>
    <row r="25" spans="1:9" x14ac:dyDescent="0.5">
      <c r="A25" s="17"/>
      <c r="B25" s="17"/>
      <c r="C25" s="17"/>
      <c r="D25" s="17"/>
      <c r="E25" s="17"/>
      <c r="F25" s="17"/>
      <c r="G25" s="17"/>
      <c r="H25" s="17"/>
      <c r="I25" s="17"/>
    </row>
    <row r="26" spans="1:9" x14ac:dyDescent="0.5">
      <c r="A26" s="17"/>
      <c r="B26" s="17"/>
      <c r="C26" s="17"/>
      <c r="D26" s="17"/>
      <c r="E26" s="17"/>
      <c r="F26" s="17"/>
      <c r="G26" s="17"/>
      <c r="H26" s="17"/>
      <c r="I26" s="17"/>
    </row>
    <row r="27" spans="1:9" x14ac:dyDescent="0.5">
      <c r="A27" s="17"/>
      <c r="B27" s="17"/>
      <c r="C27" s="17"/>
      <c r="D27" s="17"/>
      <c r="E27" s="17"/>
      <c r="F27" s="17"/>
      <c r="G27" s="17"/>
      <c r="H27" s="17"/>
      <c r="I27" s="17"/>
    </row>
    <row r="28" spans="1:9" x14ac:dyDescent="0.5">
      <c r="A28" s="17"/>
      <c r="B28" s="17"/>
      <c r="C28" s="17"/>
      <c r="D28" s="17"/>
      <c r="E28" s="17"/>
      <c r="F28" s="17"/>
      <c r="G28" s="17"/>
      <c r="H28" s="17"/>
      <c r="I28" s="17"/>
    </row>
    <row r="29" spans="1:9" x14ac:dyDescent="0.5">
      <c r="A29" s="17"/>
      <c r="B29" s="17"/>
      <c r="C29" s="17"/>
      <c r="D29" s="17"/>
      <c r="E29" s="17"/>
      <c r="F29" s="17"/>
      <c r="G29" s="17"/>
      <c r="H29" s="17"/>
      <c r="I29" s="17"/>
    </row>
    <row r="32" spans="1:9" x14ac:dyDescent="0.5">
      <c r="G32" t="s">
        <v>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zoomScale="135" workbookViewId="0">
      <selection activeCell="K9" sqref="K9"/>
    </sheetView>
  </sheetViews>
  <sheetFormatPr defaultColWidth="8.875" defaultRowHeight="15.75" x14ac:dyDescent="0.5"/>
  <cols>
    <col min="1" max="1" width="13" bestFit="1" customWidth="1"/>
    <col min="6" max="6" width="10.875" bestFit="1" customWidth="1"/>
  </cols>
  <sheetData>
    <row r="1" spans="1:6" x14ac:dyDescent="0.5">
      <c r="A1" t="s">
        <v>8</v>
      </c>
      <c r="B1" s="3" t="s">
        <v>3</v>
      </c>
      <c r="C1" t="s">
        <v>4</v>
      </c>
      <c r="D1" t="s">
        <v>0</v>
      </c>
    </row>
    <row r="2" spans="1:6" x14ac:dyDescent="0.5">
      <c r="A2" t="s">
        <v>9</v>
      </c>
      <c r="B2" s="2">
        <v>9.0033643756558229E-2</v>
      </c>
      <c r="C2" s="2">
        <v>9.0033643756558229E-2</v>
      </c>
      <c r="D2" s="4">
        <v>9.0094531581178472E-2</v>
      </c>
    </row>
    <row r="3" spans="1:6" x14ac:dyDescent="0.5">
      <c r="A3" t="s">
        <v>10</v>
      </c>
      <c r="B3" s="2">
        <v>0.36635445960125923</v>
      </c>
      <c r="C3" s="2">
        <v>0.36635445960125923</v>
      </c>
      <c r="D3" s="4">
        <v>0.36608261692807686</v>
      </c>
    </row>
    <row r="4" spans="1:6" x14ac:dyDescent="0.5">
      <c r="A4" t="s">
        <v>11</v>
      </c>
      <c r="B4" s="2">
        <v>0.77568511542497376</v>
      </c>
      <c r="C4" s="2">
        <v>0.77568511542497376</v>
      </c>
      <c r="D4" s="4">
        <v>0.77618622580189345</v>
      </c>
    </row>
    <row r="5" spans="1:6" x14ac:dyDescent="0.5">
      <c r="A5" t="s">
        <v>12</v>
      </c>
      <c r="B5" s="2">
        <v>1.3371937775445961</v>
      </c>
      <c r="C5" s="2">
        <v>1.3371937775445961</v>
      </c>
      <c r="D5" s="4">
        <v>1.3373273760067828</v>
      </c>
    </row>
    <row r="6" spans="1:6" x14ac:dyDescent="0.5">
      <c r="A6" t="s">
        <v>13</v>
      </c>
      <c r="B6" s="2">
        <v>2.3531228751311648</v>
      </c>
      <c r="C6" s="2">
        <v>2.3531228751311648</v>
      </c>
      <c r="D6" s="4">
        <v>2.3528461212378127</v>
      </c>
      <c r="F6" s="5"/>
    </row>
    <row r="7" spans="1:6" x14ac:dyDescent="0.5">
      <c r="B7" s="1"/>
    </row>
    <row r="8" spans="1:6" x14ac:dyDescent="0.5">
      <c r="B8" s="1"/>
    </row>
    <row r="9" spans="1:6" x14ac:dyDescent="0.5">
      <c r="B9" s="1"/>
    </row>
    <row r="10" spans="1:6" x14ac:dyDescent="0.5">
      <c r="B10" s="1"/>
    </row>
    <row r="11" spans="1:6" x14ac:dyDescent="0.5">
      <c r="B11" s="1"/>
    </row>
    <row r="12" spans="1:6" x14ac:dyDescent="0.5">
      <c r="B12" s="1"/>
    </row>
    <row r="13" spans="1:6" x14ac:dyDescent="0.5">
      <c r="B13" s="1"/>
    </row>
    <row r="14" spans="1:6" x14ac:dyDescent="0.5">
      <c r="B14" s="1"/>
    </row>
    <row r="15" spans="1:6" x14ac:dyDescent="0.5">
      <c r="B15" s="1"/>
    </row>
    <row r="16" spans="1:6" x14ac:dyDescent="0.5">
      <c r="B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death_prob_uninf</vt:lpstr>
      <vt:lpstr>death_prob_inf_no_art</vt:lpstr>
      <vt:lpstr>death_prob_inf_art</vt:lpstr>
      <vt:lpstr>Values from PATH</vt:lpstr>
      <vt:lpstr>Sheet1</vt:lpstr>
      <vt:lpstr>testing_mult_fac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Tatapudi, Shalome Hanisha Anand</dc:creator>
  <cp:lastModifiedBy>Dinesh Poudel</cp:lastModifiedBy>
  <cp:lastPrinted>2019-05-09T20:23:37Z</cp:lastPrinted>
  <dcterms:created xsi:type="dcterms:W3CDTF">2019-03-06T18:56:41Z</dcterms:created>
  <dcterms:modified xsi:type="dcterms:W3CDTF">2022-03-11T00:17:37Z</dcterms:modified>
</cp:coreProperties>
</file>