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apstoneTwo\Data\"/>
    </mc:Choice>
  </mc:AlternateContent>
  <xr:revisionPtr revIDLastSave="0" documentId="13_ncr:40009_{D52E476D-F3AC-46B7-8944-4FF362B74385}" xr6:coauthVersionLast="47" xr6:coauthVersionMax="47" xr10:uidLastSave="{00000000-0000-0000-0000-000000000000}"/>
  <bookViews>
    <workbookView xWindow="-120" yWindow="-120" windowWidth="29040" windowHeight="15990"/>
  </bookViews>
  <sheets>
    <sheet name="For Sale Pivot" sheetId="4" r:id="rId1"/>
    <sheet name="Past Pivot" sheetId="3" r:id="rId2"/>
    <sheet name="redfin_2021-08-19-10-41-02" sheetId="1" r:id="rId3"/>
    <sheet name="Past Sales" sheetId="2" r:id="rId4"/>
  </sheets>
  <calcPr calcId="0"/>
  <pivotCaches>
    <pivotCache cacheId="3" r:id="rId5"/>
    <pivotCache cacheId="7" r:id="rId6"/>
  </pivotCaches>
</workbook>
</file>

<file path=xl/calcChain.xml><?xml version="1.0" encoding="utf-8"?>
<calcChain xmlns="http://schemas.openxmlformats.org/spreadsheetml/2006/main">
  <c r="C35" i="4" l="1"/>
  <c r="D35" i="4"/>
  <c r="D27" i="4"/>
  <c r="D25" i="4"/>
  <c r="D23" i="4"/>
  <c r="D21" i="4"/>
  <c r="D14" i="4"/>
  <c r="D8" i="4"/>
  <c r="D6" i="4"/>
  <c r="D2" i="4"/>
  <c r="C27" i="4"/>
  <c r="C25" i="4"/>
  <c r="C23" i="4"/>
  <c r="C21" i="4"/>
  <c r="C14" i="4"/>
  <c r="C8" i="4"/>
  <c r="C6" i="4"/>
  <c r="C2" i="4"/>
</calcChain>
</file>

<file path=xl/sharedStrings.xml><?xml version="1.0" encoding="utf-8"?>
<sst xmlns="http://schemas.openxmlformats.org/spreadsheetml/2006/main" count="4133" uniqueCount="1015">
  <si>
    <t>SALE TYPE</t>
  </si>
  <si>
    <t>SOLD DATE</t>
  </si>
  <si>
    <t>PROPERTY TYPE</t>
  </si>
  <si>
    <t>ADDRESS</t>
  </si>
  <si>
    <t>CITY</t>
  </si>
  <si>
    <t>STATE OR PROVINCE</t>
  </si>
  <si>
    <t>ZIP OR POSTAL CODE</t>
  </si>
  <si>
    <t>PRICE</t>
  </si>
  <si>
    <t>BEDS</t>
  </si>
  <si>
    <t>BATHS</t>
  </si>
  <si>
    <t>LOCATION</t>
  </si>
  <si>
    <t>SQUARE FEET</t>
  </si>
  <si>
    <t>LOT SIZE</t>
  </si>
  <si>
    <t>YEAR BUILT</t>
  </si>
  <si>
    <t>DAYS ON MARKET</t>
  </si>
  <si>
    <t>$/SQUARE FEET</t>
  </si>
  <si>
    <t>HOA/MONTH</t>
  </si>
  <si>
    <t>STATUS</t>
  </si>
  <si>
    <t>NEXT OPEN HOUSE START TIME</t>
  </si>
  <si>
    <t>NEXT OPEN HOUSE END TIME</t>
  </si>
  <si>
    <t>URL (SEE http://www.redfin.com/buy-a-home/comparative-market-analysis FOR INFO ON PRICING)</t>
  </si>
  <si>
    <t>SOURCE</t>
  </si>
  <si>
    <t>MLS#</t>
  </si>
  <si>
    <t>FAVORITE</t>
  </si>
  <si>
    <t>INTERESTED</t>
  </si>
  <si>
    <t>LATITUDE</t>
  </si>
  <si>
    <t>LONGITUDE</t>
  </si>
  <si>
    <t>MLS Listing</t>
  </si>
  <si>
    <t>Multi-Family (2-4 Unit)</t>
  </si>
  <si>
    <t>5926 Genoa St</t>
  </si>
  <si>
    <t>Oakland</t>
  </si>
  <si>
    <t>CA</t>
  </si>
  <si>
    <t>Active</t>
  </si>
  <si>
    <t>August-22-2021 02:00 PM</t>
  </si>
  <si>
    <t>August-22-2021 04:00 PM</t>
  </si>
  <si>
    <t>http://www.redfin.com/CA/Oakland/5926-Genoa-St-94608/home/1832646</t>
  </si>
  <si>
    <t>bridgeMLS, Bay East AOR, or Contra Costa AOR</t>
  </si>
  <si>
    <t>N</t>
  </si>
  <si>
    <t>Y</t>
  </si>
  <si>
    <t>Single Family Residential</t>
  </si>
  <si>
    <t>415 Colusa Ave</t>
  </si>
  <si>
    <t>Kensington</t>
  </si>
  <si>
    <t>Kensington Circl</t>
  </si>
  <si>
    <t>http://www.redfin.com/CA/Kensington/415-Colusa-Ave-94707/home/963775</t>
  </si>
  <si>
    <t>22 30th St</t>
  </si>
  <si>
    <t>San Francisco</t>
  </si>
  <si>
    <t>http://www.redfin.com/CA/San-Francisco/22-30th-St-94110/home/808517</t>
  </si>
  <si>
    <t>San Francisco MLS</t>
  </si>
  <si>
    <t>PAST SALE</t>
  </si>
  <si>
    <t>June-18-2021</t>
  </si>
  <si>
    <t>1235 Pearl</t>
  </si>
  <si>
    <t>Alameda</t>
  </si>
  <si>
    <t>East End</t>
  </si>
  <si>
    <t>Sold</t>
  </si>
  <si>
    <t>http://www.redfin.com/CA/Alameda/1235-Pearl-St-94501/home/1359975</t>
  </si>
  <si>
    <t>November-13-2020</t>
  </si>
  <si>
    <t>2762 Bette St</t>
  </si>
  <si>
    <t>http://www.redfin.com/CA/Alameda/2762-Bette-St-94501/home/95473445</t>
  </si>
  <si>
    <t>May-10-2021</t>
  </si>
  <si>
    <t>336 Bradford St</t>
  </si>
  <si>
    <t>http://www.redfin.com/CA/San-Francisco/336-Bradford-St-94110/home/966133</t>
  </si>
  <si>
    <t>April-22-2021</t>
  </si>
  <si>
    <t>238 Beach Rd</t>
  </si>
  <si>
    <t>http://www.redfin.com/CA/Alameda/238-Beach-Rd-94502/home/1912329</t>
  </si>
  <si>
    <t>December-11-2020</t>
  </si>
  <si>
    <t>1628 Eighth St</t>
  </si>
  <si>
    <t>Berkeley</t>
  </si>
  <si>
    <t>N. Berkeley</t>
  </si>
  <si>
    <t>http://www.redfin.com/CA/Berkeley/1628-Eighth-St-94710/home/732390</t>
  </si>
  <si>
    <t>September-24-2020</t>
  </si>
  <si>
    <t>1719 Julian Ct</t>
  </si>
  <si>
    <t>El Cerrito</t>
  </si>
  <si>
    <t>http://www.redfin.com/CA/El-Cerrito/1719-Julian-Ct-94530/home/599628</t>
  </si>
  <si>
    <t>259 Madrid St</t>
  </si>
  <si>
    <t>August-20-2021 04:00 PM</t>
  </si>
  <si>
    <t>August-20-2021 06:00 PM</t>
  </si>
  <si>
    <t>http://www.redfin.com/CA/San-Francisco/259-Madrid-St-94112/home/1158751</t>
  </si>
  <si>
    <t>1136 Keith Ave</t>
  </si>
  <si>
    <t>Berkeley Hills</t>
  </si>
  <si>
    <t>http://www.redfin.com/CA/Berkeley/1136-Keith-Ave-94708/home/1479657</t>
  </si>
  <si>
    <t>1909 Stanford St</t>
  </si>
  <si>
    <t>http://www.redfin.com/CA/Alameda/1909-Stanford-St-94501/home/176132407</t>
  </si>
  <si>
    <t>73 BAY PARK Ter #20</t>
  </si>
  <si>
    <t>Harbor Bay</t>
  </si>
  <si>
    <t>August-21-2021 02:00 PM</t>
  </si>
  <si>
    <t>August-21-2021 04:00 PM</t>
  </si>
  <si>
    <t>http://www.redfin.com/CA/Alameda/73-Bay-Park-Ter-94502/unit-20/home/1939287</t>
  </si>
  <si>
    <t>1121 Contra Costa Dr</t>
  </si>
  <si>
    <t>El Cerrito Hills</t>
  </si>
  <si>
    <t>August-22-2021 04:30 PM</t>
  </si>
  <si>
    <t>http://www.redfin.com/CA/El-Cerrito/1121-Contra-Costa-Dr-94530/home/1838999</t>
  </si>
  <si>
    <t>1379 Thomas Ave</t>
  </si>
  <si>
    <t>August-21-2021 11:00 AM</t>
  </si>
  <si>
    <t>August-21-2021 01:00 PM</t>
  </si>
  <si>
    <t>http://www.redfin.com/CA/San-Francisco/1379-Thomas-Ave-94124/home/739460</t>
  </si>
  <si>
    <t>1606 Chestnut St</t>
  </si>
  <si>
    <t>North Berkeley</t>
  </si>
  <si>
    <t>http://www.redfin.com/CA/Berkeley/1606-Chestnut-St-94702/home/1778253</t>
  </si>
  <si>
    <t>1005 Talbot</t>
  </si>
  <si>
    <t>Albany</t>
  </si>
  <si>
    <t>http://www.redfin.com/CA/Albany/1005-Talbot-Ave-94706/home/709557</t>
  </si>
  <si>
    <t>2326 45th Ave</t>
  </si>
  <si>
    <t>August-19-2021 05:00 PM</t>
  </si>
  <si>
    <t>August-19-2021 07:00 PM</t>
  </si>
  <si>
    <t>http://www.redfin.com/CA/San-Francisco/2326-45th-Ave-94116/home/2016398</t>
  </si>
  <si>
    <t>613 Yuba St</t>
  </si>
  <si>
    <t>Richmond</t>
  </si>
  <si>
    <t>Richmond Heights</t>
  </si>
  <si>
    <t>http://www.redfin.com/CA/Richmond/613-Yuba-St-94805/home/1952983</t>
  </si>
  <si>
    <t>10 Marchant Ct</t>
  </si>
  <si>
    <t>http://www.redfin.com/CA/Kensington/10-Marchant-Ct-94707/home/1193746</t>
  </si>
  <si>
    <t>7900 Potrero Ave</t>
  </si>
  <si>
    <t>http://www.redfin.com/CA/El-Cerrito/7900-Potrero-Ave-94530/home/1148528</t>
  </si>
  <si>
    <t>686 Colby St</t>
  </si>
  <si>
    <t>Portola</t>
  </si>
  <si>
    <t>http://www.redfin.com/CA/San-Francisco/686-Colby-St-94134/home/779890</t>
  </si>
  <si>
    <t>1374 Gilman Ave</t>
  </si>
  <si>
    <t>http://www.redfin.com/CA/San-Francisco/1374-Gilman-Ave-94124/home/2011462</t>
  </si>
  <si>
    <t>280 Williams Ave Unit vesta</t>
  </si>
  <si>
    <t>http://www.redfin.com/CA/San-Francisco/280-Williams-Ave-94124/unit-vesta/home/176037880</t>
  </si>
  <si>
    <t>300 Baltimore Way</t>
  </si>
  <si>
    <t>August-22-2021 01:00 PM</t>
  </si>
  <si>
    <t>http://www.redfin.com/CA/San-Francisco/300-Baltimore-Way-94112/home/799615</t>
  </si>
  <si>
    <t>83 Crane St</t>
  </si>
  <si>
    <t>Bayview</t>
  </si>
  <si>
    <t>http://www.redfin.com/CA/San-Francisco/83-Crane-St-94124/home/1074787</t>
  </si>
  <si>
    <t>79 Karen Ct</t>
  </si>
  <si>
    <t>http://www.redfin.com/CA/San-Francisco/79-Karen-Ct-94134/home/1689831</t>
  </si>
  <si>
    <t>MetroList</t>
  </si>
  <si>
    <t>832 Florida St</t>
  </si>
  <si>
    <t>Mission District</t>
  </si>
  <si>
    <t>http://www.redfin.com/CA/San-Francisco/832-Florida-St-94110/home/729949</t>
  </si>
  <si>
    <t>1646 5Th St</t>
  </si>
  <si>
    <t>West Berkeley</t>
  </si>
  <si>
    <t>http://www.redfin.com/CA/Berkeley/1646-Fifth-St-94710/home/531536</t>
  </si>
  <si>
    <t>2022 Harper St</t>
  </si>
  <si>
    <t>Del Norte</t>
  </si>
  <si>
    <t>http://www.redfin.com/CA/El-Cerrito/2022-Harper-St-94530/home/1369979</t>
  </si>
  <si>
    <t>2119 22nd St</t>
  </si>
  <si>
    <t>http://www.redfin.com/CA/San-Francisco/2119-22nd-St-94107/home/1495284</t>
  </si>
  <si>
    <t>3055 SHATTUCK Ave</t>
  </si>
  <si>
    <t>94705-1857</t>
  </si>
  <si>
    <t>http://www.redfin.com/CA/Berkeley/3055-Shattuck-Ave-94705/home/1098334</t>
  </si>
  <si>
    <t>903 Santa Fe Ave</t>
  </si>
  <si>
    <t>http://www.redfin.com/CA/Albany/903-Santa-Fe-Ave-94706/home/1800967</t>
  </si>
  <si>
    <t>2028 Woolsey St</t>
  </si>
  <si>
    <t>http://www.redfin.com/CA/Berkeley/2028-Woolsey-St-94703/home/1701197</t>
  </si>
  <si>
    <t>2174 44th Ave</t>
  </si>
  <si>
    <t>SAN FRANCISCO</t>
  </si>
  <si>
    <t>http://www.redfin.com/CA/San-Francisco/2174-44th-Ave-94116/home/1182862</t>
  </si>
  <si>
    <t>MLSListings</t>
  </si>
  <si>
    <t>ML81856662</t>
  </si>
  <si>
    <t>1254 Broadway</t>
  </si>
  <si>
    <t>http://www.redfin.com/CA/Alameda/1254-Broadway-94501/home/1415447</t>
  </si>
  <si>
    <t>1354 - 1356 48th Ave</t>
  </si>
  <si>
    <t>http://www.redfin.com/CA/San-Francisco/1354-48th-Ave-94122/home/631707</t>
  </si>
  <si>
    <t>1036 Leneve</t>
  </si>
  <si>
    <t>Arlington Hills</t>
  </si>
  <si>
    <t>http://www.redfin.com/CA/El-Cerrito/1036-Leneve-Pl-94530/unit-A/home/1630843</t>
  </si>
  <si>
    <t>288 Farallones St</t>
  </si>
  <si>
    <t>http://www.redfin.com/CA/San-Francisco/288-Farallones-St-94112/home/829530</t>
  </si>
  <si>
    <t>627 Paris St</t>
  </si>
  <si>
    <t>August-21-2021 03:00 PM</t>
  </si>
  <si>
    <t>http://www.redfin.com/CA/San-Francisco/627-Paris-St-94112/home/1821963</t>
  </si>
  <si>
    <t>400 Pioche St</t>
  </si>
  <si>
    <t>http://www.redfin.com/CA/San-Francisco/400-Pioche-St-94134/home/1379332</t>
  </si>
  <si>
    <t>738 Geneva Ave</t>
  </si>
  <si>
    <t>http://www.redfin.com/CA/San-Francisco/738-Geneva-Ave-94112/home/823152</t>
  </si>
  <si>
    <t>2275 28th Ave</t>
  </si>
  <si>
    <t>August-19-2021 01:00 PM</t>
  </si>
  <si>
    <t>August-19-2021 03:00 PM</t>
  </si>
  <si>
    <t>http://www.redfin.com/CA/San-Francisco/2275-28th-Ave-94116/home/1517014</t>
  </si>
  <si>
    <t>2311 Eagle Ave</t>
  </si>
  <si>
    <t>http://www.redfin.com/CA/Alameda/2311-Eagle-Ave-94501/home/1746057</t>
  </si>
  <si>
    <t>5559 Macdonald Ave</t>
  </si>
  <si>
    <t>El Cerrito View</t>
  </si>
  <si>
    <t>http://www.redfin.com/CA/El-Cerrito/5559-Macdonald-Ave-94530/home/1861096</t>
  </si>
  <si>
    <t>55 Garnett Ter</t>
  </si>
  <si>
    <t>94124-2571</t>
  </si>
  <si>
    <t>http://www.redfin.com/CA/San-Francisco/55-Garnett-Ter-94124/home/1575807</t>
  </si>
  <si>
    <t>2305 Bonar St</t>
  </si>
  <si>
    <t>http://www.redfin.com/CA/Berkeley/2305-Bonar-St-94702/home/1800534</t>
  </si>
  <si>
    <t>2815 Stanton St</t>
  </si>
  <si>
    <t>http://www.redfin.com/CA/Berkeley/2815-Stanton-St-94702/home/1915333</t>
  </si>
  <si>
    <t>1718 Lincoln Ave</t>
  </si>
  <si>
    <t>94501-2554</t>
  </si>
  <si>
    <t>http://www.redfin.com/CA/Alameda/1718-Lincoln-Ave-94501/home/1673720</t>
  </si>
  <si>
    <t>3011 Mabel St</t>
  </si>
  <si>
    <t>http://www.redfin.com/CA/Berkeley/3011-Mabel-St-94702/home/2014320</t>
  </si>
  <si>
    <t>566 Paris St</t>
  </si>
  <si>
    <t>94112-3510</t>
  </si>
  <si>
    <t>August-22-2021 05:00 PM</t>
  </si>
  <si>
    <t>http://www.redfin.com/CA/San-Francisco/566-Paris-St-94112/home/1222698</t>
  </si>
  <si>
    <t>1600 Ingalls St</t>
  </si>
  <si>
    <t>http://www.redfin.com/CA/San-Francisco/1600-Ingalls-St-94124/home/2024894</t>
  </si>
  <si>
    <t>931 Bancroft Way</t>
  </si>
  <si>
    <t>http://www.redfin.com/CA/Berkeley/931-Bancroft-Way-94710/home/671498</t>
  </si>
  <si>
    <t>427 Edinburgh St</t>
  </si>
  <si>
    <t>http://www.redfin.com/CA/San-Francisco/427-Edinburgh-St-94112/home/1956071</t>
  </si>
  <si>
    <t>1122 Gilman Ave</t>
  </si>
  <si>
    <t>http://www.redfin.com/CA/San-Francisco/1122-Gilman-Ave-94124/home/1502929</t>
  </si>
  <si>
    <t>ML81851471</t>
  </si>
  <si>
    <t>3114 Martin Luther King Jr Way</t>
  </si>
  <si>
    <t>http://www.redfin.com/CA/Berkeley/3114-Martin-Luther-King-Jr-Way-94703/home/653180</t>
  </si>
  <si>
    <t>3110 Martin Luther King Jr Way</t>
  </si>
  <si>
    <t>http://www.redfin.com/CA/Berkeley/3110-Martin-Luther-King-Jr-Way-94703/home/1419032</t>
  </si>
  <si>
    <t>1626 Russell St</t>
  </si>
  <si>
    <t>Lorin</t>
  </si>
  <si>
    <t>http://www.redfin.com/CA/Berkeley/1626-Russell-St-94703/home/2014313</t>
  </si>
  <si>
    <t>106 - 108 Sadowa St</t>
  </si>
  <si>
    <t>http://www.redfin.com/CA/San-Francisco/106-Sadowa-St-94112/unit-108/home/1257725</t>
  </si>
  <si>
    <t>1051 Gilman Ave</t>
  </si>
  <si>
    <t>http://www.redfin.com/CA/San-Francisco/1051-Gilman-Ave-94124/home/1240175</t>
  </si>
  <si>
    <t>2030 Essex St</t>
  </si>
  <si>
    <t>http://www.redfin.com/CA/Berkeley/2030-Essex-St-94703/home/1164818</t>
  </si>
  <si>
    <t>1538-1540 Palou</t>
  </si>
  <si>
    <t>http://www.redfin.com/CA/San-Francisco/1538-Palou-Ave-94124/home/1868581</t>
  </si>
  <si>
    <t>ML81846563</t>
  </si>
  <si>
    <t>54 - 56 Williams Ave</t>
  </si>
  <si>
    <t>http://www.redfin.com/CA/San-Francisco/54-Williams-Ave-94124/home/1371050</t>
  </si>
  <si>
    <t>676 - 678 Ivy St</t>
  </si>
  <si>
    <t>http://www.redfin.com/CA/San-Francisco/676-Ivy-St-94102/home/1546592</t>
  </si>
  <si>
    <t>1532 Lexington Ave</t>
  </si>
  <si>
    <t>N.Berkeley Terr</t>
  </si>
  <si>
    <t>http://www.redfin.com/CA/El-Cerrito/1532-Lexington-Ave-94530/home/945182</t>
  </si>
  <si>
    <t>5061-63 Mission St</t>
  </si>
  <si>
    <t>http://www.redfin.com/CA/San-Francisco/5061-Mission-St-94112/home/174914769</t>
  </si>
  <si>
    <t>ML81843332</t>
  </si>
  <si>
    <t>149 Arleta</t>
  </si>
  <si>
    <t>Visitation Vall.</t>
  </si>
  <si>
    <t>http://www.redfin.com/CA/San-Francisco/149-Arleta-Ave-94134/home/1448497</t>
  </si>
  <si>
    <t>1310 Bowdoin St</t>
  </si>
  <si>
    <t>http://www.redfin.com/CA/San-Francisco/1310-Bowdoin-St-94134/home/782130</t>
  </si>
  <si>
    <t>6326 Stockton Ave</t>
  </si>
  <si>
    <t>http://www.redfin.com/CA/El-Cerrito/6326-Stockton-Ave-94530/home/1806146</t>
  </si>
  <si>
    <t>1494 Revere Ave</t>
  </si>
  <si>
    <t>http://www.redfin.com/CA/San-Francisco/1494-Revere-Ave-94124/home/1406121</t>
  </si>
  <si>
    <t>1510 newcomb</t>
  </si>
  <si>
    <t>http://www.redfin.com/CA/San-Francisco/1510-Newcomb-Ave-94124/home/173338069</t>
  </si>
  <si>
    <t>343 - 345 Russia Ave</t>
  </si>
  <si>
    <t>http://www.redfin.com/CA/San-Francisco/343-Russia-Ave-94112/home/169245639</t>
  </si>
  <si>
    <t>50 Goleta Ave</t>
  </si>
  <si>
    <t>http://www.redfin.com/CA/San-Francisco/50-Goleta-Ave-94132/home/127049138</t>
  </si>
  <si>
    <t>Condo/Co-op</t>
  </si>
  <si>
    <t>3465 19th St</t>
  </si>
  <si>
    <t>http://www.redfin.com/CA/San-Francisco/3465-19th-St-94110/home/114080475</t>
  </si>
  <si>
    <t>March-30-2021</t>
  </si>
  <si>
    <t>1629 Red Sails Ln</t>
  </si>
  <si>
    <t>ALAMEDA</t>
  </si>
  <si>
    <t>http://www.redfin.com/CA/Alameda/1629-Red-Sails-Ln-94501/home/28697117</t>
  </si>
  <si>
    <t>ML81830495</t>
  </si>
  <si>
    <t>1777 Chestnut St #3</t>
  </si>
  <si>
    <t>http://www.redfin.com/CA/San-Francisco/1777-Chestnut-St-94123/unit-3/home/558366</t>
  </si>
  <si>
    <t>769 60th St</t>
  </si>
  <si>
    <t>http://www.redfin.com/CA/Oakland/769-60th-St-94609/home/17184596</t>
  </si>
  <si>
    <t>April-5-2021</t>
  </si>
  <si>
    <t>2152-2154 Alameda Ave</t>
  </si>
  <si>
    <t>http://www.redfin.com/CA/Alameda/2152-Alameda-Ave-94501/home/174364819</t>
  </si>
  <si>
    <t>ML81828424</t>
  </si>
  <si>
    <t>October-7-2020</t>
  </si>
  <si>
    <t>7117 Manila Ave</t>
  </si>
  <si>
    <t>http://www.redfin.com/CA/El-Cerrito/7117-Manila-Ave-94530/home/17138812</t>
  </si>
  <si>
    <t>May-14-2021</t>
  </si>
  <si>
    <t>828 Oak St</t>
  </si>
  <si>
    <t>http://www.redfin.com/CA/Alameda/828-Oak-St-94501/home/529575</t>
  </si>
  <si>
    <t>July-27-2021</t>
  </si>
  <si>
    <t>1215 San Pablo Ave</t>
  </si>
  <si>
    <t>http://www.redfin.com/CA/Berkeley/1215-San-Pablo-Ave-94706/home/538080</t>
  </si>
  <si>
    <t>April-8-2021</t>
  </si>
  <si>
    <t>5326 Potrero Ave</t>
  </si>
  <si>
    <t>Bay View Park Add 01</t>
  </si>
  <si>
    <t>http://www.redfin.com/CA/El-Cerrito/5326-Potrero-Ave-94530/home/541375</t>
  </si>
  <si>
    <t>June-9-2021</t>
  </si>
  <si>
    <t>17 - 19A Card Aly</t>
  </si>
  <si>
    <t>http://www.redfin.com/CA/San-Francisco/17-Card-Aly-94133/unit-19A/home/542672</t>
  </si>
  <si>
    <t>1157 Broadway</t>
  </si>
  <si>
    <t>http://www.redfin.com/CA/San-Francisco/1157-Broadway-94109/home/545838</t>
  </si>
  <si>
    <t>3249 Madison St</t>
  </si>
  <si>
    <t>http://www.redfin.com/CA/Alameda/3249-Madison-St-94501/home/531698</t>
  </si>
  <si>
    <t>November-18-2020</t>
  </si>
  <si>
    <t>990 63rd St</t>
  </si>
  <si>
    <t>http://www.redfin.com/CA/Oakland/990-63rd-St-94608/home/531981</t>
  </si>
  <si>
    <t>6514 Herzog St</t>
  </si>
  <si>
    <t>http://www.redfin.com/CA/Oakland/6514-Herzog-St-94608/home/532005</t>
  </si>
  <si>
    <t>2520 10Th St</t>
  </si>
  <si>
    <t>http://www.redfin.com/CA/Berkeley/2520-Tenth-St-94710/home/553457</t>
  </si>
  <si>
    <t>2212 Fifth St</t>
  </si>
  <si>
    <t>http://www.redfin.com/CA/Berkeley/2212-Fifth-St-94710/home/553762</t>
  </si>
  <si>
    <t>December-18-2020</t>
  </si>
  <si>
    <t>835 Key Route Blvd</t>
  </si>
  <si>
    <t>http://www.redfin.com/CA/Albany/835-Rte-Blvd-94706/home/554920</t>
  </si>
  <si>
    <t>1336 Green St Unit 1336A</t>
  </si>
  <si>
    <t>http://www.redfin.com/CA/San-Francisco/1336-Green-St-94109/unit-1336A/home/561788</t>
  </si>
  <si>
    <t>September-23-2020</t>
  </si>
  <si>
    <t>1314 La Loma Ave</t>
  </si>
  <si>
    <t>http://www.redfin.com/CA/Berkeley/1314-La-Loma-Ave-94708/home/574833</t>
  </si>
  <si>
    <t>October-28-2020</t>
  </si>
  <si>
    <t>1641 STUART St</t>
  </si>
  <si>
    <t>Berkeley Bowl</t>
  </si>
  <si>
    <t>http://www.redfin.com/CA/Berkeley/1641-Stuart-St-94703/home/594339</t>
  </si>
  <si>
    <t>May-19-2021</t>
  </si>
  <si>
    <t>1920 Cedar St</t>
  </si>
  <si>
    <t>http://www.redfin.com/CA/Berkeley/1920-Cedar-St-94709/home/594636</t>
  </si>
  <si>
    <t>1437 Norvell St</t>
  </si>
  <si>
    <t>http://www.redfin.com/CA/El-Cerrito/1437-Norvell-St-94530/home/613265</t>
  </si>
  <si>
    <t>1254 48th Ave</t>
  </si>
  <si>
    <t>http://www.redfin.com/CA/San-Francisco/1254-48th-Ave-94122/home/622733</t>
  </si>
  <si>
    <t>December-30-2020</t>
  </si>
  <si>
    <t>1231-1233 41st Ave</t>
  </si>
  <si>
    <t>Outer Sunset</t>
  </si>
  <si>
    <t>http://www.redfin.com/CA/San-Francisco/1231-41st-Ave-94122/home/626498</t>
  </si>
  <si>
    <t>1375 18th Ave #3</t>
  </si>
  <si>
    <t>http://www.redfin.com/CA/San-Francisco/1375-18th-Ave-94122/unit-3/home/628470</t>
  </si>
  <si>
    <t>1345 16th Ave #8</t>
  </si>
  <si>
    <t>http://www.redfin.com/CA/San-Francisco/1345-16th-Ave-94122/unit-8/home/629639</t>
  </si>
  <si>
    <t>February-4-2021</t>
  </si>
  <si>
    <t>2019 Prince St</t>
  </si>
  <si>
    <t>Elmwood</t>
  </si>
  <si>
    <t>http://www.redfin.com/CA/Berkeley/2019-Prince-St-94703/home/654928</t>
  </si>
  <si>
    <t>March-19-2021</t>
  </si>
  <si>
    <t>1314 Parker St</t>
  </si>
  <si>
    <t>Central Berkeley</t>
  </si>
  <si>
    <t>http://www.redfin.com/CA/Berkeley/1314-Parker-St-94702/home/661797</t>
  </si>
  <si>
    <t>April-30-2021</t>
  </si>
  <si>
    <t>2418 29th Ave</t>
  </si>
  <si>
    <t>http://www.redfin.com/CA/San-Francisco/2418-29th-Ave-94116/home/661964</t>
  </si>
  <si>
    <t>ML81826981</t>
  </si>
  <si>
    <t>2933 Stanton St</t>
  </si>
  <si>
    <t>http://www.redfin.com/CA/Berkeley/2933-Stanton-St-94702/home/663182</t>
  </si>
  <si>
    <t>Multi-Family (5+ Unit)</t>
  </si>
  <si>
    <t>1341 Pearl St</t>
  </si>
  <si>
    <t>http://www.redfin.com/CA/Alameda/1341-Pearl-St-94501/home/664728</t>
  </si>
  <si>
    <t>1217 Coral Reef Pl</t>
  </si>
  <si>
    <t>http://www.redfin.com/CA/Alameda/1217-Coral-Reef-Pl-94501/home/665083</t>
  </si>
  <si>
    <t>December-15-2020</t>
  </si>
  <si>
    <t>1036 San Antonio Ave</t>
  </si>
  <si>
    <t>Gold Coast</t>
  </si>
  <si>
    <t>http://www.redfin.com/CA/Alameda/1036-San-Antonio-Ave-94501/home/665124</t>
  </si>
  <si>
    <t>2430 Grant St</t>
  </si>
  <si>
    <t>http://www.redfin.com/CA/Berkeley/2430-Grant-St-94703/home/666185</t>
  </si>
  <si>
    <t>March-24-2021</t>
  </si>
  <si>
    <t>428 Hollister Ave</t>
  </si>
  <si>
    <t>http://www.redfin.com/CA/Alameda/428-Hollister-Ave-94501/home/669784</t>
  </si>
  <si>
    <t>November-9-2020</t>
  </si>
  <si>
    <t>1660 Sacramento St</t>
  </si>
  <si>
    <t>http://www.redfin.com/CA/Berkeley/1660-Sacramento-St-94702/home/677732</t>
  </si>
  <si>
    <t>1734 Cedar St</t>
  </si>
  <si>
    <t>http://www.redfin.com/CA/Berkeley/1734-Cedar-St-94703/home/678598</t>
  </si>
  <si>
    <t>December-21-2020</t>
  </si>
  <si>
    <t>1905 Virginia St</t>
  </si>
  <si>
    <t>http://www.redfin.com/CA/Berkeley/1905-Virginia-St-94709/home/679535</t>
  </si>
  <si>
    <t>1061 Mariposa Ave</t>
  </si>
  <si>
    <t>http://www.redfin.com/CA/Berkeley/1061-Mariposa-Ave-94707/home/681351</t>
  </si>
  <si>
    <t>March-22-2021</t>
  </si>
  <si>
    <t>5 Whimbrel Ct</t>
  </si>
  <si>
    <t>http://www.redfin.com/CA/Alameda/5-Whimbrel-Ct-94501/home/682780</t>
  </si>
  <si>
    <t>629 Grizzly Peak Blvd #825</t>
  </si>
  <si>
    <t>http://www.redfin.com/CA/Berkeley/629-Grizzly-Peak-Blvd-94708/unit-825/home/703705</t>
  </si>
  <si>
    <t>1733 Walnut St</t>
  </si>
  <si>
    <t>http://www.redfin.com/CA/El-Cerrito/1733-Walnut-St-94530/home/688969</t>
  </si>
  <si>
    <t>September-22-2020</t>
  </si>
  <si>
    <t>101 Tamalpais Rd</t>
  </si>
  <si>
    <t>http://www.redfin.com/CA/Berkeley/101-Tamalpais-Rd-94708/home/689812</t>
  </si>
  <si>
    <t>April-16-2021</t>
  </si>
  <si>
    <t>88 Stanford Heights Ave</t>
  </si>
  <si>
    <t>http://www.redfin.com/CA/San-Francisco/88-Stanford-Heights-Ave-94127/home/690404</t>
  </si>
  <si>
    <t>1846 Russell St</t>
  </si>
  <si>
    <t>http://www.redfin.com/CA/Berkeley/1846-Russell-St-94703/home/693609</t>
  </si>
  <si>
    <t>November-10-2020</t>
  </si>
  <si>
    <t>1014 Willow St</t>
  </si>
  <si>
    <t>http://www.redfin.com/CA/Alameda/1014-Willow-St-94501/home/695324</t>
  </si>
  <si>
    <t>December-28-2020</t>
  </si>
  <si>
    <t>42 Meda Ave</t>
  </si>
  <si>
    <t>http://www.redfin.com/CA/San-Francisco/42-Meda-Ave-94112/home/698280</t>
  </si>
  <si>
    <t>ML81817349</t>
  </si>
  <si>
    <t>March-11-2021</t>
  </si>
  <si>
    <t>1516 Buena Vista Ave</t>
  </si>
  <si>
    <t>http://www.redfin.com/CA/Alameda/1516-Buena-Vista-Ave-94501/home/682053</t>
  </si>
  <si>
    <t>December-7-2020</t>
  </si>
  <si>
    <t>1032 Azalea Dr</t>
  </si>
  <si>
    <t>Alameda County</t>
  </si>
  <si>
    <t>http://www.redfin.com/CA/Alameda/1032-Azalea-Dr-94502/home/682419</t>
  </si>
  <si>
    <t>BAREIS</t>
  </si>
  <si>
    <t>1141 Rosewood Way</t>
  </si>
  <si>
    <t>http://www.redfin.com/CA/Alameda/1141-Rosewood-Way-94501/home/682506</t>
  </si>
  <si>
    <t>October-16-2020</t>
  </si>
  <si>
    <t>3266 Madison St</t>
  </si>
  <si>
    <t>http://www.redfin.com/CA/Alameda/3266-Madison-St-94501/home/718970</t>
  </si>
  <si>
    <t>123 San Jose Ave</t>
  </si>
  <si>
    <t>http://www.redfin.com/CA/San-Francisco/123-San-Jose-Ave-94110/home/719852</t>
  </si>
  <si>
    <t>August-28-2020</t>
  </si>
  <si>
    <t>1244 Versailles Ave</t>
  </si>
  <si>
    <t>http://www.redfin.com/CA/Alameda/1244-Versailles-Ave-94501/home/722093</t>
  </si>
  <si>
    <t>54 Elizabeth St Unit 56A</t>
  </si>
  <si>
    <t>http://www.redfin.com/CA/San-Francisco/54-Elizabeth-St-94110/unit-56A/home/722438</t>
  </si>
  <si>
    <t>January-21-2021</t>
  </si>
  <si>
    <t>1090 Versailles Ave</t>
  </si>
  <si>
    <t>http://www.redfin.com/CA/Alameda/1090-Versailles-Ave-94501/home/722718</t>
  </si>
  <si>
    <t>1517 Broadway</t>
  </si>
  <si>
    <t>http://www.redfin.com/CA/Alameda/1517-Broadway-94501/home/722891</t>
  </si>
  <si>
    <t>September-3-2020</t>
  </si>
  <si>
    <t>1159 Regent St</t>
  </si>
  <si>
    <t>http://www.redfin.com/CA/Alameda/1159-Regent-St-94501/home/723412</t>
  </si>
  <si>
    <t>December-23-2020</t>
  </si>
  <si>
    <t>1711 Broadway</t>
  </si>
  <si>
    <t>http://www.redfin.com/CA/Alameda/1711-Broadway-94501/home/723820</t>
  </si>
  <si>
    <t>February-23-2021</t>
  </si>
  <si>
    <t>6609 Gatto Ave</t>
  </si>
  <si>
    <t>http://www.redfin.com/CA/El-Cerrito/6609-Gatto-Ave-94530/home/724114</t>
  </si>
  <si>
    <t>2150 Pacific Ave</t>
  </si>
  <si>
    <t>http://www.redfin.com/CA/Alameda/2150-Pacific-Ave-94501/home/724440</t>
  </si>
  <si>
    <t>1532 Alameda Ave</t>
  </si>
  <si>
    <t>Central Alameda</t>
  </si>
  <si>
    <t>http://www.redfin.com/CA/Alameda/1532-Alameda-Ave-94501/home/725742</t>
  </si>
  <si>
    <t>1545 Santa Clara Ave</t>
  </si>
  <si>
    <t>http://www.redfin.com/CA/Alameda/1545-Santa-Clara-Ave-94501/home/725934</t>
  </si>
  <si>
    <t>1045 Santa Clara Ave</t>
  </si>
  <si>
    <t>http://www.redfin.com/CA/Alameda/1045-Santa-Clara-Ave-94501/home/727714</t>
  </si>
  <si>
    <t>May-17-2021</t>
  </si>
  <si>
    <t>1044 Park Hills Rd</t>
  </si>
  <si>
    <t>BERKELEY</t>
  </si>
  <si>
    <t>http://www.redfin.com/CA/Berkeley/1044-Park-Hills-Rd-94708/home/705034</t>
  </si>
  <si>
    <t>ML81821878</t>
  </si>
  <si>
    <t>April-1-2021</t>
  </si>
  <si>
    <t>1354 Marin Ave</t>
  </si>
  <si>
    <t>http://www.redfin.com/CA/Albany/1354-Marin-Ave-94706/home/710031</t>
  </si>
  <si>
    <t>1059 Evelyn Ave</t>
  </si>
  <si>
    <t>http://www.redfin.com/CA/Albany/1059-Evelyn-Ave-94706/home/711846</t>
  </si>
  <si>
    <t>September-16-2020</t>
  </si>
  <si>
    <t>907 Buchanan St</t>
  </si>
  <si>
    <t>94706-1520</t>
  </si>
  <si>
    <t>Sunset Terrace</t>
  </si>
  <si>
    <t>http://www.redfin.com/CA/Albany/907-Buchanan-St-94706/home/712937</t>
  </si>
  <si>
    <t>1236 Portland Ave</t>
  </si>
  <si>
    <t>http://www.redfin.com/CA/Albany/1236-Portland-Ave-94706/home/714918</t>
  </si>
  <si>
    <t>September-15-2020</t>
  </si>
  <si>
    <t>607 Madison St</t>
  </si>
  <si>
    <t>http://www.redfin.com/CA/Albany/607-Madison-St-94706/home/716898</t>
  </si>
  <si>
    <t>September-28-2020</t>
  </si>
  <si>
    <t>1034 Eagle Ave</t>
  </si>
  <si>
    <t>West Alameda</t>
  </si>
  <si>
    <t>http://www.redfin.com/CA/Alameda/1034-Eagle-Ave-94501/home/727209</t>
  </si>
  <si>
    <t>November-5-2020</t>
  </si>
  <si>
    <t>2012 Sandcreek Way</t>
  </si>
  <si>
    <t>Southshore</t>
  </si>
  <si>
    <t>http://www.redfin.com/CA/Alameda/2012-Sandcreek-Way-94501/home/738256</t>
  </si>
  <si>
    <t>November-17-2020</t>
  </si>
  <si>
    <t>215 Middle Point Rd</t>
  </si>
  <si>
    <t>http://www.redfin.com/CA/San-Francisco/215-Middle-Point-Rd-94124/home/739666</t>
  </si>
  <si>
    <t>March-29-2021</t>
  </si>
  <si>
    <t>11 Las Villas Ct</t>
  </si>
  <si>
    <t>http://www.redfin.com/CA/San-Francisco/11-Las-Villas-Ct-94124/home/742519</t>
  </si>
  <si>
    <t>ML81830343</t>
  </si>
  <si>
    <t>81 Gillette Ave</t>
  </si>
  <si>
    <t>http://www.redfin.com/CA/San-Francisco/81-Gillette-Ave-94134/home/743605</t>
  </si>
  <si>
    <t>ML81806166</t>
  </si>
  <si>
    <t>February-19-2021</t>
  </si>
  <si>
    <t>1083 Jamestown Ave</t>
  </si>
  <si>
    <t>http://www.redfin.com/CA/San-Francisco/1083-Jamestown-Ave-94124/home/743829</t>
  </si>
  <si>
    <t>September-18-2020</t>
  </si>
  <si>
    <t>1229 Clarke Ln</t>
  </si>
  <si>
    <t>http://www.redfin.com/CA/Alameda/1229-Clarke-Ln-94502/home/746126</t>
  </si>
  <si>
    <t>141 Gillette Ave</t>
  </si>
  <si>
    <t>http://www.redfin.com/CA/San-Francisco/141-Gillette-Ave-94134/home/746473</t>
  </si>
  <si>
    <t>June-29-2021</t>
  </si>
  <si>
    <t>1469 Palou Ave</t>
  </si>
  <si>
    <t>http://www.redfin.com/CA/San-Francisco/1469-Palou-Ave-94124/home/747673</t>
  </si>
  <si>
    <t>September-11-2020</t>
  </si>
  <si>
    <t>1601-1603 Revere Ave</t>
  </si>
  <si>
    <t>http://www.redfin.com/CA/San-Francisco/1601-Revere-Ave-94124/unit-1603/home/749244</t>
  </si>
  <si>
    <t>June-10-2021</t>
  </si>
  <si>
    <t>216 Topeka Ave</t>
  </si>
  <si>
    <t>http://www.redfin.com/CA/San-Francisco/216-Topeka-Ave-94124/home/749489</t>
  </si>
  <si>
    <t>October-22-2020</t>
  </si>
  <si>
    <t>1625 Fifth St</t>
  </si>
  <si>
    <t>http://www.redfin.com/CA/Berkeley/1625-Fifth-St-94710/home/750255</t>
  </si>
  <si>
    <t>June-16-2021</t>
  </si>
  <si>
    <t>19 Vista View Ct</t>
  </si>
  <si>
    <t>http://www.redfin.com/CA/San-Francisco/19-Vistaview-Ct-94124/home/750408</t>
  </si>
  <si>
    <t>November-24-2020</t>
  </si>
  <si>
    <t>1871 Gresham Dr</t>
  </si>
  <si>
    <t>94501-2099</t>
  </si>
  <si>
    <t>West End</t>
  </si>
  <si>
    <t>http://www.redfin.com/CA/Alameda/1871-Gresham-Dr-94501/home/751292</t>
  </si>
  <si>
    <t>1624 NINTH St</t>
  </si>
  <si>
    <t>http://www.redfin.com/CA/Alameda/1624-9th-St-94501/home/728467</t>
  </si>
  <si>
    <t>January-5-2021</t>
  </si>
  <si>
    <t>1709 Eagle Ave</t>
  </si>
  <si>
    <t>http://www.redfin.com/CA/Alameda/1709-Eagle-Ave-94501/home/728686</t>
  </si>
  <si>
    <t>903 Fitchburg Ave</t>
  </si>
  <si>
    <t>http://www.redfin.com/CA/Alameda/903-Fitchburg-Ave-94502/home/731186</t>
  </si>
  <si>
    <t>August-26-2020</t>
  </si>
  <si>
    <t>1133 Old alameda Pt</t>
  </si>
  <si>
    <t>http://www.redfin.com/CA/Alameda/1133-Old-Alameda-Pt-94502/home/732052</t>
  </si>
  <si>
    <t>3268 Washington St</t>
  </si>
  <si>
    <t>Fernside</t>
  </si>
  <si>
    <t>http://www.redfin.com/CA/Alameda/3268-Washington-St-94501/home/733328</t>
  </si>
  <si>
    <t>January-29-2021</t>
  </si>
  <si>
    <t>1016 Carolina St</t>
  </si>
  <si>
    <t>http://www.redfin.com/CA/San-Francisco/1016-Carolina-St-94107/home/735138</t>
  </si>
  <si>
    <t>ML81820211</t>
  </si>
  <si>
    <t>1017 Island</t>
  </si>
  <si>
    <t>94502-6951</t>
  </si>
  <si>
    <t>Bay Farm Island</t>
  </si>
  <si>
    <t>http://www.redfin.com/CA/Alameda/1017-Island-Dr-94502/home/735481</t>
  </si>
  <si>
    <t>December-16-2020</t>
  </si>
  <si>
    <t>1033 Auburn Ct</t>
  </si>
  <si>
    <t>http://www.redfin.com/CA/Alameda/1033-Auburn-Ct-94502/home/735785</t>
  </si>
  <si>
    <t>June-8-2021</t>
  </si>
  <si>
    <t>89 Bitting Ave</t>
  </si>
  <si>
    <t>http://www.redfin.com/CA/San-Francisco/89-Bitting-Ave-94124/home/753948</t>
  </si>
  <si>
    <t>149 Prentiss St</t>
  </si>
  <si>
    <t>http://www.redfin.com/CA/San-Francisco/149-Prentiss-St-94110/home/762775</t>
  </si>
  <si>
    <t>May-27-2021</t>
  </si>
  <si>
    <t>423 Silver Ave</t>
  </si>
  <si>
    <t>Excelsior</t>
  </si>
  <si>
    <t>http://www.redfin.com/CA/San-Francisco/423-Silver-Ave-94112/home/770130</t>
  </si>
  <si>
    <t>March-23-2021</t>
  </si>
  <si>
    <t>104 Allison St</t>
  </si>
  <si>
    <t>http://www.redfin.com/CA/San-Francisco/104-Allison-St-94112/home/794929</t>
  </si>
  <si>
    <t>October-13-2020</t>
  </si>
  <si>
    <t>2112 Clinton Ave</t>
  </si>
  <si>
    <t>http://www.redfin.com/CA/Alameda/2112-Clinton-Ave-94501/home/777310</t>
  </si>
  <si>
    <t>March-16-2021</t>
  </si>
  <si>
    <t>749 Colby St</t>
  </si>
  <si>
    <t>http://www.redfin.com/CA/San-Francisco/749-Colby-St-94134/home/779715</t>
  </si>
  <si>
    <t>April-28-2021</t>
  </si>
  <si>
    <t>238 Arleta Ave</t>
  </si>
  <si>
    <t>http://www.redfin.com/CA/San-Francisco/238-Arleta-Ave-94134/home/783630</t>
  </si>
  <si>
    <t>620 La Grande Ave</t>
  </si>
  <si>
    <t>94112-2837</t>
  </si>
  <si>
    <t>http://www.redfin.com/CA/San-Francisco/620-La-Grande-Ave-94112/home/786308</t>
  </si>
  <si>
    <t>June-3-2021</t>
  </si>
  <si>
    <t>1415 Alcatraz Ave</t>
  </si>
  <si>
    <t>http://www.redfin.com/CA/Berkeley/1415-Alcatraz-Ave-94702/home/788615</t>
  </si>
  <si>
    <t>1501 Channing Way</t>
  </si>
  <si>
    <t>http://www.redfin.com/CA/Berkeley/1501-Channing-Way-94703/home/789140</t>
  </si>
  <si>
    <t>February-5-2021</t>
  </si>
  <si>
    <t>478 Victoria St</t>
  </si>
  <si>
    <t>http://www.redfin.com/CA/San-Francisco/478-Victoria-St-94132/home/823576</t>
  </si>
  <si>
    <t>May-13-2021</t>
  </si>
  <si>
    <t>324 Howth St</t>
  </si>
  <si>
    <t>http://www.redfin.com/CA/San-Francisco/324-Howth-St-94112/home/824464</t>
  </si>
  <si>
    <t>December-31-2020</t>
  </si>
  <si>
    <t>356-358 Day St</t>
  </si>
  <si>
    <t>Noe Valley</t>
  </si>
  <si>
    <t>http://www.redfin.com/CA/San-Francisco/356-Day-St-94131/unit-358/home/807973</t>
  </si>
  <si>
    <t>October-27-2020</t>
  </si>
  <si>
    <t>1452 Navellier St</t>
  </si>
  <si>
    <t>http://www.redfin.com/CA/El-Cerrito/1452-Navellier-St-94530/home/815943</t>
  </si>
  <si>
    <t>87 Santa Cruz Ave</t>
  </si>
  <si>
    <t>http://www.redfin.com/CA/San-Francisco/87-Santa-Cruz-Ave-94112/home/833390</t>
  </si>
  <si>
    <t>6716 Hagen Blvd</t>
  </si>
  <si>
    <t>El Cerrito Hgts</t>
  </si>
  <si>
    <t>http://www.redfin.com/CA/El-Cerrito/6716-Hagen-Blvd-94530/home/836515</t>
  </si>
  <si>
    <t>1639 Julia St</t>
  </si>
  <si>
    <t>http://www.redfin.com/CA/Berkeley/1639-Julia-St-94703/home/837769</t>
  </si>
  <si>
    <t>1935 Marin Ave</t>
  </si>
  <si>
    <t>http://www.redfin.com/CA/Berkeley/1935-Marin-Ave-94707/home/838656</t>
  </si>
  <si>
    <t>5749 Central Ave</t>
  </si>
  <si>
    <t>Cerrito Park Ter</t>
  </si>
  <si>
    <t>http://www.redfin.com/CA/El-Cerrito/5749-Central-Ave-94530/home/873223</t>
  </si>
  <si>
    <t>October-8-2020</t>
  </si>
  <si>
    <t>2448 Acton St</t>
  </si>
  <si>
    <t>Poets Corner</t>
  </si>
  <si>
    <t>http://www.redfin.com/CA/Berkeley/2448-Acton-St-94702/home/869284</t>
  </si>
  <si>
    <t>1628 Acton St</t>
  </si>
  <si>
    <t>http://www.redfin.com/CA/Berkeley/1628-Acton-St-94702/home/869401</t>
  </si>
  <si>
    <t>December-1-2020</t>
  </si>
  <si>
    <t>2210 Humboldt Ave</t>
  </si>
  <si>
    <t>http://www.redfin.com/CA/El-Cerrito/2210-Humboldt-St-94530/home/872882</t>
  </si>
  <si>
    <t>815 S 55th St</t>
  </si>
  <si>
    <t>http://www.redfin.com/CA/El-Cerrito/815-S-55th-St-94530/home/856103</t>
  </si>
  <si>
    <t>686 63rd. St</t>
  </si>
  <si>
    <t>Berkeley Border</t>
  </si>
  <si>
    <t>http://www.redfin.com/CA/Oakland/686-63rd-St-94609/home/879782</t>
  </si>
  <si>
    <t>1643 Cabrillo St</t>
  </si>
  <si>
    <t>http://www.redfin.com/CA/San-Francisco/1643-Cabrillo-St-94121/home/883288</t>
  </si>
  <si>
    <t>5370 Rosalind Ave</t>
  </si>
  <si>
    <t>Mira Vista Highl</t>
  </si>
  <si>
    <t>http://www.redfin.com/CA/El-Cerrito/5370-Rosalind-Ave-94530/home/884634</t>
  </si>
  <si>
    <t>January-7-2021</t>
  </si>
  <si>
    <t>5315 MACDONALD Ave</t>
  </si>
  <si>
    <t>http://www.redfin.com/CA/El-Cerrito/5315-Macdonald-Ave-94530/home/884682</t>
  </si>
  <si>
    <t>March-9-2021</t>
  </si>
  <si>
    <t>535 Richmond St</t>
  </si>
  <si>
    <t>http://www.redfin.com/CA/El-Cerrito/535-Richmond-St-94530/home/905992</t>
  </si>
  <si>
    <t>April-9-2021</t>
  </si>
  <si>
    <t>2545 Newhall St</t>
  </si>
  <si>
    <t>http://www.redfin.com/CA/San-Francisco/2545-Newhall-St-94124/home/926432</t>
  </si>
  <si>
    <t>April-12-2021</t>
  </si>
  <si>
    <t>226 Sadowa St</t>
  </si>
  <si>
    <t>http://www.redfin.com/CA/San-Francisco/226-Sadowa-St-94112/home/928330</t>
  </si>
  <si>
    <t>June-21-2021</t>
  </si>
  <si>
    <t>2674 San Jose Ave</t>
  </si>
  <si>
    <t>http://www.redfin.com/CA/San-Francisco/2674-San-Jose-Ave-94112/home/938617</t>
  </si>
  <si>
    <t>February-18-2021</t>
  </si>
  <si>
    <t>152 Farragut Ave</t>
  </si>
  <si>
    <t>http://www.redfin.com/CA/San-Francisco/152-Farragut-Ave-94112/home/938883</t>
  </si>
  <si>
    <t>127 Asby Bay</t>
  </si>
  <si>
    <t>http://www.redfin.com/CA/Alameda/127-Asby-Bay-94502/home/948619</t>
  </si>
  <si>
    <t>1119 Hollister Ave</t>
  </si>
  <si>
    <t>http://www.redfin.com/CA/San-Francisco/1119-Hollister-Ave-94124/home/946281</t>
  </si>
  <si>
    <t>1034 Pardee St</t>
  </si>
  <si>
    <t>http://www.redfin.com/CA/Berkeley/1034-Pardee-St-94710/home/947026</t>
  </si>
  <si>
    <t>October-23-2020</t>
  </si>
  <si>
    <t>6730 Glen Mawr</t>
  </si>
  <si>
    <t>94530-1940</t>
  </si>
  <si>
    <t>http://www.redfin.com/CA/El-Cerrito/6730-Glen-Mawr-Ave-94530/home/962321</t>
  </si>
  <si>
    <t>1041 Taylor Ave</t>
  </si>
  <si>
    <t>http://www.redfin.com/CA/Alameda/1041-Taylor-Ave-94501/home/966509</t>
  </si>
  <si>
    <t>348 Pope St</t>
  </si>
  <si>
    <t>http://www.redfin.com/CA/San-Francisco/348-Pope-St-94112/home/985764</t>
  </si>
  <si>
    <t>June-25-2021</t>
  </si>
  <si>
    <t>956 - 958 Madrid St</t>
  </si>
  <si>
    <t>http://www.redfin.com/CA/San-Francisco/956-Madrid-St-94112/home/996151</t>
  </si>
  <si>
    <t>2910 Acton St</t>
  </si>
  <si>
    <t>San Pablo Park</t>
  </si>
  <si>
    <t>http://www.redfin.com/CA/Berkeley/2910-Acton-St-94702/home/1003130</t>
  </si>
  <si>
    <t>January-27-2021</t>
  </si>
  <si>
    <t>1238 Hopkins St</t>
  </si>
  <si>
    <t>http://www.redfin.com/CA/Berkeley/1238-Hopkins-St-94702/home/1003952</t>
  </si>
  <si>
    <t>734 Adams St</t>
  </si>
  <si>
    <t>http://www.redfin.com/CA/Albany/734-Adams-St-94706/home/1004877</t>
  </si>
  <si>
    <t>March-10-2021</t>
  </si>
  <si>
    <t>1013 Mendell St</t>
  </si>
  <si>
    <t>http://www.redfin.com/CA/San-Francisco/1013-Mendell-St-94124/home/1025223</t>
  </si>
  <si>
    <t>2274 30th Ave</t>
  </si>
  <si>
    <t>http://www.redfin.com/CA/San-Francisco/2274-30th-Ave-94116/home/1033768</t>
  </si>
  <si>
    <t>September-21-2020</t>
  </si>
  <si>
    <t>232 London St</t>
  </si>
  <si>
    <t>http://www.redfin.com/CA/San-Francisco/232-London-St-94112/home/1036695</t>
  </si>
  <si>
    <t>June-17-2021</t>
  </si>
  <si>
    <t>828 Niagara Ave</t>
  </si>
  <si>
    <t>http://www.redfin.com/CA/San-Francisco/828-Niagara-Ave-94112/home/1046365</t>
  </si>
  <si>
    <t>July-1-2021</t>
  </si>
  <si>
    <t>583 - 585 Grove St</t>
  </si>
  <si>
    <t>http://www.redfin.com/CA/San-Francisco/583-Grove-St-94102/home/1050484</t>
  </si>
  <si>
    <t>1697 Newcomb Ave</t>
  </si>
  <si>
    <t>http://www.redfin.com/CA/San-Francisco/1697-Newcomb-Ave-94124/home/1055009</t>
  </si>
  <si>
    <t>ML81807567</t>
  </si>
  <si>
    <t>October-14-2020</t>
  </si>
  <si>
    <t>384 Hale St</t>
  </si>
  <si>
    <t>http://www.redfin.com/CA/San-Francisco/384-Hale-St-94134/home/1065149</t>
  </si>
  <si>
    <t>ML81809379</t>
  </si>
  <si>
    <t>72 Mill St</t>
  </si>
  <si>
    <t>http://www.redfin.com/CA/San-Francisco/72-Mill-St-94134/home/1065470</t>
  </si>
  <si>
    <t>ML81828934</t>
  </si>
  <si>
    <t>May-28-2021</t>
  </si>
  <si>
    <t>117 Bay Park Ter</t>
  </si>
  <si>
    <t>http://www.redfin.com/CA/Alameda/117-Bay-Park-Ter-94502/unit-23E/home/1067131</t>
  </si>
  <si>
    <t>140 Panoramic Way</t>
  </si>
  <si>
    <t>http://www.redfin.com/CA/Berkeley/140-Panoramic-Way-94704/home/1080187</t>
  </si>
  <si>
    <t>1210 Ortega St</t>
  </si>
  <si>
    <t>http://www.redfin.com/CA/San-Francisco/1210-Ortega-St-94122/home/1081380</t>
  </si>
  <si>
    <t>March-26-2021</t>
  </si>
  <si>
    <t>53 Campbell Ave</t>
  </si>
  <si>
    <t>http://www.redfin.com/CA/San-Francisco/53-Campbell-Ave-94134/home/1084773</t>
  </si>
  <si>
    <t>October-6-2020</t>
  </si>
  <si>
    <t>2441 Mira Vista Dr</t>
  </si>
  <si>
    <t>http://www.redfin.com/CA/El-Cerrito/2441-Mira-Vista-Dr-94530/home/1092821</t>
  </si>
  <si>
    <t>929 Shevlin Dr</t>
  </si>
  <si>
    <t>http://www.redfin.com/CA/El-Cerrito/929-Shevlin-Dr-94530/home/1093094</t>
  </si>
  <si>
    <t>January-13-2021</t>
  </si>
  <si>
    <t>412-414 Madrid St</t>
  </si>
  <si>
    <t>http://www.redfin.com/CA/San-Francisco/412-Madrid-St-94112/home/1114174</t>
  </si>
  <si>
    <t>February-2-2021</t>
  </si>
  <si>
    <t>1201 Sunnydale Ave</t>
  </si>
  <si>
    <t>http://www.redfin.com/CA/San-Francisco/1201-Sunnydale-Ave-94134/home/1114410</t>
  </si>
  <si>
    <t>ML81817929</t>
  </si>
  <si>
    <t>October-30-2020</t>
  </si>
  <si>
    <t>1908 Tapscott</t>
  </si>
  <si>
    <t>http://www.redfin.com/CA/El-Cerrito/1908-Tapscott-Ave-94530/home/1135140</t>
  </si>
  <si>
    <t>August-25-2020</t>
  </si>
  <si>
    <t>478 Carlston St</t>
  </si>
  <si>
    <t>Mira Vista</t>
  </si>
  <si>
    <t>http://www.redfin.com/CA/Richmond/478-Carlston-St-94805/home/1132524</t>
  </si>
  <si>
    <t>February-16-2021</t>
  </si>
  <si>
    <t>811 - 815 Visitacion Ave</t>
  </si>
  <si>
    <t>http://www.redfin.com/CA/San-Francisco/811-Visitacion-Ave-94134/home/1133304</t>
  </si>
  <si>
    <t>February-11-2021</t>
  </si>
  <si>
    <t>1221 Everett St</t>
  </si>
  <si>
    <t>http://www.redfin.com/CA/El-Cerrito/1221-Everett-St-94530/home/1139282</t>
  </si>
  <si>
    <t>June-11-2021</t>
  </si>
  <si>
    <t>942 Ingerson Ave</t>
  </si>
  <si>
    <t>http://www.redfin.com/CA/San-Francisco/942-Ingerson-Ave-94124/home/1140486</t>
  </si>
  <si>
    <t>7123 Plank Ave</t>
  </si>
  <si>
    <t>http://www.redfin.com/CA/El-Cerrito/7123-Plank-Ave-94530/home/1140696</t>
  </si>
  <si>
    <t>6612 Hagen Blvd</t>
  </si>
  <si>
    <t>http://www.redfin.com/CA/El-Cerrito/6612-Hagen-Blvd-94530/home/1136526</t>
  </si>
  <si>
    <t>March-18-2021</t>
  </si>
  <si>
    <t>5608 Poinsett Ave</t>
  </si>
  <si>
    <t>Poinsette Park</t>
  </si>
  <si>
    <t>http://www.redfin.com/CA/El-Cerrito/5608-Poinsett-Ave-94530/home/1136837</t>
  </si>
  <si>
    <t>November-12-2020</t>
  </si>
  <si>
    <t>1330 Elm St</t>
  </si>
  <si>
    <t>http://www.redfin.com/CA/El-Cerrito/1330-Elm-St-94530/home/1138414</t>
  </si>
  <si>
    <t>1406 Richmond St</t>
  </si>
  <si>
    <t>http://www.redfin.com/CA/El-Cerrito/1406-Richmond-St-94530/home/1138808</t>
  </si>
  <si>
    <t>725 Balra Dr</t>
  </si>
  <si>
    <t>http://www.redfin.com/CA/El-Cerrito/725-Balra-Dr-94530/home/1143089</t>
  </si>
  <si>
    <t>1820 Walnut St</t>
  </si>
  <si>
    <t>http://www.redfin.com/CA/Alameda/1820-Walnut-St-94501/home/1145217</t>
  </si>
  <si>
    <t>April-27-2021</t>
  </si>
  <si>
    <t>326 Naples St</t>
  </si>
  <si>
    <t>http://www.redfin.com/CA/San-Francisco/326-Naples-St-94112/home/1149990</t>
  </si>
  <si>
    <t>5322 School St</t>
  </si>
  <si>
    <t>http://www.redfin.com/CA/El-Cerrito/5322-School-St-94530/home/1153800</t>
  </si>
  <si>
    <t>January-4-2021</t>
  </si>
  <si>
    <t>1705 Julian Ct</t>
  </si>
  <si>
    <t>http://www.redfin.com/CA/El-Cerrito/1705-Julian-Ct-94530/home/1148557</t>
  </si>
  <si>
    <t>1516 Arlington Blvd</t>
  </si>
  <si>
    <t>http://www.redfin.com/CA/El-Cerrito/1516-Arlington-Blvd-94530/home/1148618</t>
  </si>
  <si>
    <t>1628 Navellier St</t>
  </si>
  <si>
    <t>http://www.redfin.com/CA/El-Cerrito/1628-Navellier-St-94530/home/1148836</t>
  </si>
  <si>
    <t>1636 Navellier St</t>
  </si>
  <si>
    <t>http://www.redfin.com/CA/El-Cerrito/1636-Navellier-St-94530/home/1148830</t>
  </si>
  <si>
    <t>1460 Underwood Ave</t>
  </si>
  <si>
    <t>http://www.redfin.com/CA/San-Francisco/1460-Underwood-Ave-94124/home/1158020</t>
  </si>
  <si>
    <t>116 Orsi Cir</t>
  </si>
  <si>
    <t>http://www.redfin.com/CA/San-Francisco/116-Orsi-Cir-94124/home/1158310</t>
  </si>
  <si>
    <t>5410 Zara Ave</t>
  </si>
  <si>
    <t>http://www.redfin.com/CA/Richmond/5410-Zara-Ave-94805/home/1163435</t>
  </si>
  <si>
    <t>46 Franciscan Way</t>
  </si>
  <si>
    <t>http://www.redfin.com/CA/Kensington/46-Franciscan-Way-94707/home/1161122</t>
  </si>
  <si>
    <t>6424 Colby St</t>
  </si>
  <si>
    <t>http://www.redfin.com/CA/Oakland/6424-Colby-St-94618/home/1164205</t>
  </si>
  <si>
    <t>5949 Fern St</t>
  </si>
  <si>
    <t>http://www.redfin.com/CA/El-Cerrito/5949-Fern-St-94530/home/1138014</t>
  </si>
  <si>
    <t>105 Trumbull St</t>
  </si>
  <si>
    <t>http://www.redfin.com/CA/San-Francisco/105-Trumbull-St-94112/home/1167395</t>
  </si>
  <si>
    <t>935 Leneve Pl</t>
  </si>
  <si>
    <t>EL CERRITO</t>
  </si>
  <si>
    <t>http://www.redfin.com/CA/El-Cerrito/935-Leneve-Pl-94530/home/1177848</t>
  </si>
  <si>
    <t>ML81828782</t>
  </si>
  <si>
    <t>October-9-2020</t>
  </si>
  <si>
    <t>4 Marchant Gdns</t>
  </si>
  <si>
    <t>http://www.redfin.com/CA/Kensington/4-Marchant-Gdns-94707/home/1190812</t>
  </si>
  <si>
    <t>251 Colusa Ave</t>
  </si>
  <si>
    <t>Lower Kensington</t>
  </si>
  <si>
    <t>http://www.redfin.com/CA/Kensington/251-Colusa-Ave-94707/home/1208114</t>
  </si>
  <si>
    <t>888 Moultrie St</t>
  </si>
  <si>
    <t>http://www.redfin.com/CA/San-Francisco/888-Moultrie-St-94110/home/1213983</t>
  </si>
  <si>
    <t>September-1-2020</t>
  </si>
  <si>
    <t>1051 Foster St</t>
  </si>
  <si>
    <t>Normandy</t>
  </si>
  <si>
    <t>http://www.redfin.com/CA/Alameda/1051-Foster-St-94502/home/1202428</t>
  </si>
  <si>
    <t>August-27-2020</t>
  </si>
  <si>
    <t>1630 Wallace Ave</t>
  </si>
  <si>
    <t>http://www.redfin.com/CA/San-Francisco/1630-Wallace-Ave-94124/home/1231855</t>
  </si>
  <si>
    <t>ML81801657</t>
  </si>
  <si>
    <t>106-108 Vernon St</t>
  </si>
  <si>
    <t>Ingleside Heights</t>
  </si>
  <si>
    <t>http://www.redfin.com/CA/San-Francisco/106-Vernon-St-94132/home/1233531</t>
  </si>
  <si>
    <t>May-20-2021</t>
  </si>
  <si>
    <t>1427 Quesada Ave</t>
  </si>
  <si>
    <t>http://www.redfin.com/CA/San-Francisco/1427-Quesada-Ave-94124/home/1221818</t>
  </si>
  <si>
    <t>ML81838959</t>
  </si>
  <si>
    <t>November-20-2020</t>
  </si>
  <si>
    <t>2106 Clinton Ave</t>
  </si>
  <si>
    <t>http://www.redfin.com/CA/Alameda/2106-Clinton-Ave-94501/home/1227134</t>
  </si>
  <si>
    <t>1278 Thomas Ave</t>
  </si>
  <si>
    <t>http://www.redfin.com/CA/San-Francisco/1278-Thomas-Ave-94124/home/1240083</t>
  </si>
  <si>
    <t>103 Edinburgh St</t>
  </si>
  <si>
    <t>http://www.redfin.com/CA/San-Francisco/103-Edinburgh-St-94112/home/1240952</t>
  </si>
  <si>
    <t>2333 Sacramento St</t>
  </si>
  <si>
    <t>http://www.redfin.com/CA/Berkeley/2333-Sacramento-St-94702/home/1245382</t>
  </si>
  <si>
    <t>662 Moscow St</t>
  </si>
  <si>
    <t>http://www.redfin.com/CA/San-Francisco/662-Moscow-St-94112/home/1256990</t>
  </si>
  <si>
    <t>ML81818453</t>
  </si>
  <si>
    <t>540 Griffith St</t>
  </si>
  <si>
    <t>94124-2913</t>
  </si>
  <si>
    <t>http://www.redfin.com/CA/San-Francisco/540-Griffith-St-94124/home/1264349</t>
  </si>
  <si>
    <t>108 Lapham Way</t>
  </si>
  <si>
    <t>http://www.redfin.com/CA/San-Francisco/108-Lapham-Way-94112/home/1265319</t>
  </si>
  <si>
    <t>2233 Clinton Ave</t>
  </si>
  <si>
    <t>http://www.redfin.com/CA/Alameda/2233-Clinton-Ave-94501/home/1271435</t>
  </si>
  <si>
    <t>2813 Bayview Dr</t>
  </si>
  <si>
    <t>Bayview Estates</t>
  </si>
  <si>
    <t>http://www.redfin.com/CA/Alameda/2813-Bayview-Dr-94501/home/1271904</t>
  </si>
  <si>
    <t>1008 Grizzly Peak Blvd</t>
  </si>
  <si>
    <t>http://www.redfin.com/CA/Berkeley/1008-Grizzly-Peak-Blvd-94708/home/1279934</t>
  </si>
  <si>
    <t>2 Plover Ct</t>
  </si>
  <si>
    <t>http://www.redfin.com/CA/Alameda/2-Plover-Ct-94501/home/1299317</t>
  </si>
  <si>
    <t>559 27th St</t>
  </si>
  <si>
    <t>http://www.redfin.com/CA/San-Francisco/559-27th-St-94131/home/1310906</t>
  </si>
  <si>
    <t>July-22-2021</t>
  </si>
  <si>
    <t>135 Alpha St</t>
  </si>
  <si>
    <t>http://www.redfin.com/CA/San-Francisco/135-Alpha-St-94134/home/1318628</t>
  </si>
  <si>
    <t>ML81838763</t>
  </si>
  <si>
    <t>2609 BUENA VISTA Ave</t>
  </si>
  <si>
    <t>http://www.redfin.com/CA/Alameda/2609-Buena-Vista-Ave-94501/home/1326285</t>
  </si>
  <si>
    <t>March-2-2021</t>
  </si>
  <si>
    <t>1826 Fairview St</t>
  </si>
  <si>
    <t>http://www.redfin.com/CA/Berkeley/1826-Fairview-St-94703/home/1331819</t>
  </si>
  <si>
    <t>1180 Keeler Ave</t>
  </si>
  <si>
    <t>http://www.redfin.com/CA/Berkeley/1180-Keeler-Ave-94708/home/1332715</t>
  </si>
  <si>
    <t>May-11-2021</t>
  </si>
  <si>
    <t>2015 Lincoln Ave</t>
  </si>
  <si>
    <t>http://www.redfin.com/CA/Alameda/2015-Lincoln-Ave-94501/unit-B/home/1333381</t>
  </si>
  <si>
    <t>2154 Alameda Ave</t>
  </si>
  <si>
    <t>http://www.redfin.com/CA/Alameda/2154-Alameda-Ave-94501/home/1344732</t>
  </si>
  <si>
    <t>4397 24th St</t>
  </si>
  <si>
    <t>http://www.redfin.com/CA/San-Francisco/4397-24th-St-94114/home/1345842</t>
  </si>
  <si>
    <t>212 Putnam St</t>
  </si>
  <si>
    <t>http://www.redfin.com/CA/San-Francisco/212-Putnam-St-94110/home/766519</t>
  </si>
  <si>
    <t>2324 Eagle Ave Unit B</t>
  </si>
  <si>
    <t>http://www.redfin.com/CA/Alameda/2324-Eagle-Ave-94501/unit-B/home/1366260</t>
  </si>
  <si>
    <t>February-24-2021</t>
  </si>
  <si>
    <t>30 Hawkins Ln</t>
  </si>
  <si>
    <t>http://www.redfin.com/CA/San-Francisco/30-Hawkins-Ln-94124/home/1370790</t>
  </si>
  <si>
    <t>April-15-2021</t>
  </si>
  <si>
    <t>366 Niagara Ave</t>
  </si>
  <si>
    <t>http://www.redfin.com/CA/San-Francisco/366-Niagara-Ave-94112/home/1372355</t>
  </si>
  <si>
    <t>ML81831142</t>
  </si>
  <si>
    <t>October-26-2020</t>
  </si>
  <si>
    <t>25 Senior Ave</t>
  </si>
  <si>
    <t>http://www.redfin.com/CA/Berkeley/25-Senior-Ave-94708/home/1379629</t>
  </si>
  <si>
    <t>May-7-2021</t>
  </si>
  <si>
    <t>2722 Vicente St</t>
  </si>
  <si>
    <t>Parkside</t>
  </si>
  <si>
    <t>http://www.redfin.com/CA/San-Francisco/2722-Vicente-St-94116/home/1386621</t>
  </si>
  <si>
    <t>210 Montana St</t>
  </si>
  <si>
    <t>http://www.redfin.com/CA/San-Francisco/210-Montana-St-94112/home/1390122</t>
  </si>
  <si>
    <t>April-23-2021</t>
  </si>
  <si>
    <t>1148 Jamestown Ave</t>
  </si>
  <si>
    <t>http://www.redfin.com/CA/San-Francisco/1148-Jamestown-Ave-94124/home/1396719</t>
  </si>
  <si>
    <t>ML81834211</t>
  </si>
  <si>
    <t>February-26-2021</t>
  </si>
  <si>
    <t>210 Sagamore St</t>
  </si>
  <si>
    <t>http://www.redfin.com/CA/San-Francisco/210-Sagamore-St-94112/home/1398345</t>
  </si>
  <si>
    <t>207 Thornton</t>
  </si>
  <si>
    <t>Silver Terrace</t>
  </si>
  <si>
    <t>http://www.redfin.com/CA/San-Francisco/207-Thornton-Ave-94124/home/1414251</t>
  </si>
  <si>
    <t>52 Carrizal St</t>
  </si>
  <si>
    <t>http://www.redfin.com/CA/San-Francisco/52-Carrizal-St-94134/home/1414903</t>
  </si>
  <si>
    <t>ML81802126</t>
  </si>
  <si>
    <t>November-2-2020</t>
  </si>
  <si>
    <t>457 Haight Ave</t>
  </si>
  <si>
    <t>http://www.redfin.com/CA/Alameda/457-Haight-Ave-94501/home/1415880</t>
  </si>
  <si>
    <t>January-11-2021</t>
  </si>
  <si>
    <t>1088 67Th St</t>
  </si>
  <si>
    <t>Nobe</t>
  </si>
  <si>
    <t>http://www.redfin.com/CA/Oakland/1088-67th-St-94608/home/1421825</t>
  </si>
  <si>
    <t>May-25-2021</t>
  </si>
  <si>
    <t>2766 Acton St</t>
  </si>
  <si>
    <t>http://www.redfin.com/CA/Berkeley/2766-Acton-St-94702/home/1419193</t>
  </si>
  <si>
    <t>668 Banks St</t>
  </si>
  <si>
    <t>http://www.redfin.com/CA/San-Francisco/668-Banks-St-94110/home/1430531</t>
  </si>
  <si>
    <t>April-20-2021</t>
  </si>
  <si>
    <t>2907 Stanton St</t>
  </si>
  <si>
    <t>South Berkeley</t>
  </si>
  <si>
    <t>http://www.redfin.com/CA/Berkeley/2907-Stanton-St-94702/home/1434876</t>
  </si>
  <si>
    <t>2429 San Pablo Ave</t>
  </si>
  <si>
    <t>http://www.redfin.com/CA/Berkeley/2429-San-Pablo-Ave-94702/home/1435334</t>
  </si>
  <si>
    <t>ML81818562</t>
  </si>
  <si>
    <t>188 Flournoy St</t>
  </si>
  <si>
    <t>http://www.redfin.com/CA/San-Francisco/188-Flournoy-St-94112/home/1440831</t>
  </si>
  <si>
    <t>June-4-2021</t>
  </si>
  <si>
    <t>542 Madison St</t>
  </si>
  <si>
    <t>http://www.redfin.com/CA/Albany/542-Madison-St-94706/home/622288</t>
  </si>
  <si>
    <t>123 Gambier St</t>
  </si>
  <si>
    <t>http://www.redfin.com/CA/San-Francisco/123-Gambier-St-94134/home/1455957</t>
  </si>
  <si>
    <t>ML81828516</t>
  </si>
  <si>
    <t>March-25-2021</t>
  </si>
  <si>
    <t>149 Jules Ave</t>
  </si>
  <si>
    <t>http://www.redfin.com/CA/San-Francisco/149-Jules-Ave-94112/home/1457133</t>
  </si>
  <si>
    <t>72 Lawrence Ave</t>
  </si>
  <si>
    <t>http://www.redfin.com/CA/San-Francisco/72-Lawrence-Ave-94112/home/1449288</t>
  </si>
  <si>
    <t>ML81804985</t>
  </si>
  <si>
    <t>48 Mosswood Rd</t>
  </si>
  <si>
    <t>http://www.redfin.com/CA/Berkeley/48-Mosswood-Rd-94704/home/1460344</t>
  </si>
  <si>
    <t>September-30-2020</t>
  </si>
  <si>
    <t>39 Girard St</t>
  </si>
  <si>
    <t>http://www.redfin.com/CA/San-Francisco/39-Girard-St-94134/home/1464140</t>
  </si>
  <si>
    <t>ML81805403</t>
  </si>
  <si>
    <t>823 60th St</t>
  </si>
  <si>
    <t>http://www.redfin.com/CA/Oakland/823-60th-St-94608/home/1464828</t>
  </si>
  <si>
    <t>August-19-2020</t>
  </si>
  <si>
    <t>929 63Rd St</t>
  </si>
  <si>
    <t>http://www.redfin.com/CA/OAKLAND/929-63RD-ST-94608/home/1476588</t>
  </si>
  <si>
    <t>March-12-2021</t>
  </si>
  <si>
    <t>126 Rae Ave</t>
  </si>
  <si>
    <t>http://www.redfin.com/CA/San-Francisco/126-Rae-Ave-94112/home/1488989</t>
  </si>
  <si>
    <t>7 Parish Ct</t>
  </si>
  <si>
    <t>http://www.redfin.com/CA/Alameda/7-Parish-Ct-94502/home/1499375</t>
  </si>
  <si>
    <t>336 Oleander Ave</t>
  </si>
  <si>
    <t>http://www.redfin.com/CA/Alameda/336-Oleander-Ave-94502/home/1499461</t>
  </si>
  <si>
    <t>April-21-2021</t>
  </si>
  <si>
    <t>359 - 361 Hearst Ave</t>
  </si>
  <si>
    <t>http://www.redfin.com/CA/San-Francisco/359-Hearst-Ave-94112/unit-361/home/1494648</t>
  </si>
  <si>
    <t>94 Stratford Rd</t>
  </si>
  <si>
    <t>http://www.redfin.com/CA/Kensington/94-Stratford-Rd-94707/home/1496147</t>
  </si>
  <si>
    <t>December-8-2020</t>
  </si>
  <si>
    <t>193 Bepler St</t>
  </si>
  <si>
    <t>http://www.redfin.com/CA/San-Francisco/193-Bepler-St-94112/home/1497249</t>
  </si>
  <si>
    <t>ML81818335</t>
  </si>
  <si>
    <t>January-20-2021</t>
  </si>
  <si>
    <t>93 Tingley St</t>
  </si>
  <si>
    <t>http://www.redfin.com/CA/San-Francisco/93-Tingley-St-94112/home/1504283</t>
  </si>
  <si>
    <t>3023 Alemany Blvd</t>
  </si>
  <si>
    <t>http://www.redfin.com/CA/San-Francisco/3023-Alemany-Blvd-94112/home/1504752</t>
  </si>
  <si>
    <t>36 Lois Ln</t>
  </si>
  <si>
    <t>http://www.redfin.com/CA/San-Francisco/36-Lois-Ln-94134/home/1510698</t>
  </si>
  <si>
    <t>1634 Oakdale Ave</t>
  </si>
  <si>
    <t>http://www.redfin.com/CA/San-Francisco/1634-Oakdale-Ave-94124/home/1510725</t>
  </si>
  <si>
    <t>1532 Revere Ave</t>
  </si>
  <si>
    <t>http://www.redfin.com/CA/San-Francisco/1532-Revere-Ave-94124/home/1510809</t>
  </si>
  <si>
    <t>701 Hampshire St #102</t>
  </si>
  <si>
    <t>http://www.redfin.com/CA/San-Francisco/701-Hampshire-St-94110/unit-102/home/1518942</t>
  </si>
  <si>
    <t>March-3-2021</t>
  </si>
  <si>
    <t>73 Ina Ct</t>
  </si>
  <si>
    <t>http://www.redfin.com/CA/San-Francisco/73-Ina-Ct-94112/home/1519693</t>
  </si>
  <si>
    <t>Townhouse</t>
  </si>
  <si>
    <t>901 Ironwood Rd</t>
  </si>
  <si>
    <t>http://www.redfin.com/CA/Alameda/901-Ironwood-Rd-94502/home/1519698</t>
  </si>
  <si>
    <t>458 Pope St</t>
  </si>
  <si>
    <t>http://www.redfin.com/CA/San-Francisco/458-Pope-St-94112/home/1520124</t>
  </si>
  <si>
    <t>518 Liberty St</t>
  </si>
  <si>
    <t>http://www.redfin.com/CA/El-Cerrito/518-Liberty-St-94530/home/1520162</t>
  </si>
  <si>
    <t>1912 Bay St Unit A</t>
  </si>
  <si>
    <t>http://www.redfin.com/CA/Alameda/1912-Bay-St-94501/unit-A/home/1527483</t>
  </si>
  <si>
    <t>May-21-2021</t>
  </si>
  <si>
    <t>1205 Alemany Blvd</t>
  </si>
  <si>
    <t>http://www.redfin.com/CA/San-Francisco/1205-Alemany-Blvd-94112/home/1528032</t>
  </si>
  <si>
    <t>1254 Quesada Ave</t>
  </si>
  <si>
    <t>http://www.redfin.com/CA/San-Francisco/1254-Quesada-Ave-94124/home/1534099</t>
  </si>
  <si>
    <t>1633 6th St</t>
  </si>
  <si>
    <t>http://www.redfin.com/CA/Berkeley/1633-Sixth-St-94710/home/1534817</t>
  </si>
  <si>
    <t>October-2-2020</t>
  </si>
  <si>
    <t>1555 Oregon St</t>
  </si>
  <si>
    <t>http://www.redfin.com/CA/Berkeley/1555-Oregon-St-94703/home/1545090</t>
  </si>
  <si>
    <t>201 Ashbury Ave</t>
  </si>
  <si>
    <t>St Jeromes</t>
  </si>
  <si>
    <t>http://www.redfin.com/CA/El-Cerrito/201-Ashbury-Ave-94530/home/1546827</t>
  </si>
  <si>
    <t>December-14-2020</t>
  </si>
  <si>
    <t>1653 Ashby Ave</t>
  </si>
  <si>
    <t>http://www.redfin.com/CA/Berkeley/1653-Ashby-Ave-94703/home/1548629</t>
  </si>
  <si>
    <t>121 Yukon St</t>
  </si>
  <si>
    <t>http://www.redfin.com/CA/San-Francisco/121-Yukon-St-94114/home/1549013</t>
  </si>
  <si>
    <t>March-5-2021</t>
  </si>
  <si>
    <t>206 Edinburgh St</t>
  </si>
  <si>
    <t>http://www.redfin.com/CA/San-Francisco/206-Edinburgh-St-94112/home/1559165</t>
  </si>
  <si>
    <t>1292 Grizzly Peak Blvd</t>
  </si>
  <si>
    <t>Grizzly Peak</t>
  </si>
  <si>
    <t>http://www.redfin.com/CA/Berkeley/1292-Grizzly-Peak-Blvd-94708/home/1566363</t>
  </si>
  <si>
    <t>14 Parish Ct</t>
  </si>
  <si>
    <t>http://www.redfin.com/CA/Alameda/14-Parish-Ct-94502/home/1567317</t>
  </si>
  <si>
    <t>1538 Harmon St</t>
  </si>
  <si>
    <t>http://www.redfin.com/CA/Berkeley/1538-Harmon-St-94703/home/1573088</t>
  </si>
  <si>
    <t>September-9-2020</t>
  </si>
  <si>
    <t>261 Chenery St</t>
  </si>
  <si>
    <t>Glen Park</t>
  </si>
  <si>
    <t>http://www.redfin.com/CA/San-Francisco/261-Chenery-St-94131/home/1577112</t>
  </si>
  <si>
    <t>1313 Stannage Ave</t>
  </si>
  <si>
    <t>Westbrae</t>
  </si>
  <si>
    <t>http://www.redfin.com/CA/Berkeley/1313-Stannage-Ave-94702/home/1590360</t>
  </si>
  <si>
    <t>December-2-2020</t>
  </si>
  <si>
    <t>1920 Tassajara Ave</t>
  </si>
  <si>
    <t>Richmond View</t>
  </si>
  <si>
    <t>http://www.redfin.com/CA/Richmond/1920-Tassajara-Ave-94805/home/1588497</t>
  </si>
  <si>
    <t>August-20-2020</t>
  </si>
  <si>
    <t>624 Parkside Ct</t>
  </si>
  <si>
    <t>Upper Kensington</t>
  </si>
  <si>
    <t>http://www.redfin.com/CA/Kensington/624-Parkside-Ct-94708/home/1588704</t>
  </si>
  <si>
    <t>8 egret Ct</t>
  </si>
  <si>
    <t>http://www.redfin.com/CA/Alameda/8-Egret-Ct-94501/home/1591545</t>
  </si>
  <si>
    <t>147 Bacon St</t>
  </si>
  <si>
    <t>http://www.redfin.com/CA/San-Francisco/147-Bacon-St-94134/home/1598785</t>
  </si>
  <si>
    <t>February-3-2021</t>
  </si>
  <si>
    <t>1390 Summit Rd</t>
  </si>
  <si>
    <t>http://www.redfin.com/CA/Berkeley/1390-Summit-Rd-94708/home/1609706</t>
  </si>
  <si>
    <t>June-23-2021</t>
  </si>
  <si>
    <t>1408 Bay St</t>
  </si>
  <si>
    <t>http://www.redfin.com/CA/Alameda/1408-Bay-St-94501/home/1610377</t>
  </si>
  <si>
    <t>66 Gould St</t>
  </si>
  <si>
    <t>http://www.redfin.com/CA/San-Francisco/66-Gould-St-94124/home/1605975</t>
  </si>
  <si>
    <t>1352 Quesada Ave</t>
  </si>
  <si>
    <t>http://www.redfin.com/CA/San-Francisco/1352-Quesada-Ave-94124/home/1622206</t>
  </si>
  <si>
    <t>1461 Newcomb Ave</t>
  </si>
  <si>
    <t>http://www.redfin.com/CA/San-Francisco/1461-Newcomb-Ave-94124/home/1631026</t>
  </si>
  <si>
    <t>December-3-2020</t>
  </si>
  <si>
    <t>1036 Begonia Dr</t>
  </si>
  <si>
    <t>http://www.redfin.com/CA/Alameda/1036-Begonia-Dr-94502/home/1631412</t>
  </si>
  <si>
    <t>1051 67Th St</t>
  </si>
  <si>
    <t>http://www.redfin.com/CA/Oakland/1051-67th-St-94608/home/1630651</t>
  </si>
  <si>
    <t>September-29-2020</t>
  </si>
  <si>
    <t>7031 Cutting Blvd</t>
  </si>
  <si>
    <t>http://www.redfin.com/CA/El-Cerrito/7031-Cutting-Blvd-94530/home/1632026</t>
  </si>
  <si>
    <t>7319 Plank Ct</t>
  </si>
  <si>
    <t>94530-2041</t>
  </si>
  <si>
    <t>http://www.redfin.com/CA/El-Cerrito/7319-Plank-Ct-94530/home/1633840</t>
  </si>
  <si>
    <t>325 Louisburg St</t>
  </si>
  <si>
    <t>Ingelside</t>
  </si>
  <si>
    <t>http://www.redfin.com/CA/San-Francisco/325-Louisburg-St-94112/home/1647902</t>
  </si>
  <si>
    <t>March-8-2021</t>
  </si>
  <si>
    <t>1337 Hampshire St</t>
  </si>
  <si>
    <t>http://www.redfin.com/CA/San-Francisco/1337-Hampshire-St-94110/home/1654317</t>
  </si>
  <si>
    <t>2433 San Pablo Ave</t>
  </si>
  <si>
    <t>http://www.redfin.com/CA/Berkeley/2433-San-Pablo-Ave-94702/home/1656941</t>
  </si>
  <si>
    <t>ML81818560</t>
  </si>
  <si>
    <t>848 S 53Rd St</t>
  </si>
  <si>
    <t>http://www.redfin.com/CA/El-Cerrito/848-S-53rd-St-94530/home/1658501</t>
  </si>
  <si>
    <t>724 Colusa Ave</t>
  </si>
  <si>
    <t>http://www.redfin.com/CA/El-Cerrito/724-Colusa-Ave-94530/home/1645677</t>
  </si>
  <si>
    <t>1479 Revere Ave</t>
  </si>
  <si>
    <t>http://www.redfin.com/CA/San-Francisco/1479-Revere-Ave-94124/unit-1481/home/1671167</t>
  </si>
  <si>
    <t>1547 Revere Ave</t>
  </si>
  <si>
    <t>http://www.redfin.com/CA/San-Francisco/1547-Revere-Ave-94124/home/1671306</t>
  </si>
  <si>
    <t>Row Labels</t>
  </si>
  <si>
    <t>Grand Total</t>
  </si>
  <si>
    <t>(blank)</t>
  </si>
  <si>
    <t>Average of PRICE</t>
  </si>
  <si>
    <t>Ave Sold in the last year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</si>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</sst>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1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0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[redfin_2021-08-19-10-41-02.xlsx]For Sale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home</a:t>
            </a:r>
            <a:r>
              <a:rPr lang="en-US" baseline="0"/>
              <a:t> price listing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Sale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'For Sale Pivot'!$A$2:$A$35</c:f>
              <c:multiLvlStrCache>
                <c:ptCount val="24"/>
                <c:lvl>
                  <c:pt idx="0">
                    <c:v>Alameda</c:v>
                  </c:pt>
                  <c:pt idx="1">
                    <c:v>East End</c:v>
                  </c:pt>
                  <c:pt idx="2">
                    <c:v>Harbor Bay</c:v>
                  </c:pt>
                  <c:pt idx="3">
                    <c:v>Albany</c:v>
                  </c:pt>
                  <c:pt idx="4">
                    <c:v>Berkeley</c:v>
                  </c:pt>
                  <c:pt idx="5">
                    <c:v>Berkeley Hills</c:v>
                  </c:pt>
                  <c:pt idx="6">
                    <c:v>Lorin</c:v>
                  </c:pt>
                  <c:pt idx="7">
                    <c:v>North Berkeley</c:v>
                  </c:pt>
                  <c:pt idx="8">
                    <c:v>West Berkeley</c:v>
                  </c:pt>
                  <c:pt idx="9">
                    <c:v>Arlington Hills</c:v>
                  </c:pt>
                  <c:pt idx="10">
                    <c:v>Del Norte</c:v>
                  </c:pt>
                  <c:pt idx="11">
                    <c:v>El Cerrito</c:v>
                  </c:pt>
                  <c:pt idx="12">
                    <c:v>El Cerrito Hills</c:v>
                  </c:pt>
                  <c:pt idx="13">
                    <c:v>El Cerrito View</c:v>
                  </c:pt>
                  <c:pt idx="14">
                    <c:v>N.Berkeley Terr</c:v>
                  </c:pt>
                  <c:pt idx="15">
                    <c:v>Kensington Circl</c:v>
                  </c:pt>
                  <c:pt idx="16">
                    <c:v>Oakland</c:v>
                  </c:pt>
                  <c:pt idx="17">
                    <c:v>Richmond Heights</c:v>
                  </c:pt>
                  <c:pt idx="18">
                    <c:v>Bayview</c:v>
                  </c:pt>
                  <c:pt idx="19">
                    <c:v>Mission District</c:v>
                  </c:pt>
                  <c:pt idx="20">
                    <c:v>Portola</c:v>
                  </c:pt>
                  <c:pt idx="21">
                    <c:v>San Francisco</c:v>
                  </c:pt>
                  <c:pt idx="22">
                    <c:v>Visitation Vall.</c:v>
                  </c:pt>
                  <c:pt idx="23">
                    <c:v>(blank)</c:v>
                  </c:pt>
                </c:lvl>
                <c:lvl>
                  <c:pt idx="0">
                    <c:v>Alameda</c:v>
                  </c:pt>
                  <c:pt idx="3">
                    <c:v>Albany</c:v>
                  </c:pt>
                  <c:pt idx="4">
                    <c:v>Berkeley</c:v>
                  </c:pt>
                  <c:pt idx="9">
                    <c:v>El Cerrito</c:v>
                  </c:pt>
                  <c:pt idx="15">
                    <c:v>Kensington</c:v>
                  </c:pt>
                  <c:pt idx="16">
                    <c:v>Oakland</c:v>
                  </c:pt>
                  <c:pt idx="17">
                    <c:v>Richmond</c:v>
                  </c:pt>
                  <c:pt idx="18">
                    <c:v>San Francisco</c:v>
                  </c:pt>
                  <c:pt idx="23">
                    <c:v>(blank)</c:v>
                  </c:pt>
                </c:lvl>
              </c:multiLvlStrCache>
            </c:multiLvlStrRef>
          </c:cat>
          <c:val>
            <c:numRef>
              <c:f>'For Sale Pivot'!$B$2:$B$35</c:f>
              <c:numCache>
                <c:formatCode>_(* #,##0.00_);_(* \(#,##0.00\);_(* "-"??_);_(@_)</c:formatCode>
                <c:ptCount val="24"/>
                <c:pt idx="0">
                  <c:v>1131000</c:v>
                </c:pt>
                <c:pt idx="1">
                  <c:v>1200000</c:v>
                </c:pt>
                <c:pt idx="2">
                  <c:v>995000</c:v>
                </c:pt>
                <c:pt idx="3">
                  <c:v>972000</c:v>
                </c:pt>
                <c:pt idx="4">
                  <c:v>1123500</c:v>
                </c:pt>
                <c:pt idx="5">
                  <c:v>825000</c:v>
                </c:pt>
                <c:pt idx="6">
                  <c:v>1100000</c:v>
                </c:pt>
                <c:pt idx="7">
                  <c:v>998000</c:v>
                </c:pt>
                <c:pt idx="8">
                  <c:v>1182000</c:v>
                </c:pt>
                <c:pt idx="9">
                  <c:v>1200000</c:v>
                </c:pt>
                <c:pt idx="10">
                  <c:v>1189000</c:v>
                </c:pt>
                <c:pt idx="11">
                  <c:v>949000</c:v>
                </c:pt>
                <c:pt idx="12">
                  <c:v>1075000</c:v>
                </c:pt>
                <c:pt idx="13">
                  <c:v>1195000</c:v>
                </c:pt>
                <c:pt idx="14">
                  <c:v>1049000</c:v>
                </c:pt>
                <c:pt idx="15">
                  <c:v>974500</c:v>
                </c:pt>
                <c:pt idx="16">
                  <c:v>1199000</c:v>
                </c:pt>
                <c:pt idx="17">
                  <c:v>989000</c:v>
                </c:pt>
                <c:pt idx="18">
                  <c:v>1081975</c:v>
                </c:pt>
                <c:pt idx="19">
                  <c:v>999988</c:v>
                </c:pt>
                <c:pt idx="20">
                  <c:v>999000</c:v>
                </c:pt>
                <c:pt idx="21">
                  <c:v>1055638.857142857</c:v>
                </c:pt>
                <c:pt idx="22">
                  <c:v>1175000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4-4A7F-8666-0C3B47BE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32911"/>
        <c:axId val="1054925007"/>
      </c:barChart>
      <c:catAx>
        <c:axId val="10549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25007"/>
        <c:crosses val="autoZero"/>
        <c:auto val="1"/>
        <c:lblAlgn val="ctr"/>
        <c:lblOffset val="100"/>
        <c:noMultiLvlLbl val="0"/>
      </c:catAx>
      <c:valAx>
        <c:axId val="10549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3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[redfin_2021-08-19-10-41-02.xlsx]Past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home Sale prices in the past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'Past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'Past Pivot'!$A$2:$A$73</c:f>
              <c:multiLvlStrCache>
                <c:ptCount val="63"/>
                <c:lvl>
                  <c:pt idx="0">
                    <c:v>Alameda</c:v>
                  </c:pt>
                  <c:pt idx="1">
                    <c:v>Alameda County</c:v>
                  </c:pt>
                  <c:pt idx="2">
                    <c:v>Bay Farm Island</c:v>
                  </c:pt>
                  <c:pt idx="3">
                    <c:v>Bayview Estates</c:v>
                  </c:pt>
                  <c:pt idx="4">
                    <c:v>Central Alameda</c:v>
                  </c:pt>
                  <c:pt idx="5">
                    <c:v>East End</c:v>
                  </c:pt>
                  <c:pt idx="6">
                    <c:v>Fernside</c:v>
                  </c:pt>
                  <c:pt idx="7">
                    <c:v>Gold Coast</c:v>
                  </c:pt>
                  <c:pt idx="8">
                    <c:v>Normandy</c:v>
                  </c:pt>
                  <c:pt idx="9">
                    <c:v>Southshore</c:v>
                  </c:pt>
                  <c:pt idx="10">
                    <c:v>West Alameda</c:v>
                  </c:pt>
                  <c:pt idx="11">
                    <c:v>West End</c:v>
                  </c:pt>
                  <c:pt idx="12">
                    <c:v>(blank)</c:v>
                  </c:pt>
                  <c:pt idx="13">
                    <c:v>Albany</c:v>
                  </c:pt>
                  <c:pt idx="14">
                    <c:v>Sunset Terrace</c:v>
                  </c:pt>
                  <c:pt idx="15">
                    <c:v>(blank)</c:v>
                  </c:pt>
                  <c:pt idx="16">
                    <c:v>BERKELEY</c:v>
                  </c:pt>
                  <c:pt idx="17">
                    <c:v>Berkeley Bowl</c:v>
                  </c:pt>
                  <c:pt idx="18">
                    <c:v>Berkeley Hills</c:v>
                  </c:pt>
                  <c:pt idx="19">
                    <c:v>Central Berkeley</c:v>
                  </c:pt>
                  <c:pt idx="20">
                    <c:v>Elmwood</c:v>
                  </c:pt>
                  <c:pt idx="21">
                    <c:v>Grizzly Peak</c:v>
                  </c:pt>
                  <c:pt idx="22">
                    <c:v>N. Berkeley</c:v>
                  </c:pt>
                  <c:pt idx="23">
                    <c:v>North Berkeley</c:v>
                  </c:pt>
                  <c:pt idx="24">
                    <c:v>Poets Corner</c:v>
                  </c:pt>
                  <c:pt idx="25">
                    <c:v>San Pablo Park</c:v>
                  </c:pt>
                  <c:pt idx="26">
                    <c:v>South Berkeley</c:v>
                  </c:pt>
                  <c:pt idx="27">
                    <c:v>West Berkeley</c:v>
                  </c:pt>
                  <c:pt idx="28">
                    <c:v>Westbrae</c:v>
                  </c:pt>
                  <c:pt idx="29">
                    <c:v>(blank)</c:v>
                  </c:pt>
                  <c:pt idx="30">
                    <c:v>Bay View Park Add 01</c:v>
                  </c:pt>
                  <c:pt idx="31">
                    <c:v>Cerrito Park Ter</c:v>
                  </c:pt>
                  <c:pt idx="32">
                    <c:v>El Cerrito</c:v>
                  </c:pt>
                  <c:pt idx="33">
                    <c:v>El Cerrito Hgts</c:v>
                  </c:pt>
                  <c:pt idx="34">
                    <c:v>El Cerrito Hills</c:v>
                  </c:pt>
                  <c:pt idx="35">
                    <c:v>El Cerrito View</c:v>
                  </c:pt>
                  <c:pt idx="36">
                    <c:v>Mira Vista Highl</c:v>
                  </c:pt>
                  <c:pt idx="37">
                    <c:v>N.Berkeley Terr</c:v>
                  </c:pt>
                  <c:pt idx="38">
                    <c:v>Poinsette Park</c:v>
                  </c:pt>
                  <c:pt idx="39">
                    <c:v>St Jeromes</c:v>
                  </c:pt>
                  <c:pt idx="40">
                    <c:v>(blank)</c:v>
                  </c:pt>
                  <c:pt idx="41">
                    <c:v>Kensington</c:v>
                  </c:pt>
                  <c:pt idx="42">
                    <c:v>Kensington Circl</c:v>
                  </c:pt>
                  <c:pt idx="43">
                    <c:v>Lower Kensington</c:v>
                  </c:pt>
                  <c:pt idx="44">
                    <c:v>Upper Kensington</c:v>
                  </c:pt>
                  <c:pt idx="45">
                    <c:v>Berkeley Border</c:v>
                  </c:pt>
                  <c:pt idx="46">
                    <c:v>Nobe</c:v>
                  </c:pt>
                  <c:pt idx="47">
                    <c:v>Oakland</c:v>
                  </c:pt>
                  <c:pt idx="48">
                    <c:v>(blank)</c:v>
                  </c:pt>
                  <c:pt idx="49">
                    <c:v>Mira Vista</c:v>
                  </c:pt>
                  <c:pt idx="50">
                    <c:v>Richmond View</c:v>
                  </c:pt>
                  <c:pt idx="51">
                    <c:v>(blank)</c:v>
                  </c:pt>
                  <c:pt idx="52">
                    <c:v>Bayview</c:v>
                  </c:pt>
                  <c:pt idx="53">
                    <c:v>Excelsior</c:v>
                  </c:pt>
                  <c:pt idx="54">
                    <c:v>Glen Park</c:v>
                  </c:pt>
                  <c:pt idx="55">
                    <c:v>Ingelside</c:v>
                  </c:pt>
                  <c:pt idx="56">
                    <c:v>Ingleside Heights</c:v>
                  </c:pt>
                  <c:pt idx="57">
                    <c:v>Noe Valley</c:v>
                  </c:pt>
                  <c:pt idx="58">
                    <c:v>Outer Sunset</c:v>
                  </c:pt>
                  <c:pt idx="59">
                    <c:v>Parkside</c:v>
                  </c:pt>
                  <c:pt idx="60">
                    <c:v>SAN FRANCISCO</c:v>
                  </c:pt>
                  <c:pt idx="61">
                    <c:v>Silver Terrace</c:v>
                  </c:pt>
                  <c:pt idx="62">
                    <c:v>(blank)</c:v>
                  </c:pt>
                </c:lvl>
                <c:lvl>
                  <c:pt idx="0">
                    <c:v>Alameda</c:v>
                  </c:pt>
                  <c:pt idx="13">
                    <c:v>Albany</c:v>
                  </c:pt>
                  <c:pt idx="16">
                    <c:v>BERKELEY</c:v>
                  </c:pt>
                  <c:pt idx="30">
                    <c:v>El Cerrito</c:v>
                  </c:pt>
                  <c:pt idx="41">
                    <c:v>Kensington</c:v>
                  </c:pt>
                  <c:pt idx="45">
                    <c:v>Oakland</c:v>
                  </c:pt>
                  <c:pt idx="49">
                    <c:v>Richmond</c:v>
                  </c:pt>
                  <c:pt idx="52">
                    <c:v>San Francisco</c:v>
                  </c:pt>
                </c:lvl>
              </c:multiLvlStrCache>
            </c:multiLvlStrRef>
          </c:cat>
          <c:val>
            <c:numRef>
              <c:f>'Past Pivot'!$B$2:$B$73</c:f>
              <c:numCache>
                <c:formatCode>_(* #,##0.00_);_(* \(#,##0.00\);_(* "-"??_);_(@_)</c:formatCode>
                <c:ptCount val="63"/>
                <c:pt idx="0">
                  <c:v>1106764.923076923</c:v>
                </c:pt>
                <c:pt idx="1">
                  <c:v>888000</c:v>
                </c:pt>
                <c:pt idx="2">
                  <c:v>810000</c:v>
                </c:pt>
                <c:pt idx="3">
                  <c:v>1165000</c:v>
                </c:pt>
                <c:pt idx="4">
                  <c:v>1105000</c:v>
                </c:pt>
                <c:pt idx="5">
                  <c:v>1147500</c:v>
                </c:pt>
                <c:pt idx="6">
                  <c:v>1200000</c:v>
                </c:pt>
                <c:pt idx="7">
                  <c:v>1250000</c:v>
                </c:pt>
                <c:pt idx="8">
                  <c:v>1135000</c:v>
                </c:pt>
                <c:pt idx="9">
                  <c:v>1225000</c:v>
                </c:pt>
                <c:pt idx="10">
                  <c:v>1010000</c:v>
                </c:pt>
                <c:pt idx="11">
                  <c:v>962750</c:v>
                </c:pt>
                <c:pt idx="12">
                  <c:v>932766.66666666663</c:v>
                </c:pt>
                <c:pt idx="13">
                  <c:v>1129000</c:v>
                </c:pt>
                <c:pt idx="14">
                  <c:v>1080000</c:v>
                </c:pt>
                <c:pt idx="15">
                  <c:v>1150000</c:v>
                </c:pt>
                <c:pt idx="16">
                  <c:v>1059769.2307692308</c:v>
                </c:pt>
                <c:pt idx="17">
                  <c:v>969000</c:v>
                </c:pt>
                <c:pt idx="18">
                  <c:v>1053333.3333333333</c:v>
                </c:pt>
                <c:pt idx="19">
                  <c:v>1165000</c:v>
                </c:pt>
                <c:pt idx="20">
                  <c:v>1170000</c:v>
                </c:pt>
                <c:pt idx="21">
                  <c:v>1250000</c:v>
                </c:pt>
                <c:pt idx="22">
                  <c:v>1143000</c:v>
                </c:pt>
                <c:pt idx="23">
                  <c:v>1102500</c:v>
                </c:pt>
                <c:pt idx="24">
                  <c:v>1200000</c:v>
                </c:pt>
                <c:pt idx="25">
                  <c:v>1227500</c:v>
                </c:pt>
                <c:pt idx="26">
                  <c:v>1018000</c:v>
                </c:pt>
                <c:pt idx="27">
                  <c:v>1000000</c:v>
                </c:pt>
                <c:pt idx="28">
                  <c:v>1110000</c:v>
                </c:pt>
                <c:pt idx="29">
                  <c:v>1054000</c:v>
                </c:pt>
                <c:pt idx="30">
                  <c:v>785000</c:v>
                </c:pt>
                <c:pt idx="31">
                  <c:v>675000</c:v>
                </c:pt>
                <c:pt idx="32">
                  <c:v>1029204.5454545454</c:v>
                </c:pt>
                <c:pt idx="33">
                  <c:v>1111000</c:v>
                </c:pt>
                <c:pt idx="34">
                  <c:v>966250</c:v>
                </c:pt>
                <c:pt idx="35">
                  <c:v>1143000</c:v>
                </c:pt>
                <c:pt idx="36">
                  <c:v>975000</c:v>
                </c:pt>
                <c:pt idx="37">
                  <c:v>1250000</c:v>
                </c:pt>
                <c:pt idx="38">
                  <c:v>800000</c:v>
                </c:pt>
                <c:pt idx="39">
                  <c:v>1130000</c:v>
                </c:pt>
                <c:pt idx="40">
                  <c:v>964000</c:v>
                </c:pt>
                <c:pt idx="41">
                  <c:v>913750</c:v>
                </c:pt>
                <c:pt idx="42">
                  <c:v>1050000</c:v>
                </c:pt>
                <c:pt idx="43">
                  <c:v>1125000</c:v>
                </c:pt>
                <c:pt idx="44">
                  <c:v>1250000</c:v>
                </c:pt>
                <c:pt idx="45">
                  <c:v>1210000</c:v>
                </c:pt>
                <c:pt idx="46">
                  <c:v>1065000</c:v>
                </c:pt>
                <c:pt idx="47">
                  <c:v>1088000</c:v>
                </c:pt>
                <c:pt idx="48">
                  <c:v>810250</c:v>
                </c:pt>
                <c:pt idx="49">
                  <c:v>1202000</c:v>
                </c:pt>
                <c:pt idx="50">
                  <c:v>875000</c:v>
                </c:pt>
                <c:pt idx="51">
                  <c:v>1225000</c:v>
                </c:pt>
                <c:pt idx="52">
                  <c:v>790000</c:v>
                </c:pt>
                <c:pt idx="53">
                  <c:v>1153750</c:v>
                </c:pt>
                <c:pt idx="54">
                  <c:v>999000</c:v>
                </c:pt>
                <c:pt idx="55">
                  <c:v>905000</c:v>
                </c:pt>
                <c:pt idx="56">
                  <c:v>1080000</c:v>
                </c:pt>
                <c:pt idx="57">
                  <c:v>1125000</c:v>
                </c:pt>
                <c:pt idx="58">
                  <c:v>1050000</c:v>
                </c:pt>
                <c:pt idx="59">
                  <c:v>1200000</c:v>
                </c:pt>
                <c:pt idx="60">
                  <c:v>1094183.8181818181</c:v>
                </c:pt>
                <c:pt idx="61">
                  <c:v>950000</c:v>
                </c:pt>
                <c:pt idx="62">
                  <c:v>771630.43478260865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F-4174-A29C-74FEAECE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844719"/>
        <c:axId val="1054868431"/>
      </c:barChart>
      <c:catAx>
        <c:axId val="10548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8431"/>
        <c:crosses val="autoZero"/>
        <c:auto val="1"/>
        <c:lblAlgn val="ctr"/>
        <c:lblOffset val="100"/>
        <c:noMultiLvlLbl val="0"/>
      </c:catAx>
      <c:valAx>
        <c:axId val="10548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4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123824</xdr:rowOff>
    </xdr:from>
    <xdr:to>
      <xdr:col>20</xdr:col>
      <xdr:colOff>409574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7994E-A32B-49C9-AE38-DB7963001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19</xdr:col>
      <xdr:colOff>200024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EC6A3-8C3C-42CB-ABD4-87B7E02A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rwren 42" refreshedDate="44427.452203819441" createdVersion="7" refreshedVersion="7" minRefreshableVersion="3" recordCount="284">
  <cacheSource type="worksheet">
    <worksheetSource name="Table2"/>
  </cacheSource>
  <cacheFields count="27">
    <cacheField name="SALE TYPE" numFmtId="0">
      <sharedItems/>
    </cacheField>
    <cacheField name="SOLD DATE" numFmtId="0">
      <sharedItems containsBlank="1"/>
    </cacheField>
    <cacheField name="PROPERTY TYPE" numFmtId="0">
      <sharedItems/>
    </cacheField>
    <cacheField name="ADDRESS" numFmtId="0">
      <sharedItems/>
    </cacheField>
    <cacheField name="CITY" numFmtId="0">
      <sharedItems count="8">
        <s v="Alameda"/>
        <s v="Albany"/>
        <s v="BERKELEY"/>
        <s v="El Cerrito"/>
        <s v="Kensington"/>
        <s v="Oakland"/>
        <s v="Richmond"/>
        <s v="San Francisco"/>
      </sharedItems>
    </cacheField>
    <cacheField name="LOCATION" numFmtId="0">
      <sharedItems containsBlank="1" count="57">
        <s v="Alameda"/>
        <s v="Alameda County"/>
        <s v="Bay Farm Island"/>
        <s v="Bayview Estates"/>
        <s v="Central Alameda"/>
        <s v="East End"/>
        <s v="Fernside"/>
        <s v="Gold Coast"/>
        <s v="Normandy"/>
        <s v="Southshore"/>
        <s v="West Alameda"/>
        <s v="West End"/>
        <m/>
        <s v="Albany"/>
        <s v="Sunset Terrace"/>
        <s v="BERKELEY"/>
        <s v="Berkeley Bowl"/>
        <s v="Berkeley Hills"/>
        <s v="Central Berkeley"/>
        <s v="Elmwood"/>
        <s v="Grizzly Peak"/>
        <s v="N. Berkeley"/>
        <s v="North Berkeley"/>
        <s v="Poets Corner"/>
        <s v="San Pablo Park"/>
        <s v="South Berkeley"/>
        <s v="West Berkeley"/>
        <s v="Westbrae"/>
        <s v="Bay View Park Add 01"/>
        <s v="Cerrito Park Ter"/>
        <s v="El Cerrito"/>
        <s v="El Cerrito Hgts"/>
        <s v="El Cerrito Hills"/>
        <s v="El Cerrito View"/>
        <s v="Mira Vista Highl"/>
        <s v="N.Berkeley Terr"/>
        <s v="Poinsette Park"/>
        <s v="St Jeromes"/>
        <s v="Kensington"/>
        <s v="Kensington Circl"/>
        <s v="Lower Kensington"/>
        <s v="Upper Kensington"/>
        <s v="Berkeley Border"/>
        <s v="Nobe"/>
        <s v="Oakland"/>
        <s v="Mira Vista"/>
        <s v="Richmond View"/>
        <s v="Bayview"/>
        <s v="Excelsior"/>
        <s v="Glen Park"/>
        <s v="Ingelside"/>
        <s v="Ingleside Heights"/>
        <s v="Noe Valley"/>
        <s v="Outer Sunset"/>
        <s v="Parkside"/>
        <s v="SAN FRANCISCO"/>
        <s v="Silver Terrace"/>
      </sharedItems>
    </cacheField>
    <cacheField name="STATE OR PROVINCE" numFmtId="0">
      <sharedItems/>
    </cacheField>
    <cacheField name="ZIP OR POSTAL CODE" numFmtId="0">
      <sharedItems containsMixedTypes="1" containsNumber="1" containsInteger="1" minValue="94102" maxValue="94805"/>
    </cacheField>
    <cacheField name="PRICE" numFmtId="0">
      <sharedItems containsString="0" containsBlank="1" containsNumber="1" containsInteger="1" minValue="214000" maxValue="1250000"/>
    </cacheField>
    <cacheField name="BEDS" numFmtId="0">
      <sharedItems containsString="0" containsBlank="1" containsNumber="1" containsInteger="1" minValue="1" maxValue="12"/>
    </cacheField>
    <cacheField name="BATHS" numFmtId="0">
      <sharedItems containsString="0" containsBlank="1" containsNumber="1" minValue="1" maxValue="10"/>
    </cacheField>
    <cacheField name="SQUARE FEET" numFmtId="0">
      <sharedItems containsString="0" containsBlank="1" containsNumber="1" containsInteger="1" minValue="703" maxValue="8116"/>
    </cacheField>
    <cacheField name="LOT SIZE" numFmtId="0">
      <sharedItems containsString="0" containsBlank="1" containsNumber="1" containsInteger="1" minValue="762" maxValue="24150"/>
    </cacheField>
    <cacheField name="YEAR BUILT" numFmtId="0">
      <sharedItems containsString="0" containsBlank="1" containsNumber="1" containsInteger="1" minValue="1880" maxValue="2018"/>
    </cacheField>
    <cacheField name="DAYS ON MARKET" numFmtId="0">
      <sharedItems containsString="0" containsBlank="1" containsNumber="1" containsInteger="1" minValue="23" maxValue="365"/>
    </cacheField>
    <cacheField name="$/SQUARE FEET" numFmtId="0">
      <sharedItems containsString="0" containsBlank="1" containsNumber="1" containsInteger="1" minValue="49" maxValue="1500"/>
    </cacheField>
    <cacheField name="HOA/MONTH" numFmtId="0">
      <sharedItems containsString="0" containsBlank="1" containsNumber="1" containsInteger="1" minValue="2" maxValue="670"/>
    </cacheField>
    <cacheField name="STATUS" numFmtId="0">
      <sharedItems containsBlank="1"/>
    </cacheField>
    <cacheField name="NEXT OPEN HOUSE START TIME" numFmtId="0">
      <sharedItems containsNonDate="0" containsString="0" containsBlank="1"/>
    </cacheField>
    <cacheField name="NEXT OPEN HOUSE END TIME" numFmtId="0">
      <sharedItems containsNonDate="0" containsString="0" containsBlank="1"/>
    </cacheField>
    <cacheField name="URL (SEE http://www.redfin.com/buy-a-home/comparative-market-analysis FOR INFO ON PRICING)" numFmtId="0">
      <sharedItems/>
    </cacheField>
    <cacheField name="SOURCE" numFmtId="0">
      <sharedItems containsBlank="1"/>
    </cacheField>
    <cacheField name="MLS#" numFmtId="0">
      <sharedItems containsBlank="1" containsMixedTypes="1" containsNumber="1" containsInteger="1" minValue="499259" maxValue="421553559"/>
    </cacheField>
    <cacheField name="FAVORITE" numFmtId="0">
      <sharedItems/>
    </cacheField>
    <cacheField name="INTERESTED" numFmtId="0">
      <sharedItems/>
    </cacheField>
    <cacheField name="LATITUDE" numFmtId="0">
      <sharedItems containsSemiMixedTypes="0" containsString="0" containsNumber="1" minValue="37.708271000000003" maxValue="37.938547499999999"/>
    </cacheField>
    <cacheField name="LONGITUDE" numFmtId="0">
      <sharedItems containsSemiMixedTypes="0" containsString="0" containsNumber="1" minValue="-122.5079025" maxValue="-122.2327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rwren 42" refreshedDate="44427.453914351849" createdVersion="7" refreshedVersion="7" minRefreshableVersion="3" recordCount="350">
  <cacheSource type="worksheet">
    <worksheetSource name="Table1"/>
  </cacheSource>
  <cacheFields count="27">
    <cacheField name="SALE TYPE" numFmtId="0">
      <sharedItems containsBlank="1"/>
    </cacheField>
    <cacheField name="SOLD DATE" numFmtId="0">
      <sharedItems containsNonDate="0" containsString="0" containsBlank="1"/>
    </cacheField>
    <cacheField name="PROPERTY TYPE" numFmtId="0">
      <sharedItems containsBlank="1"/>
    </cacheField>
    <cacheField name="ADDRESS" numFmtId="0">
      <sharedItems containsBlank="1"/>
    </cacheField>
    <cacheField name="CITY" numFmtId="0">
      <sharedItems containsBlank="1" count="9">
        <s v="Alameda"/>
        <s v="Albany"/>
        <s v="Berkeley"/>
        <s v="El Cerrito"/>
        <s v="Kensington"/>
        <s v="Oakland"/>
        <s v="Richmond"/>
        <s v="San Francisco"/>
        <m/>
      </sharedItems>
    </cacheField>
    <cacheField name="LOCATION" numFmtId="0">
      <sharedItems containsBlank="1" count="24">
        <s v="Alameda"/>
        <s v="East End"/>
        <s v="Harbor Bay"/>
        <s v="Albany"/>
        <s v="Berkeley"/>
        <s v="Berkeley Hills"/>
        <s v="Lorin"/>
        <s v="North Berkeley"/>
        <s v="West Berkeley"/>
        <s v="Arlington Hills"/>
        <s v="Del Norte"/>
        <s v="El Cerrito"/>
        <s v="El Cerrito Hills"/>
        <s v="El Cerrito View"/>
        <s v="N.Berkeley Terr"/>
        <s v="Kensington Circl"/>
        <s v="Oakland"/>
        <s v="Richmond Heights"/>
        <s v="Bayview"/>
        <s v="Mission District"/>
        <s v="Portola"/>
        <s v="San Francisco"/>
        <s v="Visitation Vall."/>
        <m/>
      </sharedItems>
    </cacheField>
    <cacheField name="STATE OR PROVINCE" numFmtId="0">
      <sharedItems containsBlank="1"/>
    </cacheField>
    <cacheField name="ZIP OR POSTAL CODE" numFmtId="0">
      <sharedItems containsBlank="1" containsMixedTypes="1" containsNumber="1" containsInteger="1" minValue="94102" maxValue="94805"/>
    </cacheField>
    <cacheField name="PRICE" numFmtId="0">
      <sharedItems containsString="0" containsBlank="1" containsNumber="1" containsInteger="1" minValue="699000" maxValue="1250000"/>
    </cacheField>
    <cacheField name="BEDS" numFmtId="0">
      <sharedItems containsString="0" containsBlank="1" containsNumber="1" containsInteger="1" minValue="3" maxValue="8"/>
    </cacheField>
    <cacheField name="BATHS" numFmtId="0">
      <sharedItems containsString="0" containsBlank="1" containsNumber="1" minValue="2" maxValue="4"/>
    </cacheField>
    <cacheField name="SQUARE FEET" numFmtId="0">
      <sharedItems containsString="0" containsBlank="1" containsNumber="1" containsInteger="1" minValue="1000" maxValue="2922"/>
    </cacheField>
    <cacheField name="LOT SIZE" numFmtId="0">
      <sharedItems containsString="0" containsBlank="1" containsNumber="1" containsInteger="1" minValue="801" maxValue="11160"/>
    </cacheField>
    <cacheField name="YEAR BUILT" numFmtId="0">
      <sharedItems containsString="0" containsBlank="1" containsNumber="1" containsInteger="1" minValue="1872" maxValue="2002"/>
    </cacheField>
    <cacheField name="DAYS ON MARKET" numFmtId="0">
      <sharedItems containsString="0" containsBlank="1" containsNumber="1" containsInteger="1" minValue="1" maxValue="688"/>
    </cacheField>
    <cacheField name="$/SQUARE FEET" numFmtId="0">
      <sharedItems containsString="0" containsBlank="1" containsNumber="1" containsInteger="1" minValue="359" maxValue="980"/>
    </cacheField>
    <cacheField name="HOA/MONTH" numFmtId="0">
      <sharedItems containsString="0" containsBlank="1" containsNumber="1" containsInteger="1" minValue="168" maxValue="625"/>
    </cacheField>
    <cacheField name="STATUS" numFmtId="0">
      <sharedItems containsBlank="1"/>
    </cacheField>
    <cacheField name="NEXT OPEN HOUSE START TIME" numFmtId="0">
      <sharedItems containsBlank="1"/>
    </cacheField>
    <cacheField name="NEXT OPEN HOUSE END TIME" numFmtId="0">
      <sharedItems containsBlank="1"/>
    </cacheField>
    <cacheField name="URL (SEE http://www.redfin.com/buy-a-home/comparative-market-analysis FOR INFO ON PRICING)" numFmtId="0">
      <sharedItems containsBlank="1"/>
    </cacheField>
    <cacheField name="SOURCE" numFmtId="0">
      <sharedItems containsBlank="1"/>
    </cacheField>
    <cacheField name="MLS#" numFmtId="0">
      <sharedItems containsBlank="1" containsMixedTypes="1" containsNumber="1" containsInteger="1" minValue="490811" maxValue="421585879"/>
    </cacheField>
    <cacheField name="FAVORITE" numFmtId="0">
      <sharedItems containsBlank="1"/>
    </cacheField>
    <cacheField name="INTERESTED" numFmtId="0">
      <sharedItems containsBlank="1"/>
    </cacheField>
    <cacheField name="LATITUDE" numFmtId="0">
      <sharedItems containsString="0" containsBlank="1" containsNumber="1" minValue="37.708654899999999" maxValue="37.938612300000003"/>
    </cacheField>
    <cacheField name="LONGITUDE" numFmtId="0">
      <sharedItems containsString="0" containsBlank="1" containsNumber="1" minValue="-122.5077977" maxValue="-122.2401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s v="PAST SALE"/>
    <s v="January-5-2021"/>
    <s v="Single Family Residential"/>
    <s v="1709 Eagle Ave"/>
    <x v="0"/>
    <x v="0"/>
    <s v="CA"/>
    <n v="94501"/>
    <n v="860000"/>
    <n v="4"/>
    <n v="2"/>
    <n v="2158"/>
    <n v="3800"/>
    <n v="1906"/>
    <n v="226"/>
    <n v="399"/>
    <m/>
    <s v="Sold"/>
    <m/>
    <m/>
    <s v="http://www.redfin.com/CA/Alameda/1709-Eagle-Ave-94501/home/728686"/>
    <s v="bridgeMLS, Bay East AOR, or Contra Costa AOR"/>
    <n v="40929267"/>
    <s v="N"/>
    <s v="Y"/>
    <n v="37.775330400000001"/>
    <n v="-122.252915"/>
  </r>
  <r>
    <s v="PAST SALE"/>
    <s v="December-3-2020"/>
    <s v="Single Family Residential"/>
    <s v="1036 Begonia Dr"/>
    <x v="0"/>
    <x v="0"/>
    <s v="CA"/>
    <n v="94502"/>
    <n v="905000"/>
    <n v="3"/>
    <n v="2"/>
    <n v="1196"/>
    <n v="4000"/>
    <n v="1956"/>
    <n v="259"/>
    <n v="757"/>
    <m/>
    <s v="Sold"/>
    <m/>
    <m/>
    <s v="http://www.redfin.com/CA/Alameda/1036-Begonia-Dr-94502/home/1631412"/>
    <s v="bridgeMLS, Bay East AOR, or Contra Costa AOR"/>
    <n v="40924381"/>
    <s v="N"/>
    <s v="Y"/>
    <n v="37.734034299999998"/>
    <n v="-122.239088"/>
  </r>
  <r>
    <s v="PAST SALE"/>
    <s v="October-13-2020"/>
    <s v="Multi-Family (2-4 Unit)"/>
    <s v="2112 Clinton Ave"/>
    <x v="0"/>
    <x v="0"/>
    <s v="CA"/>
    <n v="94501"/>
    <n v="955500"/>
    <n v="4"/>
    <n v="4"/>
    <n v="2406"/>
    <n v="5040"/>
    <n v="1906"/>
    <n v="310"/>
    <n v="397"/>
    <m/>
    <s v="Sold"/>
    <m/>
    <m/>
    <s v="http://www.redfin.com/CA/Alameda/2112-Clinton-Ave-94501/home/777310"/>
    <s v="bridgeMLS, Bay East AOR, or Contra Costa AOR"/>
    <n v="40912132"/>
    <s v="N"/>
    <s v="Y"/>
    <n v="37.762631599999999"/>
    <n v="-122.25247880000001"/>
  </r>
  <r>
    <s v="PAST SALE"/>
    <s v="March-11-2021"/>
    <s v="Multi-Family (2-4 Unit)"/>
    <s v="1516 Buena Vista Ave"/>
    <x v="0"/>
    <x v="0"/>
    <s v="CA"/>
    <n v="94501"/>
    <n v="988000"/>
    <n v="6"/>
    <n v="3"/>
    <n v="2144"/>
    <n v="2485"/>
    <n v="1903"/>
    <n v="161"/>
    <n v="461"/>
    <m/>
    <s v="Sold"/>
    <m/>
    <m/>
    <s v="http://www.redfin.com/CA/Alameda/1516-Buena-Vista-Ave-94501/home/682053"/>
    <s v="bridgeMLS, Bay East AOR, or Contra Costa AOR"/>
    <n v="40915983"/>
    <s v="N"/>
    <s v="Y"/>
    <n v="37.776470400000001"/>
    <n v="-122.25991639999999"/>
  </r>
  <r>
    <s v="PAST SALE"/>
    <s v="September-18-2020"/>
    <s v="Single Family Residential"/>
    <s v="336 Oleander Ave"/>
    <x v="0"/>
    <x v="0"/>
    <s v="CA"/>
    <n v="94502"/>
    <n v="988000"/>
    <n v="3"/>
    <n v="2"/>
    <n v="1436"/>
    <n v="5250"/>
    <n v="1964"/>
    <n v="335"/>
    <n v="688"/>
    <m/>
    <s v="Sold"/>
    <m/>
    <m/>
    <s v="http://www.redfin.com/CA/Alameda/336-Oleander-Ave-94502/home/1499461"/>
    <s v="bridgeMLS, Bay East AOR, or Contra Costa AOR"/>
    <n v="40917889"/>
    <s v="N"/>
    <s v="Y"/>
    <n v="37.729833599999999"/>
    <n v="-122.2345229"/>
  </r>
  <r>
    <s v="PAST SALE"/>
    <s v="April-5-2021"/>
    <s v="Multi-Family (2-4 Unit)"/>
    <s v="2152-2154 Alameda Ave"/>
    <x v="0"/>
    <x v="0"/>
    <s v="CA"/>
    <n v="94501"/>
    <n v="1000000"/>
    <n v="4"/>
    <n v="2"/>
    <n v="1808"/>
    <n v="3750"/>
    <n v="1895"/>
    <n v="136"/>
    <n v="553"/>
    <m/>
    <s v="Sold"/>
    <m/>
    <m/>
    <s v="http://www.redfin.com/CA/Alameda/2152-Alameda-Ave-94501/home/174364819"/>
    <s v="MLSListings"/>
    <s v="ML81828424"/>
    <s v="N"/>
    <s v="Y"/>
    <n v="37.7654286"/>
    <n v="-122.24854190000001"/>
  </r>
  <r>
    <s v="PAST SALE"/>
    <s v="October-27-2020"/>
    <s v="Single Family Residential"/>
    <s v="1041 Taylor Ave"/>
    <x v="0"/>
    <x v="0"/>
    <s v="CA"/>
    <n v="94501"/>
    <n v="1001000"/>
    <n v="3"/>
    <n v="2"/>
    <n v="1312"/>
    <n v="3904"/>
    <n v="1889"/>
    <n v="296"/>
    <n v="763"/>
    <m/>
    <s v="Sold"/>
    <m/>
    <m/>
    <s v="http://www.redfin.com/CA/Alameda/1041-Taylor-Ave-94501/home/966509"/>
    <s v="bridgeMLS, Bay East AOR, or Contra Costa AOR"/>
    <n v="40921115"/>
    <s v="N"/>
    <s v="Y"/>
    <n v="37.772399399999998"/>
    <n v="-122.2661641"/>
  </r>
  <r>
    <s v="PAST SALE"/>
    <s v="March-26-2021"/>
    <s v="Single Family Residential"/>
    <s v="8 egret Ct"/>
    <x v="0"/>
    <x v="0"/>
    <s v="CA"/>
    <n v="94501"/>
    <n v="1045000"/>
    <n v="4"/>
    <n v="2.5"/>
    <n v="1679"/>
    <n v="3274"/>
    <n v="2000"/>
    <n v="146"/>
    <n v="622"/>
    <n v="195"/>
    <s v="Sold"/>
    <m/>
    <m/>
    <s v="http://www.redfin.com/CA/Alameda/8-Egret-Ct-94501/home/1591545"/>
    <s v="bridgeMLS, Bay East AOR, or Contra Costa AOR"/>
    <n v="40934232"/>
    <s v="N"/>
    <s v="Y"/>
    <n v="37.7774815"/>
    <n v="-122.2783041"/>
  </r>
  <r>
    <s v="PAST SALE"/>
    <s v="November-10-2020"/>
    <s v="Multi-Family (2-4 Unit)"/>
    <s v="1014 Willow St"/>
    <x v="0"/>
    <x v="0"/>
    <s v="CA"/>
    <n v="94501"/>
    <n v="1050000"/>
    <n v="4"/>
    <n v="2"/>
    <n v="2525"/>
    <n v="4606"/>
    <n v="1905"/>
    <n v="282"/>
    <n v="416"/>
    <m/>
    <s v="Sold"/>
    <m/>
    <m/>
    <s v="http://www.redfin.com/CA/Alameda/1014-Willow-St-94501/home/695324"/>
    <s v="bridgeMLS, Bay East AOR, or Contra Costa AOR"/>
    <n v="40916030"/>
    <s v="N"/>
    <s v="Y"/>
    <n v="37.764176499999998"/>
    <n v="-122.2518501"/>
  </r>
  <r>
    <s v="PAST SALE"/>
    <s v="August-26-2020"/>
    <s v="Single Family Residential"/>
    <s v="1133 Old alameda Pt"/>
    <x v="0"/>
    <x v="0"/>
    <s v="CA"/>
    <n v="94502"/>
    <n v="1050000"/>
    <n v="3"/>
    <n v="2.5"/>
    <n v="1666"/>
    <n v="3575"/>
    <n v="1987"/>
    <n v="358"/>
    <n v="630"/>
    <n v="147"/>
    <s v="Sold"/>
    <m/>
    <m/>
    <s v="http://www.redfin.com/CA/Alameda/1133-Old-Alameda-Pt-94502/home/732052"/>
    <s v="bridgeMLS, Bay East AOR, or Contra Costa AOR"/>
    <n v="40903761"/>
    <s v="N"/>
    <s v="Y"/>
    <n v="37.730477200000003"/>
    <n v="-122.2381573"/>
  </r>
  <r>
    <s v="PAST SALE"/>
    <s v="March-22-2021"/>
    <s v="Single Family Residential"/>
    <s v="5 Whimbrel Ct"/>
    <x v="0"/>
    <x v="0"/>
    <s v="CA"/>
    <n v="94501"/>
    <n v="1065000"/>
    <n v="4"/>
    <n v="2.5"/>
    <n v="1679"/>
    <n v="3276"/>
    <n v="2000"/>
    <n v="150"/>
    <n v="634"/>
    <n v="195"/>
    <s v="Sold"/>
    <m/>
    <m/>
    <s v="http://www.redfin.com/CA/Alameda/5-Whimbrel-Ct-94501/home/682780"/>
    <s v="bridgeMLS, Bay East AOR, or Contra Costa AOR"/>
    <n v="40926584"/>
    <s v="N"/>
    <s v="Y"/>
    <n v="37.778788900000002"/>
    <n v="-122.27914579999999"/>
  </r>
  <r>
    <s v="PAST SALE"/>
    <s v="September-18-2020"/>
    <s v="Single Family Residential"/>
    <s v="1229 Clarke Ln"/>
    <x v="0"/>
    <x v="0"/>
    <s v="CA"/>
    <n v="94502"/>
    <n v="1080000"/>
    <n v="3"/>
    <n v="2.5"/>
    <n v="1409"/>
    <n v="3091"/>
    <n v="1986"/>
    <n v="335"/>
    <n v="767"/>
    <n v="120"/>
    <s v="Sold"/>
    <m/>
    <m/>
    <s v="http://www.redfin.com/CA/Alameda/1229-Clarke-Ln-94502/home/746126"/>
    <s v="bridgeMLS, Bay East AOR, or Contra Costa AOR"/>
    <n v="40915539"/>
    <s v="N"/>
    <s v="Y"/>
    <n v="37.729574800000002"/>
    <n v="-122.23744809999999"/>
  </r>
  <r>
    <s v="PAST SALE"/>
    <s v="May-14-2021"/>
    <s v="Single Family Residential"/>
    <s v="828 Oak St"/>
    <x v="0"/>
    <x v="0"/>
    <s v="CA"/>
    <n v="94501"/>
    <n v="1150000"/>
    <n v="3"/>
    <n v="2"/>
    <n v="1471"/>
    <n v="2508"/>
    <n v="1910"/>
    <n v="97"/>
    <n v="782"/>
    <m/>
    <s v="Sold"/>
    <m/>
    <m/>
    <s v="http://www.redfin.com/CA/Alameda/828-Oak-St-94501/home/529575"/>
    <s v="bridgeMLS, Bay East AOR, or Contra Costa AOR"/>
    <n v="40945021"/>
    <s v="N"/>
    <s v="Y"/>
    <n v="37.758488"/>
    <n v="-122.24825920000001"/>
  </r>
  <r>
    <s v="PAST SALE"/>
    <s v="April-8-2021"/>
    <s v="Single Family Residential"/>
    <s v="1545 Santa Clara Ave"/>
    <x v="0"/>
    <x v="0"/>
    <s v="CA"/>
    <n v="94501"/>
    <n v="1150000"/>
    <n v="3"/>
    <n v="2"/>
    <n v="1611"/>
    <n v="3240"/>
    <n v="1929"/>
    <n v="133"/>
    <n v="714"/>
    <n v="198"/>
    <s v="Sold"/>
    <m/>
    <m/>
    <s v="http://www.redfin.com/CA/Alameda/1545-Santa-Clara-Ave-94501/home/725934"/>
    <s v="bridgeMLS, Bay East AOR, or Contra Costa AOR"/>
    <n v="40940167"/>
    <s v="N"/>
    <s v="Y"/>
    <n v="37.772794300000001"/>
    <n v="-122.2584098"/>
  </r>
  <r>
    <s v="PAST SALE"/>
    <s v="May-11-2021"/>
    <s v="Multi-Family (2-4 Unit)"/>
    <s v="2015 Lincoln Ave"/>
    <x v="0"/>
    <x v="0"/>
    <s v="CA"/>
    <n v="94501"/>
    <n v="1150000"/>
    <n v="4"/>
    <n v="3"/>
    <n v="1960"/>
    <n v="4550"/>
    <n v="1905"/>
    <n v="100"/>
    <n v="587"/>
    <m/>
    <s v="Sold"/>
    <m/>
    <m/>
    <s v="http://www.redfin.com/CA/Alameda/2015-Lincoln-Ave-94501/unit-B/home/1333381"/>
    <s v="bridgeMLS, Bay East AOR, or Contra Costa AOR"/>
    <n v="40942100"/>
    <s v="N"/>
    <s v="Y"/>
    <n v="37.7708133"/>
    <n v="-122.2502561"/>
  </r>
  <r>
    <s v="PAST SALE"/>
    <s v="August-25-2020"/>
    <s v="Single Family Residential"/>
    <s v="14 Parish Ct"/>
    <x v="0"/>
    <x v="0"/>
    <s v="CA"/>
    <n v="94502"/>
    <n v="1160000"/>
    <n v="3"/>
    <n v="2.5"/>
    <n v="2342"/>
    <n v="5040"/>
    <n v="1985"/>
    <n v="359"/>
    <n v="495"/>
    <n v="230"/>
    <s v="Sold"/>
    <m/>
    <m/>
    <s v="http://www.redfin.com/CA/Alameda/14-Parish-Ct-94502/home/1567317"/>
    <s v="bridgeMLS, Bay East AOR, or Contra Costa AOR"/>
    <n v="40912741"/>
    <s v="N"/>
    <s v="Y"/>
    <n v="37.7332362"/>
    <n v="-122.23718220000001"/>
  </r>
  <r>
    <s v="PAST SALE"/>
    <s v="November-20-2020"/>
    <s v="Multi-Family (2-4 Unit)"/>
    <s v="2106 Clinton Ave"/>
    <x v="0"/>
    <x v="0"/>
    <s v="CA"/>
    <n v="94501"/>
    <n v="1189500"/>
    <n v="8"/>
    <n v="4"/>
    <n v="4206"/>
    <n v="8750"/>
    <n v="1914"/>
    <n v="272"/>
    <n v="283"/>
    <m/>
    <s v="Sold"/>
    <m/>
    <m/>
    <s v="http://www.redfin.com/CA/Alameda/2106-Clinton-Ave-94501/home/1227134"/>
    <s v="bridgeMLS, Bay East AOR, or Contra Costa AOR"/>
    <n v="40914069"/>
    <s v="N"/>
    <s v="Y"/>
    <n v="37.762641299999999"/>
    <n v="-122.2526048"/>
  </r>
  <r>
    <s v="PAST SALE"/>
    <s v="November-13-2020"/>
    <s v="Single Family Residential"/>
    <s v="2762 Bette St"/>
    <x v="0"/>
    <x v="0"/>
    <s v="CA"/>
    <n v="94501"/>
    <n v="1198888"/>
    <n v="3"/>
    <n v="2.5"/>
    <n v="2131"/>
    <n v="2655"/>
    <n v="2015"/>
    <n v="279"/>
    <n v="563"/>
    <n v="151"/>
    <s v="Sold"/>
    <m/>
    <m/>
    <s v="http://www.redfin.com/CA/Alameda/2762-Bette-St-94501/home/95473445"/>
    <s v="bridgeMLS, Bay East AOR, or Contra Costa AOR"/>
    <n v="40922510"/>
    <s v="N"/>
    <s v="Y"/>
    <n v="37.7887694"/>
    <n v="-122.2825636"/>
  </r>
  <r>
    <s v="PAST SALE"/>
    <s v="April-22-2021"/>
    <s v="Single Family Residential"/>
    <s v="238 Beach Rd"/>
    <x v="0"/>
    <x v="0"/>
    <s v="CA"/>
    <n v="94502"/>
    <n v="1200000"/>
    <n v="3"/>
    <n v="2"/>
    <n v="1708"/>
    <n v="5500"/>
    <n v="1922"/>
    <n v="119"/>
    <n v="703"/>
    <m/>
    <s v="Sold"/>
    <m/>
    <m/>
    <s v="http://www.redfin.com/CA/Alameda/238-Beach-Rd-94502/home/1912329"/>
    <s v="bridgeMLS, Bay East AOR, or Contra Costa AOR"/>
    <n v="40939745"/>
    <s v="N"/>
    <s v="Y"/>
    <n v="37.734718800000003"/>
    <n v="-122.2340354"/>
  </r>
  <r>
    <s v="PAST SALE"/>
    <s v="December-16-2020"/>
    <s v="Single Family Residential"/>
    <s v="1033 Auburn Ct"/>
    <x v="0"/>
    <x v="0"/>
    <s v="CA"/>
    <n v="94502"/>
    <n v="1200000"/>
    <n v="4"/>
    <n v="2"/>
    <n v="1720"/>
    <n v="6120"/>
    <n v="1965"/>
    <n v="246"/>
    <n v="698"/>
    <m/>
    <s v="Sold"/>
    <m/>
    <m/>
    <s v="http://www.redfin.com/CA/Alameda/1033-Auburn-Ct-94502/home/735785"/>
    <s v="bridgeMLS, Bay East AOR, or Contra Costa AOR"/>
    <n v="40929309"/>
    <s v="N"/>
    <s v="Y"/>
    <n v="37.734910900000003"/>
    <n v="-122.2418358"/>
  </r>
  <r>
    <s v="PAST SALE"/>
    <s v="March-30-2021"/>
    <s v="Single Family Residential"/>
    <s v="1629 Red Sails Ln"/>
    <x v="0"/>
    <x v="0"/>
    <s v="CA"/>
    <n v="94501"/>
    <n v="1210000"/>
    <n v="4"/>
    <n v="3.5"/>
    <n v="2159"/>
    <n v="2442"/>
    <n v="2012"/>
    <n v="142"/>
    <n v="560"/>
    <n v="183"/>
    <s v="Sold"/>
    <m/>
    <m/>
    <s v="http://www.redfin.com/CA/Alameda/1629-Red-Sails-Ln-94501/home/28697117"/>
    <s v="MLSListings"/>
    <s v="ML81830495"/>
    <s v="N"/>
    <s v="Y"/>
    <n v="37.777680599999997"/>
    <n v="-122.25242369999999"/>
  </r>
  <r>
    <s v="PAST SALE"/>
    <s v="October-14-2020"/>
    <s v="Single Family Residential"/>
    <s v="7 Parish Ct"/>
    <x v="0"/>
    <x v="0"/>
    <s v="CA"/>
    <n v="94502"/>
    <n v="1220000"/>
    <n v="3"/>
    <n v="2.5"/>
    <n v="2342"/>
    <n v="5040"/>
    <n v="1986"/>
    <n v="309"/>
    <n v="521"/>
    <n v="230"/>
    <s v="Sold"/>
    <m/>
    <m/>
    <s v="http://www.redfin.com/CA/Alameda/7-Parish-Ct-94502/home/1499375"/>
    <s v="bridgeMLS, Bay East AOR, or Contra Costa AOR"/>
    <n v="40918416"/>
    <s v="N"/>
    <s v="Y"/>
    <n v="37.733692099999999"/>
    <n v="-122.2372122"/>
  </r>
  <r>
    <s v="PAST SALE"/>
    <s v="December-23-2020"/>
    <s v="Single Family Residential"/>
    <s v="1711 Broadway"/>
    <x v="0"/>
    <x v="0"/>
    <s v="CA"/>
    <n v="94501"/>
    <n v="1230000"/>
    <n v="3"/>
    <n v="2.5"/>
    <n v="1754"/>
    <n v="4620"/>
    <n v="1921"/>
    <n v="239"/>
    <n v="701"/>
    <m/>
    <s v="Sold"/>
    <m/>
    <m/>
    <s v="http://www.redfin.com/CA/Alameda/1711-Broadway-94501/home/723820"/>
    <s v="bridgeMLS, Bay East AOR, or Contra Costa AOR"/>
    <n v="40925297"/>
    <s v="N"/>
    <s v="Y"/>
    <n v="37.766626600000002"/>
    <n v="-122.23610739999999"/>
  </r>
  <r>
    <s v="PAST SALE"/>
    <s v="September-3-2020"/>
    <s v="Single Family Residential"/>
    <s v="1159 Regent St"/>
    <x v="0"/>
    <x v="0"/>
    <s v="CA"/>
    <n v="94501"/>
    <n v="1240000"/>
    <n v="3"/>
    <n v="2"/>
    <n v="1506"/>
    <n v="6390"/>
    <n v="1922"/>
    <n v="350"/>
    <n v="823"/>
    <m/>
    <s v="Sold"/>
    <m/>
    <m/>
    <s v="http://www.redfin.com/CA/Alameda/1159-Regent-St-94501/home/723412"/>
    <s v="bridgeMLS, Bay East AOR, or Contra Costa AOR"/>
    <n v="40914054"/>
    <s v="N"/>
    <s v="Y"/>
    <n v="37.7589009"/>
    <n v="-122.2444395"/>
  </r>
  <r>
    <s v="PAST SALE"/>
    <s v="May-28-2021"/>
    <s v="Single Family Residential"/>
    <s v="117 Bay Park Ter"/>
    <x v="0"/>
    <x v="0"/>
    <s v="CA"/>
    <n v="94502"/>
    <n v="1240000"/>
    <n v="3"/>
    <n v="2"/>
    <n v="1534"/>
    <m/>
    <n v="1986"/>
    <n v="83"/>
    <n v="808"/>
    <n v="670"/>
    <s v="Sold"/>
    <m/>
    <m/>
    <s v="http://www.redfin.com/CA/Alameda/117-Bay-Park-Ter-94502/unit-23E/home/1067131"/>
    <s v="bridgeMLS, Bay East AOR, or Contra Costa AOR"/>
    <n v="40947692"/>
    <s v="N"/>
    <s v="Y"/>
    <n v="37.747655600000002"/>
    <n v="-122.2420733"/>
  </r>
  <r>
    <s v="PAST SALE"/>
    <s v="March-24-2021"/>
    <s v="Single Family Residential"/>
    <s v="428 Hollister Ave"/>
    <x v="0"/>
    <x v="0"/>
    <s v="CA"/>
    <n v="94501"/>
    <n v="1250000"/>
    <n v="4"/>
    <n v="2.5"/>
    <n v="2219"/>
    <n v="3044"/>
    <n v="2004"/>
    <n v="148"/>
    <n v="563"/>
    <n v="160"/>
    <s v="Sold"/>
    <m/>
    <m/>
    <s v="http://www.redfin.com/CA/Alameda/428-Hollister-Ave-94501/home/669784"/>
    <s v="bridgeMLS, Bay East AOR, or Contra Costa AOR"/>
    <n v="40933043"/>
    <s v="N"/>
    <s v="Y"/>
    <n v="37.780258600000003"/>
    <n v="-122.2833546"/>
  </r>
  <r>
    <s v="PAST SALE"/>
    <s v="December-7-2020"/>
    <s v="Single Family Residential"/>
    <s v="1032 Azalea Dr"/>
    <x v="0"/>
    <x v="1"/>
    <s v="CA"/>
    <n v="94502"/>
    <n v="888000"/>
    <n v="3"/>
    <n v="2"/>
    <n v="1196"/>
    <n v="3920"/>
    <n v="1957"/>
    <n v="255"/>
    <n v="742"/>
    <m/>
    <s v="Sold"/>
    <m/>
    <m/>
    <s v="http://www.redfin.com/CA/Alameda/1032-Azalea-Dr-94502/home/682419"/>
    <s v="BAREIS"/>
    <n v="22022722"/>
    <s v="N"/>
    <s v="Y"/>
    <n v="37.734292400000001"/>
    <n v="-122.23970850000001"/>
  </r>
  <r>
    <s v="PAST SALE"/>
    <s v="November-17-2020"/>
    <s v="Single Family Residential"/>
    <s v="1017 Island"/>
    <x v="0"/>
    <x v="2"/>
    <s v="CA"/>
    <s v="94502-6951"/>
    <n v="810000"/>
    <n v="3"/>
    <n v="2"/>
    <n v="1260"/>
    <n v="5000"/>
    <n v="1965"/>
    <n v="275"/>
    <n v="643"/>
    <m/>
    <s v="Sold"/>
    <m/>
    <m/>
    <s v="http://www.redfin.com/CA/Alameda/1017-Island-Dr-94502/home/735481"/>
    <s v="bridgeMLS, Bay East AOR, or Contra Costa AOR"/>
    <n v="40926008"/>
    <s v="N"/>
    <s v="Y"/>
    <n v="37.735025399999998"/>
    <n v="-122.2407278"/>
  </r>
  <r>
    <s v="PAST SALE"/>
    <s v="November-12-2020"/>
    <s v="Single Family Residential"/>
    <s v="2813 Bayview Dr"/>
    <x v="0"/>
    <x v="3"/>
    <s v="CA"/>
    <n v="94501"/>
    <n v="1165000"/>
    <n v="3"/>
    <n v="2.5"/>
    <n v="2120"/>
    <n v="3616"/>
    <n v="1964"/>
    <n v="280"/>
    <n v="550"/>
    <n v="2"/>
    <s v="Sold"/>
    <m/>
    <m/>
    <s v="http://www.redfin.com/CA/Alameda/2813-Bayview-Dr-94501/home/1271904"/>
    <s v="bridgeMLS, Bay East AOR, or Contra Costa AOR"/>
    <n v="40920627"/>
    <s v="N"/>
    <s v="Y"/>
    <n v="37.752572000000001"/>
    <n v="-122.243325"/>
  </r>
  <r>
    <s v="PAST SALE"/>
    <s v="September-23-2020"/>
    <s v="Single Family Residential"/>
    <s v="1820 Walnut St"/>
    <x v="0"/>
    <x v="4"/>
    <s v="CA"/>
    <n v="94501"/>
    <n v="950000"/>
    <n v="3"/>
    <n v="2"/>
    <n v="2122"/>
    <n v="5200"/>
    <n v="1918"/>
    <n v="330"/>
    <n v="448"/>
    <m/>
    <s v="Sold"/>
    <m/>
    <m/>
    <s v="http://www.redfin.com/CA/Alameda/1820-Walnut-St-94501/home/1145217"/>
    <s v="bridgeMLS, Bay East AOR, or Contra Costa AOR"/>
    <n v="40917752"/>
    <s v="N"/>
    <s v="Y"/>
    <n v="37.770695600000003"/>
    <n v="-122.24356419999999"/>
  </r>
  <r>
    <s v="PAST SALE"/>
    <s v="September-28-2020"/>
    <s v="Single Family Residential"/>
    <s v="1624 NINTH St"/>
    <x v="0"/>
    <x v="4"/>
    <s v="CA"/>
    <n v="94501"/>
    <n v="1150000"/>
    <n v="3"/>
    <n v="2"/>
    <n v="1486"/>
    <n v="2924"/>
    <n v="1936"/>
    <n v="325"/>
    <n v="774"/>
    <m/>
    <s v="Sold"/>
    <m/>
    <m/>
    <s v="http://www.redfin.com/CA/Alameda/1624-9th-St-94501/home/728467"/>
    <s v="bridgeMLS, Bay East AOR, or Contra Costa AOR"/>
    <n v="40918309"/>
    <s v="N"/>
    <s v="Y"/>
    <n v="37.7755078"/>
    <n v="-122.27019730000001"/>
  </r>
  <r>
    <s v="PAST SALE"/>
    <s v="November-10-2020"/>
    <s v="Single Family Residential"/>
    <s v="1532 Alameda Ave"/>
    <x v="0"/>
    <x v="4"/>
    <s v="CA"/>
    <n v="94501"/>
    <n v="1215000"/>
    <n v="3"/>
    <n v="2"/>
    <n v="1451"/>
    <n v="4455"/>
    <n v="1895"/>
    <n v="282"/>
    <n v="837"/>
    <m/>
    <s v="Sold"/>
    <m/>
    <m/>
    <s v="http://www.redfin.com/CA/Alameda/1532-Alameda-Ave-94501/home/725742"/>
    <s v="bridgeMLS, Bay East AOR, or Contra Costa AOR"/>
    <n v="40921384"/>
    <s v="N"/>
    <s v="Y"/>
    <n v="37.770273899999999"/>
    <n v="-122.2598278"/>
  </r>
  <r>
    <s v="PAST SALE"/>
    <s v="January-21-2021"/>
    <s v="Single Family Residential"/>
    <s v="1090 Versailles Ave"/>
    <x v="0"/>
    <x v="5"/>
    <s v="CA"/>
    <n v="94501"/>
    <n v="1065000"/>
    <n v="3"/>
    <n v="2"/>
    <n v="1172"/>
    <n v="2485"/>
    <n v="1910"/>
    <n v="210"/>
    <n v="909"/>
    <m/>
    <s v="Sold"/>
    <m/>
    <m/>
    <s v="http://www.redfin.com/CA/Alameda/1090-Versailles-Ave-94501/home/722718"/>
    <s v="bridgeMLS, Bay East AOR, or Contra Costa AOR"/>
    <n v="40931841"/>
    <s v="N"/>
    <s v="Y"/>
    <n v="37.756064899999998"/>
    <n v="-122.24081649999999"/>
  </r>
  <r>
    <s v="PAST SALE"/>
    <s v="August-28-2020"/>
    <s v="Single Family Residential"/>
    <s v="1244 Versailles Ave"/>
    <x v="0"/>
    <x v="5"/>
    <s v="CA"/>
    <n v="94501"/>
    <n v="1100000"/>
    <n v="3"/>
    <n v="2"/>
    <n v="1664"/>
    <n v="3330"/>
    <n v="1900"/>
    <n v="356"/>
    <n v="661"/>
    <m/>
    <s v="Sold"/>
    <m/>
    <m/>
    <s v="http://www.redfin.com/CA/Alameda/1244-Versailles-Ave-94501/home/722093"/>
    <s v="bridgeMLS, Bay East AOR, or Contra Costa AOR"/>
    <n v="40914665"/>
    <s v="N"/>
    <s v="Y"/>
    <n v="37.758995200000001"/>
    <n v="-122.2384232"/>
  </r>
  <r>
    <s v="PAST SALE"/>
    <s v="June-18-2021"/>
    <s v="Single Family Residential"/>
    <s v="1235 Pearl"/>
    <x v="0"/>
    <x v="5"/>
    <s v="CA"/>
    <n v="94501"/>
    <n v="1200000"/>
    <n v="3"/>
    <n v="2"/>
    <n v="1105"/>
    <n v="5320"/>
    <n v="1907"/>
    <n v="62"/>
    <n v="1086"/>
    <m/>
    <s v="Sold"/>
    <m/>
    <m/>
    <s v="http://www.redfin.com/CA/Alameda/1235-Pearl-St-94501/home/1359975"/>
    <s v="bridgeMLS, Bay East AOR, or Contra Costa AOR"/>
    <n v="40949771"/>
    <s v="N"/>
    <s v="Y"/>
    <n v="37.7594773"/>
    <n v="-122.24001869999999"/>
  </r>
  <r>
    <s v="PAST SALE"/>
    <s v="October-16-2020"/>
    <s v="Single Family Residential"/>
    <s v="3266 Madison St"/>
    <x v="0"/>
    <x v="5"/>
    <s v="CA"/>
    <n v="94501"/>
    <n v="1225000"/>
    <n v="3"/>
    <n v="2"/>
    <n v="1570"/>
    <n v="4600"/>
    <n v="1966"/>
    <n v="307"/>
    <n v="780"/>
    <m/>
    <s v="Sold"/>
    <m/>
    <m/>
    <s v="http://www.redfin.com/CA/Alameda/3266-Madison-St-94501/home/718970"/>
    <s v="bridgeMLS, Bay East AOR, or Contra Costa AOR"/>
    <n v="40920506"/>
    <s v="N"/>
    <s v="Y"/>
    <n v="37.753929900000003"/>
    <n v="-122.2327279"/>
  </r>
  <r>
    <s v="PAST SALE"/>
    <s v="October-22-2020"/>
    <s v="Single Family Residential"/>
    <s v="3268 Washington St"/>
    <x v="0"/>
    <x v="6"/>
    <s v="CA"/>
    <n v="94501"/>
    <n v="1200000"/>
    <n v="3"/>
    <n v="2"/>
    <n v="1510"/>
    <n v="4000"/>
    <n v="1957"/>
    <n v="301"/>
    <n v="795"/>
    <m/>
    <s v="Sold"/>
    <m/>
    <m/>
    <s v="http://www.redfin.com/CA/Alameda/3268-Washington-St-94501/home/733328"/>
    <s v="bridgeMLS, Bay East AOR, or Contra Costa AOR"/>
    <n v="40919522"/>
    <s v="N"/>
    <s v="Y"/>
    <n v="37.752319399999998"/>
    <n v="-122.2345229"/>
  </r>
  <r>
    <s v="PAST SALE"/>
    <s v="November-9-2020"/>
    <s v="Single Family Residential"/>
    <s v="2609 BUENA VISTA Ave"/>
    <x v="0"/>
    <x v="6"/>
    <s v="CA"/>
    <n v="94501"/>
    <n v="1200000"/>
    <n v="3"/>
    <n v="2"/>
    <n v="1404"/>
    <n v="4680"/>
    <n v="1930"/>
    <n v="283"/>
    <n v="855"/>
    <m/>
    <s v="Sold"/>
    <m/>
    <m/>
    <s v="http://www.redfin.com/CA/Alameda/2609-Buena-Vista-Ave-94501/home/1326285"/>
    <s v="bridgeMLS, Bay East AOR, or Contra Costa AOR"/>
    <n v="40928660"/>
    <s v="N"/>
    <s v="Y"/>
    <n v="37.7660494"/>
    <n v="-122.2355866"/>
  </r>
  <r>
    <s v="PAST SALE"/>
    <s v="December-15-2020"/>
    <s v="Single Family Residential"/>
    <s v="1036 San Antonio Ave"/>
    <x v="0"/>
    <x v="7"/>
    <s v="CA"/>
    <n v="94501"/>
    <n v="1250000"/>
    <n v="4"/>
    <n v="2"/>
    <n v="1489"/>
    <n v="3150"/>
    <n v="1926"/>
    <n v="247"/>
    <n v="839"/>
    <m/>
    <s v="Sold"/>
    <m/>
    <m/>
    <s v="http://www.redfin.com/CA/Alameda/1036-San-Antonio-Ave-94501/home/665124"/>
    <s v="bridgeMLS, Bay East AOR, or Contra Costa AOR"/>
    <n v="40930277"/>
    <s v="N"/>
    <s v="Y"/>
    <n v="37.7691303"/>
    <n v="-122.2672275"/>
  </r>
  <r>
    <s v="PAST SALE"/>
    <s v="September-1-2020"/>
    <s v="Single Family Residential"/>
    <s v="1051 Foster St"/>
    <x v="0"/>
    <x v="8"/>
    <s v="CA"/>
    <n v="94502"/>
    <n v="1135000"/>
    <n v="3"/>
    <n v="2.5"/>
    <n v="1525"/>
    <n v="2265"/>
    <n v="1989"/>
    <n v="352"/>
    <n v="744"/>
    <n v="188"/>
    <s v="Sold"/>
    <m/>
    <m/>
    <s v="http://www.redfin.com/CA/Alameda/1051-Foster-St-94502/home/1202428"/>
    <s v="bridgeMLS, Bay East AOR, or Contra Costa AOR"/>
    <n v="40913445"/>
    <s v="N"/>
    <s v="Y"/>
    <n v="37.737212100000001"/>
    <n v="-122.25176279999999"/>
  </r>
  <r>
    <s v="PAST SALE"/>
    <s v="November-5-2020"/>
    <s v="Single Family Residential"/>
    <s v="2012 Sandcreek Way"/>
    <x v="0"/>
    <x v="9"/>
    <s v="CA"/>
    <n v="94501"/>
    <n v="1225000"/>
    <n v="3"/>
    <n v="2"/>
    <n v="1453"/>
    <n v="5000"/>
    <n v="1959"/>
    <n v="287"/>
    <n v="843"/>
    <m/>
    <s v="Sold"/>
    <m/>
    <m/>
    <s v="http://www.redfin.com/CA/Alameda/2012-Sandcreek-Way-94501/home/738256"/>
    <s v="bridgeMLS, Bay East AOR, or Contra Costa AOR"/>
    <n v="40922203"/>
    <s v="N"/>
    <s v="Y"/>
    <n v="37.760785900000002"/>
    <n v="-122.25672590000001"/>
  </r>
  <r>
    <s v="PAST SALE"/>
    <s v="September-28-2020"/>
    <s v="Single Family Residential"/>
    <s v="1034 Eagle Ave"/>
    <x v="0"/>
    <x v="10"/>
    <s v="CA"/>
    <n v="94501"/>
    <n v="900000"/>
    <n v="4"/>
    <n v="2"/>
    <n v="1666"/>
    <n v="7500"/>
    <n v="1897"/>
    <n v="325"/>
    <n v="540"/>
    <m/>
    <s v="Sold"/>
    <m/>
    <m/>
    <s v="http://www.redfin.com/CA/Alameda/1034-Eagle-Ave-94501/home/727209"/>
    <s v="bridgeMLS, Bay East AOR, or Contra Costa AOR"/>
    <n v="40911720"/>
    <s v="N"/>
    <s v="Y"/>
    <n v="37.777785799999997"/>
    <n v="-122.2663414"/>
  </r>
  <r>
    <s v="PAST SALE"/>
    <s v="June-23-2021"/>
    <s v="Single Family Residential"/>
    <s v="1408 Bay St"/>
    <x v="0"/>
    <x v="10"/>
    <s v="CA"/>
    <n v="94501"/>
    <n v="1120000"/>
    <n v="4"/>
    <n v="4"/>
    <n v="2098"/>
    <n v="5143"/>
    <n v="1896"/>
    <n v="57"/>
    <n v="534"/>
    <m/>
    <s v="Sold"/>
    <m/>
    <m/>
    <s v="http://www.redfin.com/CA/Alameda/1408-Bay-St-94501/home/1610377"/>
    <s v="bridgeMLS, Bay East AOR, or Contra Costa AOR"/>
    <n v="40944089"/>
    <s v="N"/>
    <s v="Y"/>
    <n v="37.771535100000001"/>
    <n v="-122.2643089"/>
  </r>
  <r>
    <s v="PAST SALE"/>
    <s v="November-24-2020"/>
    <s v="Single Family Residential"/>
    <s v="1871 Gresham Dr"/>
    <x v="0"/>
    <x v="11"/>
    <s v="CA"/>
    <s v="94501-2099"/>
    <n v="915500"/>
    <n v="3"/>
    <n v="2.5"/>
    <n v="1365"/>
    <n v="2450"/>
    <n v="1999"/>
    <n v="268"/>
    <n v="671"/>
    <n v="195"/>
    <s v="Sold"/>
    <m/>
    <m/>
    <s v="http://www.redfin.com/CA/Alameda/1871-Gresham-Dr-94501/home/751292"/>
    <s v="bridgeMLS, Bay East AOR, or Contra Costa AOR"/>
    <n v="40921041"/>
    <s v="N"/>
    <s v="Y"/>
    <n v="37.778192699999998"/>
    <n v="-122.2806078"/>
  </r>
  <r>
    <s v="PAST SALE"/>
    <s v="November-2-2020"/>
    <s v="Single Family Residential"/>
    <s v="457 Haight Ave"/>
    <x v="0"/>
    <x v="11"/>
    <s v="CA"/>
    <n v="94501"/>
    <n v="1010000"/>
    <n v="5"/>
    <n v="2"/>
    <n v="2232"/>
    <n v="6120"/>
    <n v="1910"/>
    <n v="290"/>
    <n v="453"/>
    <m/>
    <s v="Sold"/>
    <m/>
    <m/>
    <s v="http://www.redfin.com/CA/Alameda/457-Haight-Ave-94501/home/1415880"/>
    <s v="bridgeMLS, Bay East AOR, or Contra Costa AOR"/>
    <n v="40920387"/>
    <s v="N"/>
    <s v="Y"/>
    <n v="37.774595400000003"/>
    <n v="-122.2833546"/>
  </r>
  <r>
    <s v="PAST SALE"/>
    <m/>
    <s v="Multi-Family (5+ Unit)"/>
    <s v="2233 Clinton Ave"/>
    <x v="0"/>
    <x v="12"/>
    <s v="CA"/>
    <n v="94501"/>
    <n v="328500"/>
    <n v="6"/>
    <n v="5"/>
    <n v="3600"/>
    <n v="7500"/>
    <n v="1963"/>
    <m/>
    <n v="91"/>
    <m/>
    <m/>
    <m/>
    <m/>
    <s v="http://www.redfin.com/CA/Alameda/2233-Clinton-Ave-94501/home/1271435"/>
    <m/>
    <m/>
    <s v="N"/>
    <s v="Y"/>
    <n v="37.761340099999998"/>
    <n v="-122.2485056"/>
  </r>
  <r>
    <s v="PAST SALE"/>
    <m/>
    <s v="Multi-Family (5+ Unit)"/>
    <s v="1341 Pearl St"/>
    <x v="0"/>
    <x v="12"/>
    <s v="CA"/>
    <n v="94501"/>
    <n v="550000"/>
    <n v="7"/>
    <n v="5"/>
    <n v="4527"/>
    <n v="13600"/>
    <n v="1953"/>
    <m/>
    <n v="121"/>
    <m/>
    <m/>
    <m/>
    <m/>
    <s v="http://www.redfin.com/CA/Alameda/1341-Pearl-St-94501/home/664728"/>
    <m/>
    <m/>
    <s v="N"/>
    <s v="Y"/>
    <n v="37.761177799999999"/>
    <n v="-122.2386005"/>
  </r>
  <r>
    <s v="PAST SALE"/>
    <m/>
    <s v="Townhouse"/>
    <s v="901 Ironwood Rd"/>
    <x v="0"/>
    <x v="12"/>
    <s v="CA"/>
    <n v="94502"/>
    <n v="750000"/>
    <n v="2"/>
    <n v="3"/>
    <n v="1534"/>
    <n v="1406"/>
    <n v="1979"/>
    <m/>
    <n v="489"/>
    <m/>
    <m/>
    <m/>
    <m/>
    <s v="http://www.redfin.com/CA/Alameda/901-Ironwood-Rd-94502/home/1519698"/>
    <m/>
    <m/>
    <s v="N"/>
    <s v="Y"/>
    <n v="37.739678400000003"/>
    <n v="-122.24356419999999"/>
  </r>
  <r>
    <s v="PAST SALE"/>
    <m/>
    <s v="Multi-Family (2-4 Unit)"/>
    <s v="1912 Bay St Unit A"/>
    <x v="0"/>
    <x v="12"/>
    <s v="CA"/>
    <n v="94501"/>
    <n v="800000"/>
    <n v="4"/>
    <n v="2"/>
    <n v="1700"/>
    <n v="3800"/>
    <n v="1967"/>
    <m/>
    <n v="471"/>
    <m/>
    <m/>
    <m/>
    <m/>
    <s v="http://www.redfin.com/CA/Alameda/1912-Bay-St-94501/unit-A/home/1527483"/>
    <m/>
    <m/>
    <s v="N"/>
    <s v="Y"/>
    <n v="37.778314000000002"/>
    <n v="-122.2641259"/>
  </r>
  <r>
    <s v="PAST SALE"/>
    <m/>
    <s v="Single Family Residential"/>
    <s v="1217 Coral Reef Pl"/>
    <x v="0"/>
    <x v="12"/>
    <s v="CA"/>
    <n v="94501"/>
    <n v="900000"/>
    <n v="4"/>
    <n v="2"/>
    <n v="1393"/>
    <n v="5000"/>
    <n v="1963"/>
    <m/>
    <n v="646"/>
    <m/>
    <m/>
    <m/>
    <m/>
    <s v="http://www.redfin.com/CA/Alameda/1217-Coral-Reef-Pl-94501/home/665083"/>
    <m/>
    <m/>
    <s v="N"/>
    <s v="Y"/>
    <n v="37.762356799999999"/>
    <n v="-122.2639044"/>
  </r>
  <r>
    <s v="PAST SALE"/>
    <m/>
    <s v="Multi-Family (2-4 Unit)"/>
    <s v="1517 Broadway"/>
    <x v="0"/>
    <x v="12"/>
    <s v="CA"/>
    <n v="94501"/>
    <n v="900000"/>
    <n v="4"/>
    <n v="3"/>
    <n v="2931"/>
    <n v="5011"/>
    <n v="1904"/>
    <m/>
    <n v="307"/>
    <m/>
    <m/>
    <m/>
    <m/>
    <s v="http://www.redfin.com/CA/Alameda/1517-Broadway-94501/home/722891"/>
    <m/>
    <m/>
    <s v="N"/>
    <s v="Y"/>
    <n v="37.764108999999998"/>
    <n v="-122.2381573"/>
  </r>
  <r>
    <s v="PAST SALE"/>
    <m/>
    <s v="Multi-Family (2-4 Unit)"/>
    <s v="1045 Santa Clara Ave"/>
    <x v="0"/>
    <x v="12"/>
    <s v="CA"/>
    <n v="94501"/>
    <n v="900000"/>
    <n v="6"/>
    <n v="5"/>
    <n v="2890"/>
    <n v="5750"/>
    <n v="1895"/>
    <m/>
    <n v="311"/>
    <m/>
    <m/>
    <m/>
    <m/>
    <s v="http://www.redfin.com/CA/Alameda/1045-Santa-Clara-Ave-94501/home/727714"/>
    <m/>
    <m/>
    <s v="N"/>
    <s v="Y"/>
    <n v="37.773237899999998"/>
    <n v="-122.2664078"/>
  </r>
  <r>
    <s v="PAST SALE"/>
    <m/>
    <s v="Single Family Residential"/>
    <s v="2150 Pacific Ave"/>
    <x v="0"/>
    <x v="12"/>
    <s v="CA"/>
    <n v="94501"/>
    <n v="950000"/>
    <n v="4"/>
    <n v="2"/>
    <n v="1574"/>
    <n v="6000"/>
    <n v="1907"/>
    <m/>
    <n v="604"/>
    <m/>
    <m/>
    <m/>
    <m/>
    <s v="http://www.redfin.com/CA/Alameda/2150-Pacific-Ave-94501/home/724440"/>
    <m/>
    <m/>
    <s v="N"/>
    <s v="Y"/>
    <n v="37.769467400000003"/>
    <n v="-122.2458075"/>
  </r>
  <r>
    <s v="PAST SALE"/>
    <m/>
    <s v="Multi-Family (2-4 Unit)"/>
    <s v="2154 Alameda Ave"/>
    <x v="0"/>
    <x v="12"/>
    <s v="CA"/>
    <n v="94501"/>
    <n v="1000000"/>
    <n v="4"/>
    <n v="2"/>
    <n v="1808"/>
    <n v="3750"/>
    <n v="1895"/>
    <m/>
    <n v="553"/>
    <m/>
    <m/>
    <m/>
    <m/>
    <s v="http://www.redfin.com/CA/Alameda/2154-Alameda-Ave-94501/home/1344732"/>
    <m/>
    <m/>
    <s v="N"/>
    <s v="Y"/>
    <n v="37.7653167"/>
    <n v="-122.2484834"/>
  </r>
  <r>
    <s v="PAST SALE"/>
    <m/>
    <s v="Single Family Residential"/>
    <s v="903 Fitchburg Ave"/>
    <x v="0"/>
    <x v="12"/>
    <s v="CA"/>
    <n v="94502"/>
    <n v="1068000"/>
    <n v="4"/>
    <n v="2"/>
    <n v="1507"/>
    <n v="8208"/>
    <n v="1964"/>
    <m/>
    <n v="709"/>
    <m/>
    <m/>
    <m/>
    <m/>
    <s v="http://www.redfin.com/CA/Alameda/903-Fitchburg-Ave-94502/home/731186"/>
    <m/>
    <m/>
    <s v="N"/>
    <s v="Y"/>
    <n v="37.730317300000003"/>
    <n v="-122.23306030000001"/>
  </r>
  <r>
    <s v="PAST SALE"/>
    <m/>
    <s v="Single Family Residential"/>
    <s v="2 Plover Ct"/>
    <x v="0"/>
    <x v="12"/>
    <s v="CA"/>
    <n v="94501"/>
    <n v="1125000"/>
    <n v="4"/>
    <n v="3"/>
    <n v="1679"/>
    <n v="2765"/>
    <n v="2000"/>
    <m/>
    <n v="670"/>
    <m/>
    <m/>
    <m/>
    <m/>
    <s v="http://www.redfin.com/CA/Alameda/2-Plover-Ct-94501/home/1299317"/>
    <m/>
    <m/>
    <s v="N"/>
    <s v="Y"/>
    <n v="37.778495999999997"/>
    <n v="-122.27845910000001"/>
  </r>
  <r>
    <s v="PAST SALE"/>
    <m/>
    <s v="Single Family Residential"/>
    <s v="3249 Madison St"/>
    <x v="0"/>
    <x v="12"/>
    <s v="CA"/>
    <n v="94501"/>
    <n v="1150000"/>
    <n v="3"/>
    <n v="2"/>
    <n v="1560"/>
    <n v="3400"/>
    <n v="1951"/>
    <m/>
    <n v="737"/>
    <m/>
    <m/>
    <m/>
    <m/>
    <s v="http://www.redfin.com/CA/Alameda/3249-Madison-St-94501/home/531698"/>
    <m/>
    <m/>
    <s v="N"/>
    <s v="Y"/>
    <n v="37.754609600000002"/>
    <n v="-122.232883"/>
  </r>
  <r>
    <s v="PAST SALE"/>
    <m/>
    <s v="Single Family Residential"/>
    <s v="1141 Rosewood Way"/>
    <x v="0"/>
    <x v="12"/>
    <s v="CA"/>
    <n v="94501"/>
    <n v="1150000"/>
    <n v="4"/>
    <n v="2"/>
    <n v="1821"/>
    <n v="5000"/>
    <n v="1963"/>
    <m/>
    <n v="632"/>
    <m/>
    <m/>
    <m/>
    <m/>
    <s v="http://www.redfin.com/CA/Alameda/1141-Rosewood-Way-94501/home/682506"/>
    <m/>
    <m/>
    <s v="N"/>
    <s v="Y"/>
    <n v="37.763929400000002"/>
    <n v="-122.2660755"/>
  </r>
  <r>
    <s v="PAST SALE"/>
    <m/>
    <s v="Single Family Residential"/>
    <s v="127 Asby Bay"/>
    <x v="0"/>
    <x v="12"/>
    <s v="CA"/>
    <n v="94502"/>
    <n v="1180000"/>
    <n v="3"/>
    <n v="3"/>
    <n v="2083"/>
    <n v="2600"/>
    <n v="1991"/>
    <m/>
    <n v="566"/>
    <m/>
    <m/>
    <m/>
    <m/>
    <s v="http://www.redfin.com/CA/Alameda/127-Asby-Bay-94502/home/948619"/>
    <m/>
    <m/>
    <s v="N"/>
    <s v="Y"/>
    <n v="37.737815300000001"/>
    <n v="-122.247878"/>
  </r>
  <r>
    <s v="PAST SALE"/>
    <m/>
    <s v="Multi-Family (2-4 Unit)"/>
    <s v="2324 Eagle Ave Unit B"/>
    <x v="0"/>
    <x v="12"/>
    <s v="CA"/>
    <n v="94501"/>
    <n v="1240000"/>
    <n v="4"/>
    <n v="3"/>
    <n v="2365"/>
    <n v="7500"/>
    <n v="1885"/>
    <m/>
    <n v="524"/>
    <m/>
    <m/>
    <m/>
    <m/>
    <s v="http://www.redfin.com/CA/Alameda/2324-Eagle-Ave-94501/unit-B/home/1366260"/>
    <m/>
    <m/>
    <s v="N"/>
    <s v="Y"/>
    <n v="37.769148800000004"/>
    <n v="-122.2398414"/>
  </r>
  <r>
    <s v="PAST SALE"/>
    <s v="March-16-2021"/>
    <s v="Multi-Family (2-4 Unit)"/>
    <s v="734 Adams St"/>
    <x v="1"/>
    <x v="13"/>
    <s v="CA"/>
    <n v="94706"/>
    <n v="940000"/>
    <n v="3"/>
    <n v="3"/>
    <n v="1759"/>
    <n v="3750"/>
    <n v="1955"/>
    <n v="156"/>
    <n v="534"/>
    <m/>
    <s v="Sold"/>
    <m/>
    <m/>
    <s v="http://www.redfin.com/CA/Albany/734-Adams-St-94706/home/1004877"/>
    <s v="bridgeMLS, Bay East AOR, or Contra Costa AOR"/>
    <n v="40931662"/>
    <s v="N"/>
    <s v="Y"/>
    <n v="37.892852400000002"/>
    <n v="-122.3010295"/>
  </r>
  <r>
    <s v="PAST SALE"/>
    <s v="April-1-2021"/>
    <s v="Single Family Residential"/>
    <s v="1354 Marin Ave"/>
    <x v="1"/>
    <x v="13"/>
    <s v="CA"/>
    <n v="94706"/>
    <n v="1100000"/>
    <n v="4"/>
    <n v="2"/>
    <n v="1268"/>
    <n v="4550"/>
    <n v="1920"/>
    <n v="140"/>
    <n v="868"/>
    <m/>
    <s v="Sold"/>
    <m/>
    <m/>
    <s v="http://www.redfin.com/CA/Albany/1354-Marin-Ave-94706/home/710031"/>
    <s v="bridgeMLS, Bay East AOR, or Contra Costa AOR"/>
    <n v="40938471"/>
    <s v="N"/>
    <s v="Y"/>
    <n v="37.8880993"/>
    <n v="-122.289468"/>
  </r>
  <r>
    <s v="PAST SALE"/>
    <s v="December-18-2020"/>
    <s v="Single Family Residential"/>
    <s v="835 Key Route Blvd"/>
    <x v="1"/>
    <x v="13"/>
    <s v="CA"/>
    <n v="94706"/>
    <n v="1200000"/>
    <n v="3"/>
    <n v="2"/>
    <n v="1170"/>
    <n v="3300"/>
    <n v="1926"/>
    <n v="244"/>
    <n v="1026"/>
    <m/>
    <s v="Sold"/>
    <m/>
    <m/>
    <s v="http://www.redfin.com/CA/Albany/835-Rte-Blvd-94706/home/554920"/>
    <s v="bridgeMLS, Bay East AOR, or Contra Costa AOR"/>
    <n v="40932275"/>
    <s v="N"/>
    <s v="Y"/>
    <n v="37.8913394"/>
    <n v="-122.29261320000001"/>
  </r>
  <r>
    <s v="PAST SALE"/>
    <s v="June-4-2021"/>
    <s v="Single Family Residential"/>
    <s v="542 Madison St"/>
    <x v="1"/>
    <x v="13"/>
    <s v="CA"/>
    <n v="94706"/>
    <n v="1200000"/>
    <n v="3"/>
    <n v="2"/>
    <n v="1268"/>
    <n v="2500"/>
    <n v="1957"/>
    <n v="76"/>
    <n v="946"/>
    <m/>
    <s v="Sold"/>
    <m/>
    <m/>
    <s v="http://www.redfin.com/CA/Albany/542-Madison-St-94706/home/622288"/>
    <s v="bridgeMLS, Bay East AOR, or Contra Costa AOR"/>
    <n v="40947784"/>
    <s v="N"/>
    <s v="Y"/>
    <n v="37.895928499999997"/>
    <n v="-122.3028571"/>
  </r>
  <r>
    <s v="PAST SALE"/>
    <s v="September-15-2020"/>
    <s v="Single Family Residential"/>
    <s v="607 Madison St"/>
    <x v="1"/>
    <x v="13"/>
    <s v="CA"/>
    <n v="94706"/>
    <n v="1205000"/>
    <n v="4"/>
    <n v="2"/>
    <n v="2048"/>
    <n v="3950"/>
    <n v="1918"/>
    <n v="338"/>
    <n v="588"/>
    <m/>
    <s v="Sold"/>
    <m/>
    <m/>
    <s v="http://www.redfin.com/CA/Albany/607-Madison-St-94706/home/716898"/>
    <s v="bridgeMLS, Bay East AOR, or Contra Costa AOR"/>
    <n v="40914668"/>
    <s v="N"/>
    <s v="Y"/>
    <n v="37.895508700000001"/>
    <n v="-122.302314"/>
  </r>
  <r>
    <s v="PAST SALE"/>
    <s v="September-16-2020"/>
    <s v="Single Family Residential"/>
    <s v="907 Buchanan St"/>
    <x v="1"/>
    <x v="14"/>
    <s v="CA"/>
    <s v="94706-1520"/>
    <n v="1080000"/>
    <n v="3"/>
    <n v="3"/>
    <n v="1559"/>
    <n v="4399"/>
    <n v="1920"/>
    <n v="337"/>
    <n v="693"/>
    <m/>
    <s v="Sold"/>
    <m/>
    <m/>
    <s v="http://www.redfin.com/CA/Albany/907-Buchanan-St-94706/home/712937"/>
    <s v="bridgeMLS, Bay East AOR, or Contra Costa AOR"/>
    <n v="40912022"/>
    <s v="N"/>
    <s v="Y"/>
    <n v="37.8878129"/>
    <n v="-122.3021811"/>
  </r>
  <r>
    <s v="PAST SALE"/>
    <m/>
    <s v="Multi-Family (2-4 Unit)"/>
    <s v="1059 Evelyn Ave"/>
    <x v="1"/>
    <x v="12"/>
    <s v="CA"/>
    <n v="94706"/>
    <n v="1150000"/>
    <n v="3"/>
    <n v="2"/>
    <n v="1852"/>
    <n v="5000"/>
    <n v="1930"/>
    <m/>
    <n v="621"/>
    <m/>
    <m/>
    <m/>
    <m/>
    <s v="http://www.redfin.com/CA/Albany/1059-Evelyn-Ave-94706/home/711846"/>
    <m/>
    <m/>
    <s v="N"/>
    <s v="Y"/>
    <n v="37.885424800000003"/>
    <n v="-122.29261320000001"/>
  </r>
  <r>
    <s v="PAST SALE"/>
    <m/>
    <s v="Single Family Residential"/>
    <s v="1236 Portland Ave"/>
    <x v="1"/>
    <x v="12"/>
    <s v="CA"/>
    <n v="94706"/>
    <n v="1150000"/>
    <n v="5"/>
    <n v="2"/>
    <n v="1640"/>
    <n v="5000"/>
    <n v="1921"/>
    <m/>
    <n v="701"/>
    <m/>
    <m/>
    <m/>
    <m/>
    <s v="http://www.redfin.com/CA/Albany/1236-Portland-Ave-94706/home/714918"/>
    <m/>
    <m/>
    <s v="N"/>
    <s v="Y"/>
    <n v="37.894081999999997"/>
    <n v="-122.2958026"/>
  </r>
  <r>
    <s v="PAST SALE"/>
    <s v="February-5-2021"/>
    <s v="Multi-Family (2-4 Unit)"/>
    <s v="2429 San Pablo Ave"/>
    <x v="2"/>
    <x v="15"/>
    <s v="CA"/>
    <n v="94702"/>
    <n v="908000"/>
    <n v="4"/>
    <n v="4"/>
    <n v="2352"/>
    <n v="5400"/>
    <n v="1942"/>
    <n v="195"/>
    <n v="386"/>
    <m/>
    <s v="Sold"/>
    <m/>
    <m/>
    <s v="http://www.redfin.com/CA/Berkeley/2429-San-Pablo-Ave-94702/home/1435334"/>
    <s v="MLSListings"/>
    <s v="ML81818562"/>
    <s v="N"/>
    <s v="Y"/>
    <n v="37.861855200000001"/>
    <n v="-122.2895123"/>
  </r>
  <r>
    <s v="PAST SALE"/>
    <s v="September-22-2020"/>
    <s v="Single Family Residential"/>
    <s v="1639 Julia St"/>
    <x v="2"/>
    <x v="15"/>
    <s v="CA"/>
    <n v="94703"/>
    <n v="950000"/>
    <n v="3"/>
    <n v="2"/>
    <n v="1690"/>
    <n v="4843"/>
    <n v="1904"/>
    <n v="331"/>
    <n v="562"/>
    <m/>
    <s v="Sold"/>
    <m/>
    <m/>
    <s v="http://www.redfin.com/CA/Berkeley/1639-Julia-St-94703/home/837769"/>
    <s v="bridgeMLS, Bay East AOR, or Contra Costa AOR"/>
    <n v="40911979"/>
    <s v="N"/>
    <s v="Y"/>
    <n v="37.854867300000002"/>
    <n v="-122.27538"/>
  </r>
  <r>
    <s v="PAST SALE"/>
    <s v="January-27-2021"/>
    <s v="Multi-Family (2-4 Unit)"/>
    <s v="1238 Hopkins St"/>
    <x v="2"/>
    <x v="15"/>
    <s v="CA"/>
    <n v="94702"/>
    <n v="950000"/>
    <n v="3"/>
    <n v="3"/>
    <n v="1750"/>
    <n v="3237"/>
    <n v="1930"/>
    <n v="204"/>
    <n v="543"/>
    <m/>
    <s v="Sold"/>
    <m/>
    <m/>
    <s v="http://www.redfin.com/CA/Berkeley/1238-Hopkins-St-94702/home/1003952"/>
    <s v="bridgeMLS, Bay East AOR, or Contra Costa AOR"/>
    <n v="40925533"/>
    <s v="N"/>
    <s v="Y"/>
    <n v="37.876942"/>
    <n v="-122.290189"/>
  </r>
  <r>
    <s v="PAST SALE"/>
    <s v="February-5-2021"/>
    <s v="Multi-Family (2-4 Unit)"/>
    <s v="2433 San Pablo Ave"/>
    <x v="2"/>
    <x v="15"/>
    <s v="CA"/>
    <n v="94702"/>
    <n v="957000"/>
    <n v="4"/>
    <n v="4"/>
    <n v="2352"/>
    <n v="5450"/>
    <n v="1942"/>
    <n v="195"/>
    <n v="407"/>
    <m/>
    <s v="Sold"/>
    <m/>
    <m/>
    <s v="http://www.redfin.com/CA/Berkeley/2433-San-Pablo-Ave-94702/home/1656941"/>
    <s v="MLSListings"/>
    <s v="ML81818560"/>
    <s v="N"/>
    <s v="Y"/>
    <n v="37.861682700000003"/>
    <n v="-122.289468"/>
  </r>
  <r>
    <s v="PAST SALE"/>
    <s v="November-13-2020"/>
    <s v="Multi-Family (2-4 Unit)"/>
    <s v="2520 10Th St"/>
    <x v="2"/>
    <x v="15"/>
    <s v="CA"/>
    <n v="94710"/>
    <n v="1000000"/>
    <n v="4"/>
    <n v="2"/>
    <n v="1146"/>
    <n v="4500"/>
    <n v="1923"/>
    <n v="279"/>
    <n v="873"/>
    <m/>
    <s v="Sold"/>
    <m/>
    <m/>
    <s v="http://www.redfin.com/CA/Berkeley/2520-Tenth-St-94710/home/553457"/>
    <s v="bridgeMLS, Bay East AOR, or Contra Costa AOR"/>
    <n v="40922422"/>
    <s v="N"/>
    <s v="Y"/>
    <n v="37.859915899999997"/>
    <n v="-122.2906198"/>
  </r>
  <r>
    <s v="PAST SALE"/>
    <s v="October-22-2020"/>
    <s v="Multi-Family (2-4 Unit)"/>
    <s v="1625 Fifth St"/>
    <x v="2"/>
    <x v="15"/>
    <s v="CA"/>
    <n v="94710"/>
    <n v="1010000"/>
    <n v="4"/>
    <n v="2"/>
    <n v="1776"/>
    <n v="6500"/>
    <n v="1956"/>
    <n v="301"/>
    <n v="569"/>
    <m/>
    <s v="Sold"/>
    <m/>
    <m/>
    <s v="http://www.redfin.com/CA/Berkeley/1625-Fifth-St-94710/home/750255"/>
    <s v="bridgeMLS, Bay East AOR, or Contra Costa AOR"/>
    <n v="40926524"/>
    <s v="N"/>
    <s v="Y"/>
    <n v="37.872958300000001"/>
    <n v="-122.3002765"/>
  </r>
  <r>
    <s v="PAST SALE"/>
    <s v="August-28-2020"/>
    <s v="Single Family Residential"/>
    <s v="48 Mosswood Rd"/>
    <x v="2"/>
    <x v="15"/>
    <s v="CA"/>
    <n v="94704"/>
    <n v="1025000"/>
    <n v="4"/>
    <n v="2.5"/>
    <n v="2257"/>
    <n v="12328"/>
    <n v="1927"/>
    <n v="356"/>
    <n v="454"/>
    <m/>
    <s v="Sold"/>
    <m/>
    <m/>
    <s v="http://www.redfin.com/CA/Berkeley/48-Mosswood-Rd-94704/home/1460344"/>
    <s v="bridgeMLS, Bay East AOR, or Contra Costa AOR"/>
    <n v="40915546"/>
    <s v="N"/>
    <s v="Y"/>
    <n v="37.870224299999997"/>
    <n v="-122.2467108"/>
  </r>
  <r>
    <s v="PAST SALE"/>
    <s v="May-17-2021"/>
    <s v="Single Family Residential"/>
    <s v="1044 Park Hills Rd"/>
    <x v="2"/>
    <x v="15"/>
    <s v="CA"/>
    <n v="94708"/>
    <n v="1100000"/>
    <n v="3"/>
    <n v="2"/>
    <n v="1632"/>
    <n v="5110"/>
    <n v="1941"/>
    <n v="94"/>
    <n v="674"/>
    <n v="31"/>
    <s v="Sold"/>
    <m/>
    <m/>
    <s v="http://www.redfin.com/CA/Berkeley/1044-Park-Hills-Rd-94708/home/705034"/>
    <s v="MLSListings"/>
    <s v="ML81821878"/>
    <s v="N"/>
    <s v="Y"/>
    <n v="37.893884499999999"/>
    <n v="-122.2551307"/>
  </r>
  <r>
    <s v="PAST SALE"/>
    <s v="March-2-2021"/>
    <s v="Multi-Family (2-4 Unit)"/>
    <s v="1826 Fairview St"/>
    <x v="2"/>
    <x v="15"/>
    <s v="CA"/>
    <n v="94703"/>
    <n v="1110000"/>
    <n v="5"/>
    <n v="2"/>
    <n v="1886"/>
    <n v="3150"/>
    <n v="1895"/>
    <n v="170"/>
    <n v="589"/>
    <m/>
    <s v="Sold"/>
    <m/>
    <m/>
    <s v="http://www.redfin.com/CA/Berkeley/1826-Fairview-St-94703/home/1331819"/>
    <s v="bridgeMLS, Bay East AOR, or Contra Costa AOR"/>
    <n v="40933806"/>
    <s v="N"/>
    <s v="Y"/>
    <n v="37.850357700000004"/>
    <n v="-122.2716473"/>
  </r>
  <r>
    <s v="PAST SALE"/>
    <s v="October-7-2020"/>
    <s v="Multi-Family (2-4 Unit)"/>
    <s v="1538 Harmon St"/>
    <x v="2"/>
    <x v="15"/>
    <s v="CA"/>
    <n v="94703"/>
    <n v="1130000"/>
    <n v="6"/>
    <n v="3"/>
    <n v="2224"/>
    <n v="5000"/>
    <n v="1955"/>
    <n v="316"/>
    <n v="508"/>
    <m/>
    <s v="Sold"/>
    <m/>
    <m/>
    <s v="http://www.redfin.com/CA/Berkeley/1538-Harmon-St-94703/home/1573088"/>
    <s v="bridgeMLS, Bay East AOR, or Contra Costa AOR"/>
    <n v="40919803"/>
    <s v="N"/>
    <s v="Y"/>
    <n v="37.848853900000002"/>
    <n v="-122.2761775"/>
  </r>
  <r>
    <s v="PAST SALE"/>
    <s v="March-26-2021"/>
    <s v="Single Family Residential"/>
    <s v="1633 6th St"/>
    <x v="2"/>
    <x v="15"/>
    <s v="CA"/>
    <n v="94710"/>
    <n v="1200000"/>
    <n v="4"/>
    <n v="2"/>
    <n v="1450"/>
    <n v="6600"/>
    <n v="1944"/>
    <n v="146"/>
    <n v="828"/>
    <m/>
    <s v="Sold"/>
    <m/>
    <m/>
    <s v="http://www.redfin.com/CA/Berkeley/1633-Sixth-St-94710/home/1534817"/>
    <s v="San Francisco MLS"/>
    <n v="515806"/>
    <s v="N"/>
    <s v="Y"/>
    <n v="37.872881700000001"/>
    <n v="-122.29894760000001"/>
  </r>
  <r>
    <s v="PAST SALE"/>
    <s v="May-25-2021"/>
    <s v="Single Family Residential"/>
    <s v="2766 Acton St"/>
    <x v="2"/>
    <x v="15"/>
    <s v="CA"/>
    <n v="94702"/>
    <n v="1207000"/>
    <n v="3"/>
    <n v="2"/>
    <n v="1100"/>
    <n v="3500"/>
    <n v="1924"/>
    <n v="86"/>
    <n v="1097"/>
    <m/>
    <s v="Sold"/>
    <m/>
    <m/>
    <s v="http://www.redfin.com/CA/Berkeley/2766-Acton-St-94702/home/1419193"/>
    <s v="bridgeMLS, Bay East AOR, or Contra Costa AOR"/>
    <n v="40947877"/>
    <s v="N"/>
    <s v="Y"/>
    <n v="37.856010300000001"/>
    <n v="-122.28246849999999"/>
  </r>
  <r>
    <s v="PAST SALE"/>
    <s v="June-3-2021"/>
    <s v="Multi-Family (2-4 Unit)"/>
    <s v="1415 Alcatraz Ave"/>
    <x v="2"/>
    <x v="15"/>
    <s v="CA"/>
    <n v="94702"/>
    <n v="1230000"/>
    <n v="4"/>
    <n v="4"/>
    <n v="2776"/>
    <n v="5600"/>
    <n v="1995"/>
    <n v="77"/>
    <n v="443"/>
    <m/>
    <s v="Sold"/>
    <m/>
    <m/>
    <s v="http://www.redfin.com/CA/Berkeley/1415-Alcatraz-Ave-94702/home/788615"/>
    <s v="bridgeMLS, Bay East AOR, or Contra Costa AOR"/>
    <n v="40946633"/>
    <s v="N"/>
    <s v="Y"/>
    <n v="37.8479423"/>
    <n v="-122.2787914"/>
  </r>
  <r>
    <s v="PAST SALE"/>
    <s v="October-28-2020"/>
    <s v="Single Family Residential"/>
    <s v="1641 STUART St"/>
    <x v="2"/>
    <x v="16"/>
    <s v="CA"/>
    <n v="94703"/>
    <n v="843000"/>
    <n v="3"/>
    <n v="2"/>
    <n v="1416"/>
    <n v="4000"/>
    <n v="1906"/>
    <n v="295"/>
    <n v="595"/>
    <m/>
    <s v="Sold"/>
    <m/>
    <m/>
    <s v="http://www.redfin.com/CA/Berkeley/1641-Stuart-St-94703/home/594339"/>
    <s v="bridgeMLS, Bay East AOR, or Contra Costa AOR"/>
    <n v="40868548"/>
    <s v="N"/>
    <s v="Y"/>
    <n v="37.857648400000002"/>
    <n v="-122.2757787"/>
  </r>
  <r>
    <s v="PAST SALE"/>
    <s v="October-2-2020"/>
    <s v="Single Family Residential"/>
    <s v="1555 Oregon St"/>
    <x v="2"/>
    <x v="16"/>
    <s v="CA"/>
    <n v="94703"/>
    <n v="1095000"/>
    <n v="3"/>
    <n v="2"/>
    <n v="1383"/>
    <n v="4050"/>
    <n v="1915"/>
    <n v="321"/>
    <n v="792"/>
    <m/>
    <s v="Sold"/>
    <m/>
    <m/>
    <s v="http://www.redfin.com/CA/Berkeley/1555-Oregon-St-94703/home/1545090"/>
    <s v="bridgeMLS, Bay East AOR, or Contra Costa AOR"/>
    <n v="40918291"/>
    <s v="N"/>
    <s v="Y"/>
    <n v="37.856462999999998"/>
    <n v="-122.2779496"/>
  </r>
  <r>
    <s v="PAST SALE"/>
    <s v="February-3-2021"/>
    <s v="Single Family Residential"/>
    <s v="1390 Summit Rd"/>
    <x v="2"/>
    <x v="17"/>
    <s v="CA"/>
    <n v="94708"/>
    <n v="925000"/>
    <n v="3"/>
    <n v="2"/>
    <n v="1747"/>
    <n v="8165"/>
    <n v="1963"/>
    <n v="197"/>
    <n v="529"/>
    <m/>
    <s v="Sold"/>
    <m/>
    <m/>
    <s v="http://www.redfin.com/CA/Berkeley/1390-Summit-Rd-94708/home/1609706"/>
    <s v="bridgeMLS, Bay East AOR, or Contra Costa AOR"/>
    <n v="40934100"/>
    <s v="N"/>
    <s v="Y"/>
    <n v="37.8847892"/>
    <n v="-122.2471539"/>
  </r>
  <r>
    <s v="PAST SALE"/>
    <s v="September-23-2020"/>
    <s v="Single Family Residential"/>
    <s v="1314 La Loma Ave"/>
    <x v="2"/>
    <x v="17"/>
    <s v="CA"/>
    <n v="94708"/>
    <n v="985000"/>
    <n v="3"/>
    <n v="2"/>
    <n v="1519"/>
    <n v="2500"/>
    <n v="1978"/>
    <n v="330"/>
    <n v="648"/>
    <m/>
    <s v="Sold"/>
    <m/>
    <m/>
    <s v="http://www.redfin.com/CA/Berkeley/1314-La-Loma-Ave-94708/home/574833"/>
    <s v="bridgeMLS, Bay East AOR, or Contra Costa AOR"/>
    <n v="40916207"/>
    <s v="N"/>
    <s v="Y"/>
    <n v="37.884357700000002"/>
    <n v="-122.2551366"/>
  </r>
  <r>
    <s v="PAST SALE"/>
    <s v="October-26-2020"/>
    <s v="Single Family Residential"/>
    <s v="25 Senior Ave"/>
    <x v="2"/>
    <x v="17"/>
    <s v="CA"/>
    <n v="94708"/>
    <n v="1250000"/>
    <n v="3"/>
    <n v="2"/>
    <n v="1482"/>
    <n v="7001"/>
    <n v="1953"/>
    <n v="297"/>
    <n v="843"/>
    <m/>
    <s v="Sold"/>
    <m/>
    <m/>
    <s v="http://www.redfin.com/CA/Berkeley/25-Senior-Ave-94708/home/1379629"/>
    <s v="bridgeMLS, Bay East AOR, or Contra Costa AOR"/>
    <n v="40919118"/>
    <s v="N"/>
    <s v="Y"/>
    <n v="37.882152900000001"/>
    <n v="-122.2493254"/>
  </r>
  <r>
    <s v="PAST SALE"/>
    <s v="September-11-2020"/>
    <s v="Single Family Residential"/>
    <s v="1501 Channing Way"/>
    <x v="2"/>
    <x v="18"/>
    <s v="CA"/>
    <n v="94703"/>
    <n v="1095000"/>
    <n v="3"/>
    <n v="2"/>
    <n v="1475"/>
    <n v="2618"/>
    <n v="1926"/>
    <n v="342"/>
    <n v="742"/>
    <m/>
    <s v="Sold"/>
    <m/>
    <m/>
    <s v="http://www.redfin.com/CA/Berkeley/1501-Channing-Way-94703/home/789140"/>
    <s v="bridgeMLS, Bay East AOR, or Contra Costa AOR"/>
    <n v="40913486"/>
    <s v="N"/>
    <s v="Y"/>
    <n v="37.864246100000003"/>
    <n v="-122.2810952"/>
  </r>
  <r>
    <s v="PAST SALE"/>
    <s v="March-19-2021"/>
    <s v="Single Family Residential"/>
    <s v="1314 Parker St"/>
    <x v="2"/>
    <x v="18"/>
    <s v="CA"/>
    <n v="94702"/>
    <n v="1200000"/>
    <n v="4"/>
    <n v="2"/>
    <n v="1188"/>
    <n v="3857"/>
    <n v="1914"/>
    <n v="153"/>
    <n v="1010"/>
    <m/>
    <s v="Sold"/>
    <m/>
    <m/>
    <s v="http://www.redfin.com/CA/Berkeley/1314-Parker-St-94702/home/661797"/>
    <s v="bridgeMLS, Bay East AOR, or Contra Costa AOR"/>
    <n v="40934433"/>
    <s v="N"/>
    <s v="Y"/>
    <n v="37.859781599999998"/>
    <n v="-122.2843735"/>
  </r>
  <r>
    <s v="PAST SALE"/>
    <s v="March-11-2021"/>
    <s v="Single Family Residential"/>
    <s v="2333 Sacramento St"/>
    <x v="2"/>
    <x v="18"/>
    <s v="CA"/>
    <n v="94702"/>
    <n v="1200000"/>
    <n v="3"/>
    <n v="2"/>
    <n v="1298"/>
    <n v="3640"/>
    <n v="1924"/>
    <n v="161"/>
    <n v="924"/>
    <m/>
    <s v="Sold"/>
    <m/>
    <m/>
    <s v="http://www.redfin.com/CA/Berkeley/2333-Sacramento-St-94702/home/1245382"/>
    <s v="bridgeMLS, Bay East AOR, or Contra Costa AOR"/>
    <n v="40934706"/>
    <s v="N"/>
    <s v="Y"/>
    <n v="37.864668999999999"/>
    <n v="-122.2810509"/>
  </r>
  <r>
    <s v="PAST SALE"/>
    <s v="February-4-2021"/>
    <s v="Single Family Residential"/>
    <s v="2019 Prince St"/>
    <x v="2"/>
    <x v="19"/>
    <s v="CA"/>
    <n v="94703"/>
    <n v="1170000"/>
    <n v="3"/>
    <n v="2"/>
    <n v="1603"/>
    <n v="2625"/>
    <n v="1905"/>
    <n v="196"/>
    <n v="730"/>
    <m/>
    <s v="Sold"/>
    <m/>
    <m/>
    <s v="http://www.redfin.com/CA/Berkeley/2019-Prince-St-94703/home/654928"/>
    <s v="bridgeMLS, Bay East AOR, or Contra Costa AOR"/>
    <n v="40930212"/>
    <s v="N"/>
    <s v="Y"/>
    <n v="37.853145499999997"/>
    <n v="-122.26713890000001"/>
  </r>
  <r>
    <s v="PAST SALE"/>
    <s v="April-22-2021"/>
    <s v="Single Family Residential"/>
    <s v="1292 Grizzly Peak Blvd"/>
    <x v="2"/>
    <x v="20"/>
    <s v="CA"/>
    <n v="94708"/>
    <n v="1250000"/>
    <n v="4"/>
    <n v="3"/>
    <n v="1838"/>
    <n v="5830"/>
    <n v="1955"/>
    <n v="119"/>
    <n v="680"/>
    <m/>
    <s v="Sold"/>
    <m/>
    <m/>
    <s v="http://www.redfin.com/CA/Berkeley/1292-Grizzly-Peak-Blvd-94708/home/1566363"/>
    <s v="bridgeMLS, Bay East AOR, or Contra Costa AOR"/>
    <n v="40946619"/>
    <s v="N"/>
    <s v="Y"/>
    <n v="37.887161800000001"/>
    <n v="-122.25180709999999"/>
  </r>
  <r>
    <s v="PAST SALE"/>
    <s v="November-9-2020"/>
    <s v="Single Family Residential"/>
    <s v="1660 Sacramento St"/>
    <x v="2"/>
    <x v="21"/>
    <s v="CA"/>
    <n v="94702"/>
    <n v="1135000"/>
    <n v="3"/>
    <n v="2"/>
    <n v="1491"/>
    <n v="3690"/>
    <n v="1930"/>
    <n v="283"/>
    <n v="761"/>
    <m/>
    <s v="Sold"/>
    <m/>
    <m/>
    <s v="http://www.redfin.com/CA/Berkeley/1660-Sacramento-St-94702/home/677732"/>
    <s v="bridgeMLS, Bay East AOR, or Contra Costa AOR"/>
    <n v="40920859"/>
    <s v="N"/>
    <s v="Y"/>
    <n v="37.875523200000003"/>
    <n v="-122.28291160000001"/>
  </r>
  <r>
    <s v="PAST SALE"/>
    <s v="December-11-2020"/>
    <s v="Single Family Residential"/>
    <s v="1628 Eighth St"/>
    <x v="2"/>
    <x v="21"/>
    <s v="CA"/>
    <n v="94710"/>
    <n v="1145000"/>
    <n v="4"/>
    <n v="2"/>
    <n v="1212"/>
    <n v="6480"/>
    <n v="1924"/>
    <n v="251"/>
    <n v="945"/>
    <m/>
    <s v="Sold"/>
    <m/>
    <m/>
    <s v="http://www.redfin.com/CA/Berkeley/1628-Eighth-St-94710/home/732390"/>
    <s v="bridgeMLS, Bay East AOR, or Contra Costa AOR"/>
    <n v="40927268"/>
    <s v="N"/>
    <s v="Y"/>
    <n v="37.873393800000002"/>
    <n v="-122.2973973"/>
  </r>
  <r>
    <s v="PAST SALE"/>
    <s v="September-16-2020"/>
    <s v="Single Family Residential"/>
    <s v="1628 Acton St"/>
    <x v="2"/>
    <x v="21"/>
    <s v="CA"/>
    <n v="94702"/>
    <n v="1149000"/>
    <n v="3"/>
    <n v="2"/>
    <n v="1251"/>
    <n v="2450"/>
    <n v="1915"/>
    <n v="337"/>
    <n v="918"/>
    <m/>
    <s v="Sold"/>
    <m/>
    <m/>
    <s v="http://www.redfin.com/CA/Berkeley/1628-Acton-St-94702/home/869401"/>
    <s v="bridgeMLS, Bay East AOR, or Contra Costa AOR"/>
    <n v="40905467"/>
    <s v="N"/>
    <s v="Y"/>
    <n v="37.8749702"/>
    <n v="-122.2850823"/>
  </r>
  <r>
    <s v="PAST SALE"/>
    <s v="May-19-2021"/>
    <s v="Single Family Residential"/>
    <s v="1920 Cedar St"/>
    <x v="2"/>
    <x v="22"/>
    <s v="CA"/>
    <n v="94709"/>
    <n v="960000"/>
    <n v="3"/>
    <n v="2"/>
    <n v="1528"/>
    <n v="3432"/>
    <n v="1912"/>
    <n v="92"/>
    <n v="628"/>
    <m/>
    <s v="Sold"/>
    <m/>
    <m/>
    <s v="http://www.redfin.com/CA/Berkeley/1920-Cedar-St-94709/home/594636"/>
    <s v="bridgeMLS, Bay East AOR, or Contra Costa AOR"/>
    <n v="40910699"/>
    <s v="N"/>
    <s v="Y"/>
    <n v="37.877755999999998"/>
    <n v="-122.2729432"/>
  </r>
  <r>
    <s v="PAST SALE"/>
    <s v="November-9-2020"/>
    <s v="Single Family Residential"/>
    <s v="1734 Cedar St"/>
    <x v="2"/>
    <x v="22"/>
    <s v="CA"/>
    <n v="94703"/>
    <n v="1055000"/>
    <n v="4"/>
    <n v="2"/>
    <n v="1791"/>
    <n v="3800"/>
    <n v="1908"/>
    <n v="283"/>
    <n v="589"/>
    <m/>
    <s v="Sold"/>
    <m/>
    <m/>
    <s v="http://www.redfin.com/CA/Berkeley/1734-Cedar-St-94703/home/678598"/>
    <s v="bridgeMLS, Bay East AOR, or Contra Costa AOR"/>
    <n v="40924321"/>
    <s v="N"/>
    <s v="Y"/>
    <n v="37.877276500000001"/>
    <n v="-122.27657619999999"/>
  </r>
  <r>
    <s v="PAST SALE"/>
    <s v="December-21-2020"/>
    <s v="Single Family Residential"/>
    <s v="1905 Virginia St"/>
    <x v="2"/>
    <x v="22"/>
    <s v="CA"/>
    <n v="94709"/>
    <n v="1195000"/>
    <n v="3"/>
    <n v="3"/>
    <n v="2367"/>
    <n v="4000"/>
    <n v="1908"/>
    <n v="241"/>
    <n v="505"/>
    <m/>
    <s v="Sold"/>
    <m/>
    <m/>
    <s v="http://www.redfin.com/CA/Berkeley/1905-Virginia-St-94709/home/679535"/>
    <s v="bridgeMLS, Bay East AOR, or Contra Costa AOR"/>
    <n v="40928056"/>
    <s v="N"/>
    <s v="Y"/>
    <n v="37.876363900000001"/>
    <n v="-122.27305389999999"/>
  </r>
  <r>
    <s v="PAST SALE"/>
    <s v="September-22-2020"/>
    <s v="Single Family Residential"/>
    <s v="101 Tamalpais Rd"/>
    <x v="2"/>
    <x v="22"/>
    <s v="CA"/>
    <n v="94708"/>
    <n v="1200000"/>
    <n v="4"/>
    <n v="2"/>
    <n v="2566"/>
    <n v="6500"/>
    <n v="1929"/>
    <n v="331"/>
    <n v="468"/>
    <m/>
    <s v="Sold"/>
    <m/>
    <m/>
    <s v="http://www.redfin.com/CA/Berkeley/101-Tamalpais-Rd-94708/home/689812"/>
    <s v="bridgeMLS, Bay East AOR, or Contra Costa AOR"/>
    <n v="40915790"/>
    <s v="N"/>
    <s v="Y"/>
    <n v="37.885303899999997"/>
    <n v="-122.2598278"/>
  </r>
  <r>
    <s v="PAST SALE"/>
    <s v="October-8-2020"/>
    <s v="Single Family Residential"/>
    <s v="2448 Acton St"/>
    <x v="2"/>
    <x v="23"/>
    <s v="CA"/>
    <n v="94702"/>
    <n v="1200000"/>
    <n v="3"/>
    <n v="2"/>
    <n v="1193"/>
    <n v="3120"/>
    <n v="1924"/>
    <n v="315"/>
    <n v="1006"/>
    <m/>
    <s v="Sold"/>
    <m/>
    <m/>
    <s v="http://www.redfin.com/CA/Berkeley/2448-Acton-St-94702/home/869284"/>
    <s v="bridgeMLS, Bay East AOR, or Contra Costa AOR"/>
    <n v="40918558"/>
    <s v="N"/>
    <s v="Y"/>
    <n v="37.862042199999998"/>
    <n v="-122.2833103"/>
  </r>
  <r>
    <s v="PAST SALE"/>
    <s v="October-23-2020"/>
    <s v="Single Family Residential"/>
    <s v="2910 Acton St"/>
    <x v="2"/>
    <x v="24"/>
    <s v="CA"/>
    <n v="94702"/>
    <n v="1227500"/>
    <n v="3"/>
    <n v="2"/>
    <n v="1332"/>
    <n v="3168"/>
    <n v="1947"/>
    <n v="300"/>
    <n v="922"/>
    <m/>
    <s v="Sold"/>
    <m/>
    <m/>
    <s v="http://www.redfin.com/CA/Berkeley/2910-Acton-St-94702/home/1003130"/>
    <s v="bridgeMLS, Bay East AOR, or Contra Costa AOR"/>
    <n v="40922755"/>
    <s v="N"/>
    <s v="Y"/>
    <n v="37.853906199999997"/>
    <n v="-122.28180399999999"/>
  </r>
  <r>
    <s v="PAST SALE"/>
    <s v="April-20-2021"/>
    <s v="Single Family Residential"/>
    <s v="2907 Stanton St"/>
    <x v="2"/>
    <x v="25"/>
    <s v="CA"/>
    <n v="94702"/>
    <n v="900000"/>
    <n v="3"/>
    <n v="2"/>
    <n v="1308"/>
    <n v="4000"/>
    <n v="1910"/>
    <n v="121"/>
    <n v="688"/>
    <m/>
    <s v="Sold"/>
    <m/>
    <m/>
    <s v="http://www.redfin.com/CA/Berkeley/2907-Stanton-St-94702/home/1434876"/>
    <s v="bridgeMLS, Bay East AOR, or Contra Costa AOR"/>
    <n v="40944031"/>
    <s v="N"/>
    <s v="Y"/>
    <n v="37.854472199999996"/>
    <n v="-122.2800762"/>
  </r>
  <r>
    <s v="PAST SALE"/>
    <s v="December-14-2020"/>
    <s v="Single Family Residential"/>
    <s v="1653 Ashby Ave"/>
    <x v="2"/>
    <x v="25"/>
    <s v="CA"/>
    <n v="94703"/>
    <n v="1136000"/>
    <n v="4"/>
    <n v="2"/>
    <n v="1478"/>
    <n v="3800"/>
    <n v="1946"/>
    <n v="248"/>
    <n v="769"/>
    <m/>
    <s v="Sold"/>
    <m/>
    <m/>
    <s v="http://www.redfin.com/CA/Berkeley/1653-Ashby-Ave-94703/home/1548629"/>
    <s v="bridgeMLS, Bay East AOR, or Contra Costa AOR"/>
    <n v="40925199"/>
    <s v="N"/>
    <s v="Y"/>
    <n v="37.854069199999998"/>
    <n v="-122.27458249999999"/>
  </r>
  <r>
    <s v="PAST SALE"/>
    <s v="July-27-2021"/>
    <s v="Single Family Residential"/>
    <s v="1215 San Pablo Ave"/>
    <x v="2"/>
    <x v="26"/>
    <s v="CA"/>
    <n v="94706"/>
    <n v="750000"/>
    <n v="3"/>
    <n v="2"/>
    <n v="862"/>
    <n v="2500"/>
    <n v="2018"/>
    <n v="23"/>
    <n v="870"/>
    <m/>
    <s v="Sold"/>
    <m/>
    <m/>
    <s v="http://www.redfin.com/CA/Berkeley/1215-San-Pablo-Ave-94706/home/538080"/>
    <s v="bridgeMLS, Bay East AOR, or Contra Costa AOR"/>
    <n v="40951149"/>
    <s v="N"/>
    <s v="Y"/>
    <n v="37.881769400000003"/>
    <n v="-122.2958026"/>
  </r>
  <r>
    <s v="PAST SALE"/>
    <s v="February-5-2021"/>
    <s v="Single Family Residential"/>
    <s v="1034 Pardee St"/>
    <x v="2"/>
    <x v="26"/>
    <s v="CA"/>
    <n v="94710"/>
    <n v="1250000"/>
    <n v="4"/>
    <n v="3.5"/>
    <n v="2127"/>
    <n v="3648"/>
    <n v="1912"/>
    <n v="195"/>
    <n v="588"/>
    <m/>
    <s v="Sold"/>
    <m/>
    <m/>
    <s v="http://www.redfin.com/CA/Berkeley/1034-Pardee-St-94710/home/947026"/>
    <s v="bridgeMLS, Bay East AOR, or Contra Costa AOR"/>
    <n v="40931584"/>
    <s v="N"/>
    <s v="Y"/>
    <n v="37.856858699999997"/>
    <n v="-122.28893650000001"/>
  </r>
  <r>
    <s v="PAST SALE"/>
    <s v="April-5-2021"/>
    <s v="Single Family Residential"/>
    <s v="1313 Stannage Ave"/>
    <x v="2"/>
    <x v="27"/>
    <s v="CA"/>
    <n v="94702"/>
    <n v="1110000"/>
    <n v="3"/>
    <n v="2"/>
    <n v="1225"/>
    <n v="2500"/>
    <n v="1957"/>
    <n v="136"/>
    <n v="906"/>
    <m/>
    <s v="Sold"/>
    <m/>
    <m/>
    <s v="http://www.redfin.com/CA/Berkeley/1313-Stannage-Ave-94702/home/1590360"/>
    <s v="bridgeMLS, Bay East AOR, or Contra Costa AOR"/>
    <n v="40944165"/>
    <s v="N"/>
    <s v="Y"/>
    <n v="37.880154900000001"/>
    <n v="-122.2935435"/>
  </r>
  <r>
    <s v="PAST SALE"/>
    <m/>
    <s v="Single Family Residential"/>
    <s v="629 Grizzly Peak Blvd #825"/>
    <x v="2"/>
    <x v="12"/>
    <s v="CA"/>
    <n v="94708"/>
    <n v="385000"/>
    <n v="3"/>
    <n v="1"/>
    <n v="1560"/>
    <n v="5150"/>
    <n v="1949"/>
    <m/>
    <n v="247"/>
    <m/>
    <m/>
    <m/>
    <m/>
    <s v="http://www.redfin.com/CA/Berkeley/629-Grizzly-Peak-Blvd-94708/unit-825/home/703705"/>
    <m/>
    <m/>
    <s v="N"/>
    <s v="Y"/>
    <n v="37.900695599999999"/>
    <n v="-122.2659426"/>
  </r>
  <r>
    <s v="PAST SALE"/>
    <m/>
    <s v="Multi-Family (2-4 Unit)"/>
    <s v="2212 Fifth St"/>
    <x v="2"/>
    <x v="12"/>
    <s v="CA"/>
    <n v="94710"/>
    <n v="950000"/>
    <n v="3"/>
    <n v="2"/>
    <n v="2048"/>
    <n v="6250"/>
    <n v="1896"/>
    <m/>
    <n v="464"/>
    <m/>
    <m/>
    <m/>
    <m/>
    <s v="http://www.redfin.com/CA/Berkeley/2212-Fifth-St-94710/home/553762"/>
    <m/>
    <m/>
    <s v="N"/>
    <s v="Y"/>
    <n v="37.864460100000002"/>
    <n v="-122.29801740000001"/>
  </r>
  <r>
    <s v="PAST SALE"/>
    <m/>
    <s v="Multi-Family (2-4 Unit)"/>
    <s v="2933 Stanton St"/>
    <x v="2"/>
    <x v="12"/>
    <s v="CA"/>
    <n v="94702"/>
    <n v="1015000"/>
    <n v="8"/>
    <n v="4"/>
    <n v="2664"/>
    <n v="4000"/>
    <n v="1944"/>
    <m/>
    <n v="381"/>
    <m/>
    <m/>
    <m/>
    <m/>
    <s v="http://www.redfin.com/CA/Berkeley/2933-Stanton-St-94702/home/663182"/>
    <m/>
    <m/>
    <s v="N"/>
    <s v="Y"/>
    <n v="37.853893800000002"/>
    <n v="-122.279899"/>
  </r>
  <r>
    <s v="PAST SALE"/>
    <m/>
    <s v="Single Family Residential"/>
    <s v="140 Panoramic Way"/>
    <x v="2"/>
    <x v="12"/>
    <s v="CA"/>
    <n v="94704"/>
    <n v="1100000"/>
    <n v="3"/>
    <n v="2"/>
    <n v="2322"/>
    <n v="11800"/>
    <n v="1976"/>
    <m/>
    <n v="474"/>
    <m/>
    <m/>
    <m/>
    <m/>
    <s v="http://www.redfin.com/CA/Berkeley/140-Panoramic-Way-94704/home/1080187"/>
    <m/>
    <m/>
    <s v="N"/>
    <s v="Y"/>
    <n v="37.868349700000003"/>
    <n v="-122.2467551"/>
  </r>
  <r>
    <s v="PAST SALE"/>
    <m/>
    <s v="Single Family Residential"/>
    <s v="1180 Keeler Ave"/>
    <x v="2"/>
    <x v="12"/>
    <s v="CA"/>
    <n v="94708"/>
    <n v="1100000"/>
    <n v="4"/>
    <n v="3"/>
    <n v="2122"/>
    <n v="7446"/>
    <n v="1933"/>
    <m/>
    <n v="518"/>
    <m/>
    <m/>
    <m/>
    <m/>
    <s v="http://www.redfin.com/CA/Berkeley/1180-Keeler-Ave-94708/home/1332715"/>
    <m/>
    <m/>
    <s v="N"/>
    <s v="Y"/>
    <n v="37.888881499999997"/>
    <n v="-122.2557954"/>
  </r>
  <r>
    <s v="PAST SALE"/>
    <m/>
    <s v="Single Family Residential"/>
    <s v="1935 Marin Ave"/>
    <x v="2"/>
    <x v="12"/>
    <s v="CA"/>
    <n v="94707"/>
    <n v="1145000"/>
    <n v="4"/>
    <n v="2"/>
    <n v="2911"/>
    <n v="8500"/>
    <n v="1920"/>
    <m/>
    <n v="393"/>
    <m/>
    <m/>
    <m/>
    <m/>
    <s v="http://www.redfin.com/CA/Berkeley/1935-Marin-Ave-94707/home/838656"/>
    <m/>
    <m/>
    <s v="N"/>
    <s v="Y"/>
    <n v="37.8895725"/>
    <n v="-122.2749369"/>
  </r>
  <r>
    <s v="PAST SALE"/>
    <m/>
    <s v="Single Family Residential"/>
    <s v="1008 Grizzly Peak Blvd"/>
    <x v="2"/>
    <x v="12"/>
    <s v="CA"/>
    <n v="94708"/>
    <n v="1170000"/>
    <n v="4"/>
    <n v="3.5"/>
    <n v="2423"/>
    <n v="4760"/>
    <n v="1961"/>
    <m/>
    <n v="483"/>
    <m/>
    <m/>
    <m/>
    <m/>
    <s v="http://www.redfin.com/CA/Berkeley/1008-Grizzly-Peak-Blvd-94708/home/1279934"/>
    <m/>
    <m/>
    <s v="N"/>
    <s v="Y"/>
    <n v="37.894379100000002"/>
    <n v="-122.2594733"/>
  </r>
  <r>
    <s v="PAST SALE"/>
    <m/>
    <s v="Single Family Residential"/>
    <s v="1846 Russell St"/>
    <x v="2"/>
    <x v="12"/>
    <s v="CA"/>
    <n v="94703"/>
    <n v="1200000"/>
    <n v="3"/>
    <n v="3"/>
    <n v="1365"/>
    <n v="1312"/>
    <n v="1949"/>
    <m/>
    <n v="879"/>
    <m/>
    <m/>
    <m/>
    <m/>
    <s v="http://www.redfin.com/CA/Berkeley/1846-Russell-St-94703/home/693609"/>
    <m/>
    <m/>
    <s v="N"/>
    <s v="Y"/>
    <n v="37.855928300000002"/>
    <n v="-122.2717912"/>
  </r>
  <r>
    <s v="PAST SALE"/>
    <m/>
    <s v="Single Family Residential"/>
    <s v="2430 Grant St"/>
    <x v="2"/>
    <x v="12"/>
    <s v="CA"/>
    <n v="94703"/>
    <n v="1225000"/>
    <n v="4"/>
    <n v="2"/>
    <n v="1011"/>
    <n v="6760"/>
    <n v="1904"/>
    <m/>
    <n v="1212"/>
    <m/>
    <m/>
    <m/>
    <m/>
    <s v="http://www.redfin.com/CA/Berkeley/2430-Grant-St-94703/home/666185"/>
    <m/>
    <m/>
    <s v="N"/>
    <s v="Y"/>
    <n v="37.863705400000001"/>
    <n v="-122.27471540000001"/>
  </r>
  <r>
    <s v="PAST SALE"/>
    <m/>
    <s v="Single Family Residential"/>
    <s v="1061 Mariposa Ave"/>
    <x v="2"/>
    <x v="12"/>
    <s v="CA"/>
    <n v="94707"/>
    <n v="1250000"/>
    <n v="4"/>
    <n v="3"/>
    <n v="2358"/>
    <n v="5445"/>
    <n v="1921"/>
    <m/>
    <n v="530"/>
    <m/>
    <m/>
    <m/>
    <m/>
    <s v="http://www.redfin.com/CA/Berkeley/1061-Mariposa-Ave-94707/home/681351"/>
    <m/>
    <m/>
    <s v="N"/>
    <s v="Y"/>
    <n v="37.887715200000002"/>
    <n v="-122.271038"/>
  </r>
  <r>
    <s v="PAST SALE"/>
    <s v="April-8-2021"/>
    <s v="Single Family Residential"/>
    <s v="5326 Potrero Ave"/>
    <x v="3"/>
    <x v="28"/>
    <s v="CA"/>
    <n v="94530"/>
    <n v="785000"/>
    <n v="3"/>
    <n v="2"/>
    <n v="1334"/>
    <n v="4600"/>
    <n v="1963"/>
    <n v="133"/>
    <n v="588"/>
    <m/>
    <s v="Sold"/>
    <m/>
    <m/>
    <s v="http://www.redfin.com/CA/El-Cerrito/5326-Potrero-Ave-94530/home/541375"/>
    <s v="MetroList"/>
    <n v="221007887"/>
    <s v="N"/>
    <s v="Y"/>
    <n v="37.920727999999997"/>
    <n v="-122.3191443"/>
  </r>
  <r>
    <s v="PAST SALE"/>
    <s v="May-13-2021"/>
    <s v="Single Family Residential"/>
    <s v="5749 Central Ave"/>
    <x v="3"/>
    <x v="29"/>
    <s v="CA"/>
    <n v="94530"/>
    <n v="675000"/>
    <n v="5"/>
    <n v="2"/>
    <n v="1142"/>
    <n v="2550"/>
    <n v="1940"/>
    <n v="98"/>
    <n v="591"/>
    <m/>
    <s v="Sold"/>
    <m/>
    <m/>
    <s v="http://www.redfin.com/CA/El-Cerrito/5749-Central-Ave-94530/home/873223"/>
    <s v="bridgeMLS, Bay East AOR, or Contra Costa AOR"/>
    <n v="40943437"/>
    <s v="N"/>
    <s v="Y"/>
    <n v="37.901797999999999"/>
    <n v="-122.30668300000001"/>
  </r>
  <r>
    <s v="PAST SALE"/>
    <s v="August-19-2020"/>
    <s v="Single Family Residential"/>
    <s v="848 S 53Rd St"/>
    <x v="3"/>
    <x v="30"/>
    <s v="CA"/>
    <n v="94530"/>
    <n v="670000"/>
    <n v="3"/>
    <n v="2"/>
    <n v="1261"/>
    <n v="4600"/>
    <n v="1941"/>
    <n v="365"/>
    <n v="531"/>
    <m/>
    <s v="Sold"/>
    <m/>
    <m/>
    <s v="http://www.redfin.com/CA/El-Cerrito/848-S-53rd-St-94530/home/1658501"/>
    <s v="bridgeMLS, Bay East AOR, or Contra Costa AOR"/>
    <n v="40912873"/>
    <s v="N"/>
    <s v="Y"/>
    <n v="37.920504200000003"/>
    <n v="-122.3196315"/>
  </r>
  <r>
    <s v="PAST SALE"/>
    <s v="November-12-2020"/>
    <s v="Single Family Residential"/>
    <s v="1330 Elm St"/>
    <x v="3"/>
    <x v="30"/>
    <s v="CA"/>
    <n v="94530"/>
    <n v="825000"/>
    <n v="3"/>
    <n v="2"/>
    <n v="1060"/>
    <n v="3700"/>
    <n v="1942"/>
    <n v="280"/>
    <n v="778"/>
    <m/>
    <s v="Sold"/>
    <m/>
    <m/>
    <s v="http://www.redfin.com/CA/El-Cerrito/1330-Elm-St-94530/home/1138414"/>
    <s v="bridgeMLS, Bay East AOR, or Contra Costa AOR"/>
    <n v="40917092"/>
    <s v="N"/>
    <s v="Y"/>
    <n v="37.918251499999997"/>
    <n v="-122.3089136"/>
  </r>
  <r>
    <s v="PAST SALE"/>
    <s v="January-4-2021"/>
    <s v="Single Family Residential"/>
    <s v="1705 Julian Ct"/>
    <x v="3"/>
    <x v="30"/>
    <s v="CA"/>
    <n v="94530"/>
    <n v="860000"/>
    <n v="3"/>
    <n v="2"/>
    <n v="1307"/>
    <n v="5400"/>
    <n v="1955"/>
    <n v="227"/>
    <n v="658"/>
    <m/>
    <s v="Sold"/>
    <m/>
    <m/>
    <s v="http://www.redfin.com/CA/El-Cerrito/1705-Julian-Ct-94530/home/1148557"/>
    <s v="bridgeMLS, Bay East AOR, or Contra Costa AOR"/>
    <n v="40933167"/>
    <s v="N"/>
    <s v="Y"/>
    <n v="37.928085699999997"/>
    <n v="-122.30448440000001"/>
  </r>
  <r>
    <s v="PAST SALE"/>
    <s v="December-15-2020"/>
    <s v="Multi-Family (2-4 Unit)"/>
    <s v="518 Liberty St"/>
    <x v="3"/>
    <x v="30"/>
    <s v="CA"/>
    <n v="94530"/>
    <n v="905000"/>
    <n v="3"/>
    <n v="3"/>
    <n v="1880"/>
    <n v="5000"/>
    <n v="1948"/>
    <n v="247"/>
    <n v="481"/>
    <m/>
    <s v="Sold"/>
    <m/>
    <m/>
    <s v="http://www.redfin.com/CA/El-Cerrito/518-Liberty-St-94530/home/1520162"/>
    <s v="bridgeMLS, Bay East AOR, or Contra Costa AOR"/>
    <n v="40928497"/>
    <s v="N"/>
    <s v="Y"/>
    <n v="37.903827399999997"/>
    <n v="-122.3008966"/>
  </r>
  <r>
    <s v="PAST SALE"/>
    <s v="June-11-2021"/>
    <s v="Single Family Residential"/>
    <s v="5949 Fern St"/>
    <x v="3"/>
    <x v="30"/>
    <s v="CA"/>
    <n v="94530"/>
    <n v="910000"/>
    <n v="3"/>
    <n v="2"/>
    <n v="1347"/>
    <n v="3650"/>
    <n v="1963"/>
    <n v="69"/>
    <n v="676"/>
    <m/>
    <s v="Sold"/>
    <m/>
    <m/>
    <s v="http://www.redfin.com/CA/El-Cerrito/5949-Fern-St-94530/home/1138014"/>
    <s v="BAREIS"/>
    <n v="321023219"/>
    <s v="N"/>
    <s v="Y"/>
    <n v="37.931332300000001"/>
    <n v="-122.314627"/>
  </r>
  <r>
    <s v="PAST SALE"/>
    <s v="February-11-2021"/>
    <s v="Single Family Residential"/>
    <s v="1221 Everett St"/>
    <x v="3"/>
    <x v="30"/>
    <s v="CA"/>
    <n v="94530"/>
    <n v="915000"/>
    <n v="4"/>
    <n v="2"/>
    <n v="1730"/>
    <n v="3700"/>
    <n v="1942"/>
    <n v="189"/>
    <n v="529"/>
    <m/>
    <s v="Sold"/>
    <m/>
    <m/>
    <s v="http://www.redfin.com/CA/El-Cerrito/1221-Everett-St-94530/home/1139282"/>
    <s v="bridgeMLS, Bay East AOR, or Contra Costa AOR"/>
    <n v="40933431"/>
    <s v="N"/>
    <s v="Y"/>
    <n v="37.916772899999998"/>
    <n v="-122.30627819999999"/>
  </r>
  <r>
    <s v="PAST SALE"/>
    <s v="March-9-2021"/>
    <s v="Single Family Residential"/>
    <s v="535 Richmond St"/>
    <x v="3"/>
    <x v="30"/>
    <s v="CA"/>
    <n v="94530"/>
    <n v="920000"/>
    <n v="3"/>
    <n v="2"/>
    <n v="1262"/>
    <n v="3700"/>
    <n v="1941"/>
    <n v="163"/>
    <n v="729"/>
    <m/>
    <s v="Sold"/>
    <m/>
    <m/>
    <s v="http://www.redfin.com/CA/El-Cerrito/535-Richmond-St-94530/home/905992"/>
    <s v="bridgeMLS, Bay East AOR, or Contra Costa AOR"/>
    <n v="40932861"/>
    <s v="N"/>
    <s v="Y"/>
    <n v="37.904792499999999"/>
    <n v="-122.29956780000001"/>
  </r>
  <r>
    <s v="PAST SALE"/>
    <s v="October-23-2020"/>
    <s v="Single Family Residential"/>
    <s v="6730 Glen Mawr"/>
    <x v="3"/>
    <x v="30"/>
    <s v="CA"/>
    <s v="94530-1940"/>
    <n v="968000"/>
    <n v="3"/>
    <n v="3"/>
    <n v="1867"/>
    <n v="5000"/>
    <n v="1950"/>
    <n v="300"/>
    <n v="518"/>
    <m/>
    <s v="Sold"/>
    <m/>
    <m/>
    <s v="http://www.redfin.com/CA/El-Cerrito/6730-Glen-Mawr-Ave-94530/home/962321"/>
    <s v="bridgeMLS, Bay East AOR, or Contra Costa AOR"/>
    <n v="40918156"/>
    <s v="N"/>
    <s v="Y"/>
    <n v="37.926289799999999"/>
    <n v="-122.31276680000001"/>
  </r>
  <r>
    <s v="PAST SALE"/>
    <s v="March-30-2021"/>
    <s v="Multi-Family (2-4 Unit)"/>
    <s v="5322 School St"/>
    <x v="3"/>
    <x v="30"/>
    <s v="CA"/>
    <n v="94530"/>
    <n v="980000"/>
    <n v="4"/>
    <n v="2"/>
    <n v="1470"/>
    <n v="4600"/>
    <n v="1956"/>
    <n v="142"/>
    <n v="667"/>
    <m/>
    <s v="Sold"/>
    <m/>
    <m/>
    <s v="http://www.redfin.com/CA/El-Cerrito/5322-School-St-94530/home/1153800"/>
    <s v="San Francisco MLS"/>
    <n v="515554"/>
    <s v="N"/>
    <s v="Y"/>
    <n v="37.920130299999997"/>
    <n v="-122.31879000000001"/>
  </r>
  <r>
    <s v="PAST SALE"/>
    <s v="October-30-2020"/>
    <s v="Single Family Residential"/>
    <s v="1908 Tapscott"/>
    <x v="3"/>
    <x v="30"/>
    <s v="CA"/>
    <n v="94530"/>
    <n v="988000"/>
    <n v="3"/>
    <n v="2"/>
    <n v="1416"/>
    <n v="4550"/>
    <n v="1956"/>
    <n v="293"/>
    <n v="698"/>
    <m/>
    <s v="Sold"/>
    <m/>
    <m/>
    <s v="http://www.redfin.com/CA/El-Cerrito/1908-Tapscott-Ave-94530/home/1135140"/>
    <s v="bridgeMLS, Bay East AOR, or Contra Costa AOR"/>
    <n v="40916133"/>
    <s v="N"/>
    <s v="Y"/>
    <n v="37.927927599999997"/>
    <n v="-122.3136083"/>
  </r>
  <r>
    <s v="PAST SALE"/>
    <s v="September-24-2020"/>
    <s v="Single Family Residential"/>
    <s v="1719 Julian Ct"/>
    <x v="3"/>
    <x v="30"/>
    <s v="CA"/>
    <n v="94530"/>
    <n v="1000000"/>
    <n v="3"/>
    <n v="2"/>
    <n v="1596"/>
    <n v="6060"/>
    <n v="1955"/>
    <n v="329"/>
    <n v="627"/>
    <m/>
    <s v="Sold"/>
    <m/>
    <m/>
    <s v="http://www.redfin.com/CA/El-Cerrito/1719-Julian-Ct-94530/home/599628"/>
    <s v="bridgeMLS, Bay East AOR, or Contra Costa AOR"/>
    <n v="40916582"/>
    <s v="N"/>
    <s v="Y"/>
    <n v="37.927740499999999"/>
    <n v="-122.304883"/>
  </r>
  <r>
    <s v="PAST SALE"/>
    <s v="September-16-2020"/>
    <s v="Single Family Residential"/>
    <s v="7123 Plank Ave"/>
    <x v="3"/>
    <x v="30"/>
    <s v="CA"/>
    <n v="94530"/>
    <n v="1000000"/>
    <n v="3"/>
    <n v="2"/>
    <n v="1281"/>
    <n v="5100"/>
    <n v="1957"/>
    <n v="337"/>
    <n v="781"/>
    <m/>
    <s v="Sold"/>
    <m/>
    <m/>
    <s v="http://www.redfin.com/CA/El-Cerrito/7123-Plank-Ave-94530/home/1140696"/>
    <s v="bridgeMLS, Bay East AOR, or Contra Costa AOR"/>
    <n v="40917378"/>
    <s v="N"/>
    <s v="Y"/>
    <n v="37.924000399999997"/>
    <n v="-122.3089579"/>
  </r>
  <r>
    <s v="PAST SALE"/>
    <s v="January-7-2021"/>
    <s v="Single Family Residential"/>
    <s v="5315 MACDONALD Ave"/>
    <x v="3"/>
    <x v="30"/>
    <s v="CA"/>
    <n v="94530"/>
    <n v="1025000"/>
    <n v="3"/>
    <n v="2"/>
    <n v="1426"/>
    <n v="5050"/>
    <n v="1962"/>
    <n v="224"/>
    <n v="719"/>
    <m/>
    <s v="Sold"/>
    <m/>
    <m/>
    <s v="http://www.redfin.com/CA/El-Cerrito/5315-Macdonald-Ave-94530/home/884682"/>
    <s v="bridgeMLS, Bay East AOR, or Contra Costa AOR"/>
    <n v="40931461"/>
    <s v="N"/>
    <s v="Y"/>
    <n v="37.931736600000001"/>
    <n v="-122.3198529"/>
  </r>
  <r>
    <s v="PAST SALE"/>
    <s v="February-23-2021"/>
    <s v="Single Family Residential"/>
    <s v="6609 Gatto Ave"/>
    <x v="3"/>
    <x v="30"/>
    <s v="CA"/>
    <n v="94530"/>
    <n v="1116000"/>
    <n v="3"/>
    <n v="2"/>
    <n v="1922"/>
    <n v="8442"/>
    <n v="1954"/>
    <n v="177"/>
    <n v="581"/>
    <m/>
    <s v="Sold"/>
    <m/>
    <m/>
    <s v="http://www.redfin.com/CA/El-Cerrito/6609-Gatto-Ave-94530/home/724114"/>
    <s v="BAREIS"/>
    <n v="22031049"/>
    <s v="N"/>
    <s v="Y"/>
    <n v="37.929641699999998"/>
    <n v="-122.3175943"/>
  </r>
  <r>
    <s v="PAST SALE"/>
    <s v="October-7-2020"/>
    <s v="Single Family Residential"/>
    <s v="7117 Manila Ave"/>
    <x v="3"/>
    <x v="30"/>
    <s v="CA"/>
    <n v="94530"/>
    <n v="1125000"/>
    <n v="3"/>
    <n v="2"/>
    <n v="1320"/>
    <n v="5401"/>
    <n v="1948"/>
    <n v="316"/>
    <n v="852"/>
    <m/>
    <s v="Sold"/>
    <m/>
    <m/>
    <s v="http://www.redfin.com/CA/El-Cerrito/7117-Manila-Ave-94530/home/17138812"/>
    <s v="bridgeMLS, Bay East AOR, or Contra Costa AOR"/>
    <n v="40919111"/>
    <s v="N"/>
    <s v="Y"/>
    <n v="37.918854400000001"/>
    <n v="-122.3053702"/>
  </r>
  <r>
    <s v="PAST SALE"/>
    <s v="October-6-2020"/>
    <s v="Single Family Residential"/>
    <s v="2441 Mira Vista Dr"/>
    <x v="3"/>
    <x v="30"/>
    <s v="CA"/>
    <n v="94530"/>
    <n v="1162500"/>
    <n v="3"/>
    <n v="2"/>
    <n v="1890"/>
    <n v="7015"/>
    <n v="1956"/>
    <n v="317"/>
    <n v="615"/>
    <m/>
    <s v="Sold"/>
    <m/>
    <m/>
    <s v="http://www.redfin.com/CA/El-Cerrito/2441-Mira-Vista-Dr-94530/home/1092821"/>
    <s v="bridgeMLS, Bay East AOR, or Contra Costa AOR"/>
    <n v="40918496"/>
    <s v="N"/>
    <s v="Y"/>
    <n v="37.934228699999998"/>
    <n v="-122.3142727"/>
  </r>
  <r>
    <s v="PAST SALE"/>
    <s v="March-19-2021"/>
    <s v="Single Family Residential"/>
    <s v="935 Leneve Pl"/>
    <x v="3"/>
    <x v="30"/>
    <s v="CA"/>
    <n v="94530"/>
    <n v="1180000"/>
    <n v="3"/>
    <n v="2"/>
    <n v="2020"/>
    <n v="8550"/>
    <n v="1962"/>
    <n v="153"/>
    <n v="584"/>
    <m/>
    <s v="Sold"/>
    <m/>
    <m/>
    <s v="http://www.redfin.com/CA/El-Cerrito/935-Leneve-Pl-94530/home/1177848"/>
    <s v="MLSListings"/>
    <s v="ML81828782"/>
    <s v="N"/>
    <s v="Y"/>
    <n v="37.9210998"/>
    <n v="-122.28481650000001"/>
  </r>
  <r>
    <s v="PAST SALE"/>
    <s v="August-25-2020"/>
    <s v="Single Family Residential"/>
    <s v="724 Colusa Ave"/>
    <x v="3"/>
    <x v="30"/>
    <s v="CA"/>
    <n v="94530"/>
    <n v="1195000"/>
    <n v="3"/>
    <n v="2.5"/>
    <n v="1574"/>
    <n v="14060"/>
    <n v="1928"/>
    <n v="359"/>
    <n v="759"/>
    <m/>
    <s v="Sold"/>
    <m/>
    <m/>
    <s v="http://www.redfin.com/CA/El-Cerrito/724-Colusa-Ave-94530/home/1645677"/>
    <s v="bridgeMLS, Bay East AOR, or Contra Costa AOR"/>
    <n v="40907455"/>
    <s v="N"/>
    <s v="Y"/>
    <n v="37.910393800000001"/>
    <n v="-122.2940308"/>
  </r>
  <r>
    <s v="PAST SALE"/>
    <s v="October-27-2020"/>
    <s v="Single Family Residential"/>
    <s v="1452 Navellier St"/>
    <x v="3"/>
    <x v="30"/>
    <s v="CA"/>
    <n v="94530"/>
    <n v="1200000"/>
    <n v="3"/>
    <n v="2"/>
    <n v="1383"/>
    <n v="5300"/>
    <n v="1958"/>
    <n v="296"/>
    <n v="868"/>
    <m/>
    <s v="Sold"/>
    <m/>
    <m/>
    <s v="http://www.redfin.com/CA/El-Cerrito/1452-Navellier-St-94530/home/815943"/>
    <s v="bridgeMLS, Bay East AOR, or Contra Costa AOR"/>
    <n v="40921879"/>
    <s v="N"/>
    <s v="Y"/>
    <n v="37.922572899999999"/>
    <n v="-122.304883"/>
  </r>
  <r>
    <s v="PAST SALE"/>
    <s v="November-24-2020"/>
    <s v="Single Family Residential"/>
    <s v="1516 Arlington Blvd"/>
    <x v="3"/>
    <x v="30"/>
    <s v="CA"/>
    <n v="94530"/>
    <n v="1225000"/>
    <n v="3"/>
    <n v="2.5"/>
    <n v="1997"/>
    <n v="10150"/>
    <n v="1966"/>
    <n v="268"/>
    <n v="613"/>
    <m/>
    <s v="Sold"/>
    <m/>
    <m/>
    <s v="http://www.redfin.com/CA/El-Cerrito/1516-Arlington-Blvd-94530/home/1148618"/>
    <s v="bridgeMLS, Bay East AOR, or Contra Costa AOR"/>
    <n v="40925055"/>
    <s v="N"/>
    <s v="Y"/>
    <n v="37.929805799999997"/>
    <n v="-122.29947919999999"/>
  </r>
  <r>
    <s v="PAST SALE"/>
    <s v="December-16-2020"/>
    <s v="Single Family Residential"/>
    <s v="6612 Hagen Blvd"/>
    <x v="3"/>
    <x v="30"/>
    <s v="CA"/>
    <n v="94530"/>
    <n v="1235000"/>
    <n v="4"/>
    <n v="3"/>
    <n v="2129"/>
    <n v="6519"/>
    <n v="1961"/>
    <n v="246"/>
    <n v="580"/>
    <m/>
    <s v="Sold"/>
    <m/>
    <m/>
    <s v="http://www.redfin.com/CA/El-Cerrito/6612-Hagen-Blvd-94530/home/1136526"/>
    <s v="bridgeMLS, Bay East AOR, or Contra Costa AOR"/>
    <n v="40928918"/>
    <s v="N"/>
    <s v="Y"/>
    <n v="37.927165500000001"/>
    <n v="-122.3147598"/>
  </r>
  <r>
    <s v="PAST SALE"/>
    <s v="November-18-2020"/>
    <s v="Single Family Residential"/>
    <s v="1437 Norvell St"/>
    <x v="3"/>
    <x v="30"/>
    <s v="CA"/>
    <n v="94530"/>
    <n v="1238000"/>
    <n v="4"/>
    <n v="3"/>
    <n v="2070"/>
    <n v="5000"/>
    <n v="1952"/>
    <n v="274"/>
    <n v="598"/>
    <m/>
    <s v="Sold"/>
    <m/>
    <m/>
    <s v="http://www.redfin.com/CA/El-Cerrito/1437-Norvell-St-94530/home/613265"/>
    <s v="bridgeMLS, Bay East AOR, or Contra Costa AOR"/>
    <n v="40924267"/>
    <s v="N"/>
    <s v="Y"/>
    <n v="37.920859999999998"/>
    <n v="-122.3082271"/>
  </r>
  <r>
    <s v="PAST SALE"/>
    <s v="December-15-2020"/>
    <s v="Single Family Residential"/>
    <s v="6716 Hagen Blvd"/>
    <x v="3"/>
    <x v="31"/>
    <s v="CA"/>
    <n v="94530"/>
    <n v="1111000"/>
    <n v="3"/>
    <n v="2"/>
    <n v="1506"/>
    <n v="5000"/>
    <n v="1956"/>
    <n v="247"/>
    <n v="738"/>
    <m/>
    <s v="Sold"/>
    <m/>
    <m/>
    <s v="http://www.redfin.com/CA/El-Cerrito/6716-Hagen-Blvd-94530/home/836515"/>
    <s v="bridgeMLS, Bay East AOR, or Contra Costa AOR"/>
    <n v="40928427"/>
    <s v="N"/>
    <s v="Y"/>
    <n v="37.928300200000002"/>
    <n v="-122.3134038"/>
  </r>
  <r>
    <s v="PAST SALE"/>
    <s v="December-1-2020"/>
    <s v="Single Family Residential"/>
    <s v="2210 Humboldt Ave"/>
    <x v="3"/>
    <x v="32"/>
    <s v="CA"/>
    <n v="94530"/>
    <n v="675000"/>
    <n v="3"/>
    <n v="2"/>
    <n v="1317"/>
    <n v="5000"/>
    <n v="1952"/>
    <n v="261"/>
    <n v="513"/>
    <m/>
    <s v="Sold"/>
    <m/>
    <m/>
    <s v="http://www.redfin.com/CA/El-Cerrito/2210-Humboldt-St-94530/home/872882"/>
    <s v="bridgeMLS, Bay East AOR, or Contra Costa AOR"/>
    <n v="40924685"/>
    <s v="N"/>
    <s v="Y"/>
    <n v="37.930688699999997"/>
    <n v="-122.3201186"/>
  </r>
  <r>
    <s v="PAST SALE"/>
    <s v="November-9-2020"/>
    <s v="Single Family Residential"/>
    <s v="929 Shevlin Dr"/>
    <x v="3"/>
    <x v="32"/>
    <s v="CA"/>
    <n v="94530"/>
    <n v="925000"/>
    <n v="3"/>
    <n v="2"/>
    <n v="1882"/>
    <n v="11440"/>
    <n v="1924"/>
    <n v="283"/>
    <n v="491"/>
    <m/>
    <s v="Sold"/>
    <m/>
    <m/>
    <s v="http://www.redfin.com/CA/El-Cerrito/929-Shevlin-Dr-94530/home/1093094"/>
    <s v="bridgeMLS, Bay East AOR, or Contra Costa AOR"/>
    <n v="40926134"/>
    <s v="N"/>
    <s v="Y"/>
    <n v="37.917294200000001"/>
    <n v="-122.29323340000001"/>
  </r>
  <r>
    <s v="PAST SALE"/>
    <s v="September-29-2020"/>
    <s v="Single Family Residential"/>
    <s v="7031 Cutting Blvd"/>
    <x v="3"/>
    <x v="32"/>
    <s v="CA"/>
    <n v="94530"/>
    <n v="1015000"/>
    <n v="3"/>
    <n v="2"/>
    <n v="1440"/>
    <n v="5000"/>
    <n v="1949"/>
    <n v="324"/>
    <n v="705"/>
    <m/>
    <s v="Sold"/>
    <m/>
    <m/>
    <s v="http://www.redfin.com/CA/El-Cerrito/7031-Cutting-Blvd-94530/home/1632026"/>
    <s v="bridgeMLS, Bay East AOR, or Contra Costa AOR"/>
    <n v="40918614"/>
    <s v="N"/>
    <s v="Y"/>
    <n v="37.931097200000004"/>
    <n v="-122.3113939"/>
  </r>
  <r>
    <s v="PAST SALE"/>
    <s v="May-14-2021"/>
    <s v="Single Family Residential"/>
    <s v="1628 Navellier St"/>
    <x v="3"/>
    <x v="32"/>
    <s v="CA"/>
    <n v="94530"/>
    <n v="1250000"/>
    <n v="3"/>
    <n v="2"/>
    <n v="1324"/>
    <n v="4792"/>
    <n v="1955"/>
    <n v="97"/>
    <n v="944"/>
    <m/>
    <s v="Sold"/>
    <m/>
    <m/>
    <s v="http://www.redfin.com/CA/El-Cerrito/1628-Navellier-St-94530/home/1148836"/>
    <s v="bridgeMLS, Bay East AOR, or Contra Costa AOR"/>
    <n v="40945336"/>
    <s v="N"/>
    <s v="Y"/>
    <n v="37.924871099999997"/>
    <n v="-122.307452"/>
  </r>
  <r>
    <s v="PAST SALE"/>
    <s v="August-20-2020"/>
    <s v="Single Family Residential"/>
    <s v="7319 Plank Ct"/>
    <x v="3"/>
    <x v="33"/>
    <s v="CA"/>
    <s v="94530-2041"/>
    <n v="1143000"/>
    <n v="3"/>
    <n v="2"/>
    <n v="1298"/>
    <n v="12500"/>
    <n v="1957"/>
    <n v="364"/>
    <n v="881"/>
    <m/>
    <s v="Sold"/>
    <m/>
    <m/>
    <s v="http://www.redfin.com/CA/El-Cerrito/7319-Plank-Ct-94530/home/1633840"/>
    <s v="bridgeMLS, Bay East AOR, or Contra Costa AOR"/>
    <n v="40910021"/>
    <s v="N"/>
    <s v="Y"/>
    <n v="37.9249467"/>
    <n v="-122.30647759999999"/>
  </r>
  <r>
    <s v="PAST SALE"/>
    <s v="September-16-2020"/>
    <s v="Single Family Residential"/>
    <s v="5370 Rosalind Ave"/>
    <x v="3"/>
    <x v="34"/>
    <s v="CA"/>
    <n v="94530"/>
    <n v="975000"/>
    <n v="3"/>
    <n v="2"/>
    <n v="1490"/>
    <n v="5445"/>
    <n v="1925"/>
    <n v="337"/>
    <n v="654"/>
    <m/>
    <s v="Sold"/>
    <m/>
    <m/>
    <s v="http://www.redfin.com/CA/El-Cerrito/5370-Rosalind-Ave-94530/home/884634"/>
    <s v="bridgeMLS, Bay East AOR, or Contra Costa AOR"/>
    <n v="40915807"/>
    <s v="N"/>
    <s v="Y"/>
    <n v="37.934339899999998"/>
    <n v="-122.31887860000001"/>
  </r>
  <r>
    <s v="PAST SALE"/>
    <s v="February-19-2021"/>
    <s v="Single Family Residential"/>
    <s v="1406 Richmond St"/>
    <x v="3"/>
    <x v="35"/>
    <s v="CA"/>
    <n v="94530"/>
    <n v="1250000"/>
    <n v="7"/>
    <n v="2"/>
    <n v="2086"/>
    <n v="5000"/>
    <n v="1949"/>
    <n v="181"/>
    <n v="599"/>
    <m/>
    <s v="Sold"/>
    <m/>
    <m/>
    <s v="http://www.redfin.com/CA/El-Cerrito/1406-Richmond-St-94530/home/1138808"/>
    <s v="bridgeMLS, Bay East AOR, or Contra Costa AOR"/>
    <n v="40936052"/>
    <s v="N"/>
    <s v="Y"/>
    <n v="37.919460100000002"/>
    <n v="-122.30867000000001"/>
  </r>
  <r>
    <s v="PAST SALE"/>
    <s v="March-18-2021"/>
    <s v="Single Family Residential"/>
    <s v="5608 Poinsett Ave"/>
    <x v="3"/>
    <x v="36"/>
    <s v="CA"/>
    <n v="94530"/>
    <n v="800000"/>
    <n v="5"/>
    <n v="3"/>
    <n v="2001"/>
    <n v="4500"/>
    <n v="1939"/>
    <n v="154"/>
    <n v="400"/>
    <m/>
    <s v="Sold"/>
    <m/>
    <m/>
    <s v="http://www.redfin.com/CA/El-Cerrito/5608-Poinsett-Ave-94530/home/1136837"/>
    <s v="bridgeMLS, Bay East AOR, or Contra Costa AOR"/>
    <n v="40914971"/>
    <s v="N"/>
    <s v="Y"/>
    <n v="37.934741099999997"/>
    <n v="-122.3173286"/>
  </r>
  <r>
    <s v="PAST SALE"/>
    <s v="November-13-2020"/>
    <s v="Single Family Residential"/>
    <s v="201 Ashbury Ave"/>
    <x v="3"/>
    <x v="37"/>
    <s v="CA"/>
    <n v="94530"/>
    <n v="1130000"/>
    <n v="3"/>
    <n v="2"/>
    <n v="1202"/>
    <n v="4900"/>
    <n v="1940"/>
    <n v="279"/>
    <n v="940"/>
    <m/>
    <s v="Sold"/>
    <m/>
    <m/>
    <s v="http://www.redfin.com/CA/El-Cerrito/201-Ashbury-Ave-94530/home/1546827"/>
    <s v="bridgeMLS, Bay East AOR, or Contra Costa AOR"/>
    <n v="40924751"/>
    <s v="N"/>
    <s v="Y"/>
    <n v="37.900214900000002"/>
    <n v="-122.29314479999999"/>
  </r>
  <r>
    <s v="PAST SALE"/>
    <m/>
    <s v="Single Family Residential"/>
    <s v="815 S 55th St"/>
    <x v="3"/>
    <x v="12"/>
    <s v="CA"/>
    <n v="94530"/>
    <n v="731000"/>
    <n v="3"/>
    <n v="2"/>
    <n v="1503"/>
    <n v="5005"/>
    <n v="1965"/>
    <m/>
    <n v="486"/>
    <m/>
    <m/>
    <m/>
    <m/>
    <s v="http://www.redfin.com/CA/El-Cerrito/815-S-55th-St-94530/home/856103"/>
    <m/>
    <m/>
    <s v="N"/>
    <s v="Y"/>
    <n v="37.920458500000002"/>
    <n v="-122.31856860000001"/>
  </r>
  <r>
    <s v="PAST SALE"/>
    <m/>
    <s v="Single Family Residential"/>
    <s v="725 Balra Dr"/>
    <x v="3"/>
    <x v="12"/>
    <s v="CA"/>
    <n v="94530"/>
    <n v="865000"/>
    <n v="3"/>
    <n v="3"/>
    <n v="2478"/>
    <n v="24150"/>
    <n v="1939"/>
    <m/>
    <n v="349"/>
    <m/>
    <m/>
    <m/>
    <m/>
    <s v="http://www.redfin.com/CA/El-Cerrito/725-Balra-Dr-94530/home/1143089"/>
    <m/>
    <m/>
    <s v="N"/>
    <s v="Y"/>
    <n v="37.910763699999997"/>
    <n v="-122.2927018"/>
  </r>
  <r>
    <s v="PAST SALE"/>
    <m/>
    <s v="Single Family Residential"/>
    <s v="1733 Walnut St"/>
    <x v="3"/>
    <x v="12"/>
    <s v="CA"/>
    <n v="94530"/>
    <n v="1050000"/>
    <n v="4"/>
    <n v="2"/>
    <n v="1358"/>
    <n v="5040"/>
    <n v="1955"/>
    <m/>
    <n v="773"/>
    <m/>
    <m/>
    <m/>
    <m/>
    <s v="http://www.redfin.com/CA/El-Cerrito/1733-Walnut-St-94530/home/688969"/>
    <m/>
    <m/>
    <s v="N"/>
    <s v="Y"/>
    <n v="37.924862099999999"/>
    <n v="-122.3114824"/>
  </r>
  <r>
    <s v="PAST SALE"/>
    <m/>
    <s v="Single Family Residential"/>
    <s v="1636 Navellier St"/>
    <x v="3"/>
    <x v="12"/>
    <s v="CA"/>
    <n v="94530"/>
    <n v="1210000"/>
    <n v="3"/>
    <n v="2"/>
    <n v="1274"/>
    <n v="6804"/>
    <n v="1956"/>
    <m/>
    <n v="950"/>
    <m/>
    <m/>
    <m/>
    <m/>
    <s v="http://www.redfin.com/CA/El-Cerrito/1636-Navellier-St-94530/home/1148830"/>
    <m/>
    <m/>
    <s v="N"/>
    <s v="Y"/>
    <n v="37.925137800000002"/>
    <n v="-122.3076734"/>
  </r>
  <r>
    <s v="PAST SALE"/>
    <s v="December-16-2020"/>
    <s v="Single Family Residential"/>
    <s v="46 Franciscan Way"/>
    <x v="4"/>
    <x v="38"/>
    <s v="CA"/>
    <n v="94707"/>
    <n v="640000"/>
    <n v="3"/>
    <n v="2"/>
    <n v="1720"/>
    <n v="8415"/>
    <n v="1947"/>
    <n v="246"/>
    <n v="372"/>
    <m/>
    <s v="Sold"/>
    <m/>
    <m/>
    <s v="http://www.redfin.com/CA/Kensington/46-Franciscan-Way-94707/home/1161122"/>
    <s v="bridgeMLS, Bay East AOR, or Contra Costa AOR"/>
    <n v="40932116"/>
    <s v="N"/>
    <s v="Y"/>
    <n v="37.912055000000002"/>
    <n v="-122.2865443"/>
  </r>
  <r>
    <s v="PAST SALE"/>
    <s v="October-9-2020"/>
    <s v="Single Family Residential"/>
    <s v="94 Stratford Rd"/>
    <x v="4"/>
    <x v="38"/>
    <s v="CA"/>
    <n v="94707"/>
    <n v="1187500"/>
    <n v="4"/>
    <n v="3"/>
    <n v="2725"/>
    <n v="5684"/>
    <n v="1952"/>
    <n v="314"/>
    <n v="436"/>
    <m/>
    <s v="Sold"/>
    <m/>
    <m/>
    <s v="http://www.redfin.com/CA/Kensington/94-Stratford-Rd-94707/home/1496147"/>
    <s v="bridgeMLS, Bay East AOR, or Contra Costa AOR"/>
    <n v="40917054"/>
    <s v="N"/>
    <s v="Y"/>
    <n v="37.902538499999999"/>
    <n v="-122.2821584"/>
  </r>
  <r>
    <s v="PAST SALE"/>
    <s v="October-9-2020"/>
    <s v="Single Family Residential"/>
    <s v="4 Marchant Gdns"/>
    <x v="4"/>
    <x v="39"/>
    <s v="CA"/>
    <n v="94707"/>
    <n v="1050000"/>
    <n v="3"/>
    <n v="2"/>
    <n v="1239"/>
    <n v="7455"/>
    <n v="1949"/>
    <n v="314"/>
    <n v="847"/>
    <m/>
    <s v="Sold"/>
    <m/>
    <m/>
    <s v="http://www.redfin.com/CA/Kensington/4-Marchant-Gdns-94707/home/1190812"/>
    <s v="bridgeMLS, Bay East AOR, or Contra Costa AOR"/>
    <n v="40918973"/>
    <s v="N"/>
    <s v="Y"/>
    <n v="37.903055199999997"/>
    <n v="-122.28277869999999"/>
  </r>
  <r>
    <s v="PAST SALE"/>
    <s v="November-17-2020"/>
    <s v="Single Family Residential"/>
    <s v="251 Colusa Ave"/>
    <x v="4"/>
    <x v="40"/>
    <s v="CA"/>
    <n v="94707"/>
    <n v="1125000"/>
    <n v="3"/>
    <n v="3"/>
    <n v="1108"/>
    <n v="4360"/>
    <n v="1925"/>
    <n v="275"/>
    <n v="1015"/>
    <m/>
    <s v="Sold"/>
    <m/>
    <m/>
    <s v="http://www.redfin.com/CA/Kensington/251-Colusa-Ave-94707/home/1208114"/>
    <s v="bridgeMLS, Bay East AOR, or Contra Costa AOR"/>
    <n v="40918530"/>
    <s v="N"/>
    <s v="Y"/>
    <n v="37.903168100000002"/>
    <n v="-122.2883606"/>
  </r>
  <r>
    <s v="PAST SALE"/>
    <s v="August-20-2020"/>
    <s v="Single Family Residential"/>
    <s v="624 Parkside Ct"/>
    <x v="4"/>
    <x v="41"/>
    <s v="CA"/>
    <n v="94708"/>
    <n v="1250000"/>
    <n v="3"/>
    <n v="2.5"/>
    <n v="1736"/>
    <n v="7313"/>
    <n v="1968"/>
    <n v="364"/>
    <n v="720"/>
    <m/>
    <s v="Sold"/>
    <m/>
    <m/>
    <s v="http://www.redfin.com/CA/Kensington/624-Parkside-Ct-94708/home/1588704"/>
    <s v="bridgeMLS, Bay East AOR, or Contra Costa AOR"/>
    <n v="40907984"/>
    <s v="N"/>
    <s v="Y"/>
    <n v="37.9042849"/>
    <n v="-122.2685568"/>
  </r>
  <r>
    <s v="PAST SALE"/>
    <s v="September-22-2020"/>
    <s v="Single Family Residential"/>
    <s v="686 63rd. St"/>
    <x v="5"/>
    <x v="42"/>
    <s v="CA"/>
    <n v="94609"/>
    <n v="1210000"/>
    <n v="3"/>
    <n v="2"/>
    <n v="1296"/>
    <n v="4180"/>
    <n v="1908"/>
    <n v="331"/>
    <n v="934"/>
    <m/>
    <s v="Sold"/>
    <m/>
    <m/>
    <s v="http://www.redfin.com/CA/Oakland/686-63rd-St-94609/home/879782"/>
    <s v="bridgeMLS, Bay East AOR, or Contra Costa AOR"/>
    <n v="40917335"/>
    <s v="N"/>
    <s v="Y"/>
    <n v="37.8485832"/>
    <n v="-122.2684239"/>
  </r>
  <r>
    <s v="PAST SALE"/>
    <s v="September-18-2020"/>
    <s v="Single Family Residential"/>
    <s v="1051 67Th St"/>
    <x v="5"/>
    <x v="43"/>
    <s v="CA"/>
    <n v="94608"/>
    <n v="880000"/>
    <n v="3"/>
    <n v="2"/>
    <n v="1615"/>
    <n v="2500"/>
    <n v="1908"/>
    <n v="335"/>
    <n v="545"/>
    <m/>
    <s v="Sold"/>
    <m/>
    <m/>
    <s v="http://www.redfin.com/CA/Oakland/1051-67th-St-94608/home/1630651"/>
    <s v="bridgeMLS, Bay East AOR, or Contra Costa AOR"/>
    <n v="40905155"/>
    <s v="N"/>
    <s v="Y"/>
    <n v="37.850079000000001"/>
    <n v="-122.283435"/>
  </r>
  <r>
    <s v="PAST SALE"/>
    <s v="January-11-2021"/>
    <s v="Single Family Residential"/>
    <s v="1088 67Th St"/>
    <x v="5"/>
    <x v="43"/>
    <s v="CA"/>
    <n v="94608"/>
    <n v="1100000"/>
    <n v="4"/>
    <n v="2"/>
    <n v="1550"/>
    <n v="3240"/>
    <n v="1885"/>
    <n v="220"/>
    <n v="710"/>
    <m/>
    <s v="Sold"/>
    <m/>
    <m/>
    <s v="http://www.redfin.com/CA/Oakland/1088-67th-St-94608/home/1421825"/>
    <s v="bridgeMLS, Bay East AOR, or Contra Costa AOR"/>
    <n v="40930388"/>
    <s v="N"/>
    <s v="Y"/>
    <n v="37.850111200000001"/>
    <n v="-122.2850823"/>
  </r>
  <r>
    <s v="PAST SALE"/>
    <s v="August-19-2020"/>
    <s v="Single Family Residential"/>
    <s v="929 63Rd St"/>
    <x v="5"/>
    <x v="43"/>
    <s v="CA"/>
    <n v="94608"/>
    <n v="1215000"/>
    <n v="3"/>
    <n v="2"/>
    <n v="1287"/>
    <n v="5130"/>
    <n v="1911"/>
    <n v="365"/>
    <n v="944"/>
    <m/>
    <s v="Sold"/>
    <m/>
    <m/>
    <s v="http://www.redfin.com/CA/OAKLAND/929-63RD-ST-94608/home/1476588"/>
    <s v="bridgeMLS, Bay East AOR, or Contra Costa AOR"/>
    <n v="40910848"/>
    <s v="N"/>
    <s v="Y"/>
    <n v="37.846884000000003"/>
    <n v="-122.276571"/>
  </r>
  <r>
    <s v="PAST SALE"/>
    <s v="November-18-2020"/>
    <s v="Multi-Family (2-4 Unit)"/>
    <s v="990 63rd St"/>
    <x v="5"/>
    <x v="44"/>
    <s v="CA"/>
    <n v="94608"/>
    <n v="1088000"/>
    <n v="6"/>
    <n v="3"/>
    <n v="2416"/>
    <n v="4800"/>
    <n v="1950"/>
    <n v="274"/>
    <n v="450"/>
    <m/>
    <s v="Sold"/>
    <m/>
    <m/>
    <s v="http://www.redfin.com/CA/Oakland/990-63rd-St-94608/home/531981"/>
    <s v="bridgeMLS, Bay East AOR, or Contra Costa AOR"/>
    <n v="40918301"/>
    <s v="N"/>
    <s v="Y"/>
    <n v="37.846896100000002"/>
    <n v="-122.279899"/>
  </r>
  <r>
    <s v="PAST SALE"/>
    <m/>
    <s v="Condo/Co-op"/>
    <s v="769 60th St"/>
    <x v="5"/>
    <x v="12"/>
    <s v="CA"/>
    <n v="94609"/>
    <n v="600000"/>
    <n v="1"/>
    <n v="1"/>
    <n v="703"/>
    <m/>
    <n v="1921"/>
    <m/>
    <n v="853"/>
    <m/>
    <m/>
    <m/>
    <m/>
    <s v="http://www.redfin.com/CA/Oakland/769-60th-St-94609/home/17184596"/>
    <m/>
    <m/>
    <s v="N"/>
    <s v="Y"/>
    <n v="37.8450664"/>
    <n v="-122.2700632"/>
  </r>
  <r>
    <s v="PAST SALE"/>
    <m/>
    <s v="Multi-Family (2-4 Unit)"/>
    <s v="823 60th St"/>
    <x v="5"/>
    <x v="12"/>
    <s v="CA"/>
    <n v="94608"/>
    <n v="755000"/>
    <n v="6"/>
    <n v="2"/>
    <n v="2785"/>
    <n v="4500"/>
    <n v="1900"/>
    <m/>
    <n v="271"/>
    <m/>
    <m/>
    <m/>
    <m/>
    <s v="http://www.redfin.com/CA/Oakland/823-60th-St-94608/home/1464828"/>
    <m/>
    <m/>
    <s v="N"/>
    <s v="Y"/>
    <n v="37.844839"/>
    <n v="-122.2716583"/>
  </r>
  <r>
    <s v="PAST SALE"/>
    <m/>
    <s v="Multi-Family (2-4 Unit)"/>
    <s v="6514 Herzog St"/>
    <x v="5"/>
    <x v="12"/>
    <s v="CA"/>
    <n v="94608"/>
    <n v="886000"/>
    <n v="6"/>
    <n v="3"/>
    <n v="2153"/>
    <n v="4400"/>
    <n v="1959"/>
    <m/>
    <n v="412"/>
    <m/>
    <m/>
    <m/>
    <m/>
    <s v="http://www.redfin.com/CA/Oakland/6514-Herzog-St-94608/home/532005"/>
    <m/>
    <m/>
    <s v="N"/>
    <s v="Y"/>
    <n v="37.848826299999999"/>
    <n v="-122.28344319999999"/>
  </r>
  <r>
    <s v="PAST SALE"/>
    <m/>
    <s v="Single Family Residential"/>
    <s v="6424 Colby St"/>
    <x v="5"/>
    <x v="12"/>
    <s v="CA"/>
    <n v="94618"/>
    <n v="1000000"/>
    <n v="3"/>
    <n v="2"/>
    <n v="1278"/>
    <n v="6500"/>
    <n v="1907"/>
    <m/>
    <n v="782"/>
    <m/>
    <m/>
    <m/>
    <m/>
    <s v="http://www.redfin.com/CA/Oakland/6424-Colby-St-94618/home/1164205"/>
    <m/>
    <m/>
    <s v="N"/>
    <s v="Y"/>
    <n v="37.851457199999999"/>
    <n v="-122.256593"/>
  </r>
  <r>
    <s v="PAST SALE"/>
    <s v="August-25-2020"/>
    <s v="Single Family Residential"/>
    <s v="478 Carlston St"/>
    <x v="6"/>
    <x v="45"/>
    <s v="CA"/>
    <n v="94805"/>
    <n v="1202000"/>
    <n v="5"/>
    <n v="3"/>
    <n v="3081"/>
    <n v="8100"/>
    <n v="1916"/>
    <n v="359"/>
    <n v="390"/>
    <m/>
    <s v="Sold"/>
    <m/>
    <m/>
    <s v="http://www.redfin.com/CA/Richmond/478-Carlston-St-94805/home/1132524"/>
    <s v="bridgeMLS, Bay East AOR, or Contra Costa AOR"/>
    <n v="40910281"/>
    <s v="N"/>
    <s v="Y"/>
    <n v="37.9369321"/>
    <n v="-122.3206058"/>
  </r>
  <r>
    <s v="PAST SALE"/>
    <s v="December-2-2020"/>
    <s v="Single Family Residential"/>
    <s v="1920 Tassajara Ave"/>
    <x v="6"/>
    <x v="46"/>
    <s v="CA"/>
    <n v="94805"/>
    <n v="875000"/>
    <n v="3"/>
    <n v="2"/>
    <n v="1662"/>
    <n v="3500"/>
    <n v="1958"/>
    <n v="260"/>
    <n v="526"/>
    <m/>
    <s v="Sold"/>
    <m/>
    <m/>
    <s v="http://www.redfin.com/CA/Richmond/1920-Tassajara-Ave-94805/home/1588497"/>
    <s v="bridgeMLS, Bay East AOR, or Contra Costa AOR"/>
    <n v="40926053"/>
    <s v="N"/>
    <s v="Y"/>
    <n v="37.938547499999999"/>
    <n v="-122.3117039"/>
  </r>
  <r>
    <s v="PAST SALE"/>
    <m/>
    <s v="Single Family Residential"/>
    <s v="5410 Zara Ave"/>
    <x v="6"/>
    <x v="12"/>
    <s v="CA"/>
    <n v="94805"/>
    <n v="1225000"/>
    <n v="4"/>
    <n v="2.5"/>
    <n v="2327"/>
    <n v="6664"/>
    <n v="1929"/>
    <m/>
    <n v="526"/>
    <m/>
    <m/>
    <m/>
    <m/>
    <s v="http://www.redfin.com/CA/Richmond/5410-Zara-Ave-94805/home/1163435"/>
    <m/>
    <m/>
    <s v="N"/>
    <s v="Y"/>
    <n v="37.937753399999998"/>
    <n v="-122.3204729"/>
  </r>
  <r>
    <s v="PAST SALE"/>
    <s v="September-11-2020"/>
    <s v="Multi-Family (2-4 Unit)"/>
    <s v="1601-1603 Revere Ave"/>
    <x v="7"/>
    <x v="47"/>
    <s v="CA"/>
    <n v="94124"/>
    <n v="755000"/>
    <n v="4"/>
    <n v="2"/>
    <n v="1900"/>
    <n v="2495"/>
    <n v="1907"/>
    <n v="342"/>
    <n v="397"/>
    <m/>
    <s v="Sold"/>
    <m/>
    <m/>
    <s v="http://www.redfin.com/CA/San-Francisco/1601-Revere-Ave-94124/unit-1603/home/749244"/>
    <s v="San Francisco MLS"/>
    <n v="499259"/>
    <s v="N"/>
    <s v="Y"/>
    <n v="37.731532399999999"/>
    <n v="-122.3904699"/>
  </r>
  <r>
    <s v="PAST SALE"/>
    <s v="November-17-2020"/>
    <s v="Single Family Residential"/>
    <s v="215 Middle Point Rd"/>
    <x v="7"/>
    <x v="47"/>
    <s v="CA"/>
    <n v="94124"/>
    <n v="825000"/>
    <n v="4"/>
    <n v="5"/>
    <n v="1491"/>
    <n v="2660"/>
    <n v="1940"/>
    <n v="275"/>
    <n v="553"/>
    <m/>
    <s v="Sold"/>
    <m/>
    <m/>
    <s v="http://www.redfin.com/CA/San-Francisco/215-Middle-Point-Rd-94124/home/739666"/>
    <s v="bridgeMLS, Bay East AOR, or Contra Costa AOR"/>
    <n v="40916984"/>
    <s v="N"/>
    <s v="Y"/>
    <n v="37.733785699999999"/>
    <n v="-122.37957849999999"/>
  </r>
  <r>
    <s v="PAST SALE"/>
    <s v="May-27-2021"/>
    <s v="Single Family Residential"/>
    <s v="423 Silver Ave"/>
    <x v="7"/>
    <x v="48"/>
    <s v="CA"/>
    <n v="94112"/>
    <n v="1060000"/>
    <n v="3"/>
    <n v="2"/>
    <n v="1500"/>
    <n v="2779"/>
    <n v="1918"/>
    <n v="84"/>
    <n v="707"/>
    <m/>
    <s v="Sold"/>
    <m/>
    <m/>
    <s v="http://www.redfin.com/CA/San-Francisco/423-Silver-Ave-94112/home/770130"/>
    <s v="bridgeMLS, Bay East AOR, or Contra Costa AOR"/>
    <n v="40949266"/>
    <s v="N"/>
    <s v="Y"/>
    <n v="37.728791000000001"/>
    <n v="-122.427666"/>
  </r>
  <r>
    <s v="PAST SALE"/>
    <s v="January-13-2021"/>
    <s v="Multi-Family (2-4 Unit)"/>
    <s v="412-414 Madrid St"/>
    <x v="7"/>
    <x v="48"/>
    <s v="CA"/>
    <n v="94112"/>
    <n v="1150000"/>
    <n v="4"/>
    <n v="3"/>
    <n v="1989"/>
    <n v="2500"/>
    <n v="1991"/>
    <n v="218"/>
    <n v="578"/>
    <m/>
    <s v="Sold"/>
    <m/>
    <m/>
    <s v="http://www.redfin.com/CA/San-Francisco/412-Madrid-St-94112/home/1114174"/>
    <s v="San Francisco MLS"/>
    <n v="508124"/>
    <s v="N"/>
    <s v="Y"/>
    <n v="37.723015099999998"/>
    <n v="-122.4320907"/>
  </r>
  <r>
    <s v="PAST SALE"/>
    <s v="March-3-2021"/>
    <s v="Single Family Residential"/>
    <s v="73 Ina Ct"/>
    <x v="7"/>
    <x v="48"/>
    <s v="CA"/>
    <n v="94112"/>
    <n v="1180000"/>
    <n v="3"/>
    <n v="3"/>
    <n v="1453"/>
    <n v="2478"/>
    <n v="1951"/>
    <n v="169"/>
    <n v="812"/>
    <m/>
    <s v="Sold"/>
    <m/>
    <m/>
    <s v="http://www.redfin.com/CA/San-Francisco/73-Ina-Ct-94112/home/1519693"/>
    <s v="bridgeMLS, Bay East AOR, or Contra Costa AOR"/>
    <n v="40919497"/>
    <s v="N"/>
    <s v="Y"/>
    <n v="37.723074500000003"/>
    <n v="-122.42502"/>
  </r>
  <r>
    <s v="PAST SALE"/>
    <s v="January-5-2021"/>
    <s v="Single Family Residential"/>
    <s v="620 La Grande Ave"/>
    <x v="7"/>
    <x v="48"/>
    <s v="CA"/>
    <s v="94112-2837"/>
    <n v="1225000"/>
    <n v="3"/>
    <n v="2"/>
    <n v="1454"/>
    <n v="3153"/>
    <n v="1958"/>
    <n v="226"/>
    <n v="843"/>
    <m/>
    <s v="Sold"/>
    <m/>
    <m/>
    <s v="http://www.redfin.com/CA/San-Francisco/620-La-Grande-Ave-94112/home/786308"/>
    <s v="bridgeMLS, Bay East AOR, or Contra Costa AOR"/>
    <n v="40929312"/>
    <s v="N"/>
    <s v="Y"/>
    <n v="37.7163149"/>
    <n v="-122.4272373"/>
  </r>
  <r>
    <s v="PAST SALE"/>
    <s v="September-9-2020"/>
    <s v="Multi-Family (2-4 Unit)"/>
    <s v="261 Chenery St"/>
    <x v="7"/>
    <x v="49"/>
    <s v="CA"/>
    <n v="94131"/>
    <n v="999000"/>
    <n v="5"/>
    <n v="3"/>
    <n v="1808"/>
    <n v="1981"/>
    <n v="1907"/>
    <n v="344"/>
    <n v="553"/>
    <m/>
    <s v="Sold"/>
    <m/>
    <m/>
    <s v="http://www.redfin.com/CA/San-Francisco/261-Chenery-St-94131/home/1577112"/>
    <s v="San Francisco MLS"/>
    <n v="501865"/>
    <s v="N"/>
    <s v="Y"/>
    <n v="37.737613000000003"/>
    <n v="-122.426683"/>
  </r>
  <r>
    <s v="PAST SALE"/>
    <s v="September-24-2020"/>
    <s v="Single Family Residential"/>
    <s v="325 Louisburg St"/>
    <x v="7"/>
    <x v="50"/>
    <s v="CA"/>
    <n v="94112"/>
    <n v="905000"/>
    <n v="4"/>
    <n v="2"/>
    <n v="1160"/>
    <n v="2739"/>
    <n v="1908"/>
    <n v="329"/>
    <n v="780"/>
    <m/>
    <s v="Sold"/>
    <m/>
    <m/>
    <s v="http://www.redfin.com/CA/San-Francisco/325-Louisburg-St-94112/home/1647902"/>
    <s v="bridgeMLS, Bay East AOR, or Contra Costa AOR"/>
    <n v="40914373"/>
    <s v="N"/>
    <s v="Y"/>
    <n v="37.7189215"/>
    <n v="-122.45081690000001"/>
  </r>
  <r>
    <s v="PAST SALE"/>
    <s v="December-21-2020"/>
    <s v="Multi-Family (2-4 Unit)"/>
    <s v="106-108 Vernon St"/>
    <x v="7"/>
    <x v="51"/>
    <s v="CA"/>
    <n v="94132"/>
    <n v="1080000"/>
    <n v="4"/>
    <n v="3"/>
    <n v="1760"/>
    <n v="1875"/>
    <n v="1985"/>
    <n v="241"/>
    <n v="614"/>
    <m/>
    <s v="Sold"/>
    <m/>
    <m/>
    <s v="http://www.redfin.com/CA/San-Francisco/106-Vernon-St-94132/home/1233531"/>
    <s v="San Francisco MLS"/>
    <n v="507478"/>
    <s v="N"/>
    <s v="Y"/>
    <n v="37.714480799999997"/>
    <n v="-122.46776509999999"/>
  </r>
  <r>
    <s v="PAST SALE"/>
    <s v="December-31-2020"/>
    <s v="Multi-Family (2-4 Unit)"/>
    <s v="356-358 Day St"/>
    <x v="7"/>
    <x v="52"/>
    <s v="CA"/>
    <n v="94131"/>
    <n v="1125000"/>
    <n v="5"/>
    <n v="2"/>
    <n v="2640"/>
    <n v="2848"/>
    <n v="1900"/>
    <n v="231"/>
    <n v="426"/>
    <m/>
    <s v="Sold"/>
    <m/>
    <m/>
    <s v="http://www.redfin.com/CA/San-Francisco/356-Day-St-94131/unit-358/home/807973"/>
    <s v="San Francisco MLS"/>
    <n v="501192"/>
    <s v="N"/>
    <s v="Y"/>
    <n v="37.742932799999998"/>
    <n v="-122.4300661"/>
  </r>
  <r>
    <s v="PAST SALE"/>
    <s v="December-30-2020"/>
    <s v="Multi-Family (2-4 Unit)"/>
    <s v="1231-1233 41st Ave"/>
    <x v="7"/>
    <x v="53"/>
    <s v="CA"/>
    <n v="94122"/>
    <n v="1050000"/>
    <n v="4"/>
    <n v="2"/>
    <n v="2068"/>
    <n v="2996"/>
    <n v="1908"/>
    <n v="232"/>
    <n v="508"/>
    <m/>
    <s v="Sold"/>
    <m/>
    <m/>
    <s v="http://www.redfin.com/CA/San-Francisco/1231-41st-Ave-94122/home/626498"/>
    <s v="San Francisco MLS"/>
    <n v="507614"/>
    <s v="N"/>
    <s v="Y"/>
    <n v="37.763747899999998"/>
    <n v="-122.5011143"/>
  </r>
  <r>
    <s v="PAST SALE"/>
    <s v="May-7-2021"/>
    <s v="Single Family Residential"/>
    <s v="2722 Vicente St"/>
    <x v="7"/>
    <x v="54"/>
    <s v="CA"/>
    <n v="94116"/>
    <n v="1200000"/>
    <n v="3"/>
    <n v="2"/>
    <n v="800"/>
    <n v="2495"/>
    <n v="1943"/>
    <n v="104"/>
    <n v="1500"/>
    <m/>
    <s v="Sold"/>
    <m/>
    <m/>
    <s v="http://www.redfin.com/CA/San-Francisco/2722-Vicente-St-94116/home/1386621"/>
    <s v="bridgeMLS, Bay East AOR, or Contra Costa AOR"/>
    <n v="40942240"/>
    <s v="N"/>
    <s v="Y"/>
    <n v="37.738573000000002"/>
    <n v="-122.4962694"/>
  </r>
  <r>
    <s v="PAST SALE"/>
    <s v="July-22-2021"/>
    <s v="Single Family Residential"/>
    <s v="135 Alpha St"/>
    <x v="7"/>
    <x v="55"/>
    <s v="CA"/>
    <n v="94134"/>
    <n v="630000"/>
    <n v="4"/>
    <n v="2"/>
    <n v="1110"/>
    <n v="2326"/>
    <n v="1962"/>
    <n v="28"/>
    <n v="568"/>
    <m/>
    <s v="Sold"/>
    <m/>
    <m/>
    <s v="http://www.redfin.com/CA/San-Francisco/135-Alpha-St-94134/home/1318628"/>
    <s v="MLSListings"/>
    <s v="ML81838763"/>
    <s v="N"/>
    <s v="Y"/>
    <n v="37.714115399999997"/>
    <n v="-122.40396370000001"/>
  </r>
  <r>
    <s v="PAST SALE"/>
    <s v="November-17-2020"/>
    <s v="Single Family Residential"/>
    <s v="1697 Newcomb Ave"/>
    <x v="7"/>
    <x v="55"/>
    <s v="CA"/>
    <n v="94124"/>
    <n v="800000"/>
    <n v="5"/>
    <n v="2"/>
    <n v="2112"/>
    <n v="1425"/>
    <n v="1900"/>
    <n v="275"/>
    <n v="379"/>
    <m/>
    <s v="Sold"/>
    <m/>
    <m/>
    <s v="http://www.redfin.com/CA/San-Francisco/1697-Newcomb-Ave-94124/home/1055009"/>
    <s v="MLSListings"/>
    <s v="ML81807567"/>
    <s v="N"/>
    <s v="Y"/>
    <n v="37.736063899999998"/>
    <n v="-122.3916605"/>
  </r>
  <r>
    <s v="PAST SALE"/>
    <s v="September-11-2020"/>
    <s v="Single Family Residential"/>
    <s v="52 Carrizal St"/>
    <x v="7"/>
    <x v="55"/>
    <s v="CA"/>
    <n v="94134"/>
    <n v="801000"/>
    <n v="3"/>
    <n v="2"/>
    <n v="994"/>
    <n v="1999"/>
    <n v="1944"/>
    <n v="342"/>
    <n v="806"/>
    <m/>
    <s v="Sold"/>
    <m/>
    <m/>
    <s v="http://www.redfin.com/CA/San-Francisco/52-Carrizal-St-94134/home/1414903"/>
    <s v="MLSListings"/>
    <s v="ML81802126"/>
    <s v="N"/>
    <s v="Y"/>
    <n v="37.709415999999997"/>
    <n v="-122.4207447"/>
  </r>
  <r>
    <s v="PAST SALE"/>
    <s v="February-2-2021"/>
    <s v="Single Family Residential"/>
    <s v="1201 Sunnydale Ave"/>
    <x v="7"/>
    <x v="55"/>
    <s v="CA"/>
    <n v="94134"/>
    <n v="820000"/>
    <n v="4"/>
    <n v="2.5"/>
    <n v="1725"/>
    <n v="1403"/>
    <n v="1962"/>
    <n v="198"/>
    <n v="475"/>
    <n v="154"/>
    <s v="Sold"/>
    <m/>
    <m/>
    <s v="http://www.redfin.com/CA/San-Francisco/1201-Sunnydale-Ave-94134/home/1114410"/>
    <s v="MLSListings"/>
    <s v="ML81817929"/>
    <s v="N"/>
    <s v="Y"/>
    <n v="37.710928899999999"/>
    <n v="-122.4131233"/>
  </r>
  <r>
    <s v="PAST SALE"/>
    <s v="May-28-2021"/>
    <s v="Single Family Residential"/>
    <s v="212 Putnam St"/>
    <x v="7"/>
    <x v="55"/>
    <s v="CA"/>
    <n v="94110"/>
    <n v="875000"/>
    <n v="5"/>
    <n v="3"/>
    <n v="1350"/>
    <n v="1750"/>
    <n v="1907"/>
    <n v="83"/>
    <n v="648"/>
    <m/>
    <s v="Sold"/>
    <m/>
    <m/>
    <s v="http://www.redfin.com/CA/San-Francisco/212-Putnam-St-94110/home/766519"/>
    <s v="San Francisco MLS"/>
    <n v="421536098"/>
    <s v="N"/>
    <s v="Y"/>
    <n v="37.736615800000003"/>
    <n v="-122.41120960000001"/>
  </r>
  <r>
    <s v="PAST SALE"/>
    <s v="December-11-2020"/>
    <s v="Multi-Family (2-4 Unit)"/>
    <s v="1479 Revere Ave"/>
    <x v="7"/>
    <x v="55"/>
    <s v="CA"/>
    <n v="94124"/>
    <n v="950000"/>
    <n v="3"/>
    <n v="2"/>
    <n v="2248"/>
    <n v="5000"/>
    <n v="1900"/>
    <n v="251"/>
    <n v="423"/>
    <m/>
    <s v="Sold"/>
    <m/>
    <m/>
    <s v="http://www.redfin.com/CA/San-Francisco/1479-Revere-Ave-94124/unit-1481/home/1671167"/>
    <s v="bridgeMLS, Bay East AOR, or Contra Costa AOR"/>
    <n v="40915976"/>
    <s v="N"/>
    <s v="Y"/>
    <n v="37.7301906"/>
    <n v="-122.38809550000001"/>
  </r>
  <r>
    <s v="PAST SALE"/>
    <s v="August-27-2020"/>
    <s v="Single Family Residential"/>
    <s v="1630 Wallace Ave"/>
    <x v="7"/>
    <x v="55"/>
    <s v="CA"/>
    <n v="94124"/>
    <n v="955000"/>
    <n v="3"/>
    <n v="2"/>
    <n v="1398"/>
    <n v="2495"/>
    <n v="1944"/>
    <n v="357"/>
    <n v="683"/>
    <m/>
    <s v="Sold"/>
    <m/>
    <m/>
    <s v="http://www.redfin.com/CA/San-Francisco/1630-Wallace-Ave-94124/home/1231855"/>
    <s v="MLSListings"/>
    <s v="ML81801657"/>
    <s v="N"/>
    <s v="Y"/>
    <n v="37.728002199999999"/>
    <n v="-122.3915671"/>
  </r>
  <r>
    <s v="PAST SALE"/>
    <s v="June-21-2021"/>
    <s v="Single Family Residential"/>
    <s v="540 Griffith St"/>
    <x v="7"/>
    <x v="55"/>
    <s v="CA"/>
    <s v="94124-2913"/>
    <n v="960000"/>
    <n v="3"/>
    <n v="3"/>
    <n v="1720"/>
    <n v="1875"/>
    <n v="2003"/>
    <n v="59"/>
    <n v="558"/>
    <m/>
    <s v="Sold"/>
    <m/>
    <m/>
    <s v="http://www.redfin.com/CA/San-Francisco/540-Griffith-St-94124/home/1264349"/>
    <s v="bridgeMLS, Bay East AOR, or Contra Costa AOR"/>
    <n v="40938321"/>
    <s v="N"/>
    <s v="Y"/>
    <n v="37.731943299999998"/>
    <n v="-122.37612180000001"/>
  </r>
  <r>
    <s v="PAST SALE"/>
    <s v="March-29-2021"/>
    <s v="Single Family Residential"/>
    <s v="11 Las Villas Ct"/>
    <x v="7"/>
    <x v="55"/>
    <s v="CA"/>
    <n v="94124"/>
    <n v="975000"/>
    <n v="3"/>
    <n v="2.5"/>
    <n v="1515"/>
    <n v="1029"/>
    <n v="1995"/>
    <n v="143"/>
    <n v="644"/>
    <n v="151"/>
    <s v="Sold"/>
    <m/>
    <m/>
    <s v="http://www.redfin.com/CA/San-Francisco/11-Las-Villas-Ct-94124/home/742519"/>
    <s v="MLSListings"/>
    <s v="ML81830343"/>
    <s v="N"/>
    <s v="Y"/>
    <n v="37.733278900000002"/>
    <n v="-122.3860231"/>
  </r>
  <r>
    <s v="PAST SALE"/>
    <s v="June-10-2021"/>
    <s v="Single Family Residential"/>
    <s v="216 Topeka Ave"/>
    <x v="7"/>
    <x v="55"/>
    <s v="CA"/>
    <n v="94124"/>
    <n v="975000"/>
    <n v="4"/>
    <n v="2"/>
    <n v="1034"/>
    <n v="2208"/>
    <n v="1943"/>
    <n v="70"/>
    <m/>
    <m/>
    <s v="Sold"/>
    <m/>
    <m/>
    <s v="http://www.redfin.com/CA/San-Francisco/216-Topeka-Ave-94124/home/749489"/>
    <s v="MetroList"/>
    <n v="421516071"/>
    <s v="N"/>
    <s v="Y"/>
    <n v="37.732878399999997"/>
    <n v="-122.39745859999999"/>
  </r>
  <r>
    <s v="PAST SALE"/>
    <s v="July-1-2021"/>
    <s v="Multi-Family (2-4 Unit)"/>
    <s v="583 - 585 Grove St"/>
    <x v="7"/>
    <x v="55"/>
    <s v="CA"/>
    <n v="94102"/>
    <n v="975000"/>
    <n v="3"/>
    <n v="2"/>
    <n v="1536"/>
    <n v="762"/>
    <n v="1900"/>
    <n v="49"/>
    <n v="635"/>
    <m/>
    <s v="Sold"/>
    <m/>
    <m/>
    <s v="http://www.redfin.com/CA/San-Francisco/583-Grove-St-94102/home/1050484"/>
    <s v="San Francisco MLS"/>
    <n v="421547209"/>
    <s v="N"/>
    <s v="Y"/>
    <n v="37.777313300000003"/>
    <n v="-122.4260924"/>
  </r>
  <r>
    <s v="PAST SALE"/>
    <s v="January-20-2021"/>
    <s v="Single Family Residential"/>
    <s v="93 Tingley St"/>
    <x v="7"/>
    <x v="55"/>
    <s v="CA"/>
    <n v="94112"/>
    <n v="995000"/>
    <n v="3"/>
    <n v="2"/>
    <n v="1391"/>
    <n v="2535"/>
    <n v="1916"/>
    <n v="211"/>
    <n v="715"/>
    <m/>
    <s v="Sold"/>
    <m/>
    <m/>
    <s v="http://www.redfin.com/CA/San-Francisco/93-Tingley-St-94112/home/1504283"/>
    <s v="San Francisco MLS"/>
    <n v="504644"/>
    <s v="N"/>
    <s v="Y"/>
    <n v="37.729128600000003"/>
    <n v="-122.4338255"/>
  </r>
  <r>
    <s v="PAST SALE"/>
    <s v="May-13-2021"/>
    <s v="Single Family Residential"/>
    <s v="668 Banks St"/>
    <x v="7"/>
    <x v="55"/>
    <s v="CA"/>
    <n v="94110"/>
    <n v="999990"/>
    <n v="4"/>
    <n v="2"/>
    <n v="1245"/>
    <n v="1751"/>
    <n v="1948"/>
    <n v="98"/>
    <n v="803"/>
    <m/>
    <s v="Sold"/>
    <m/>
    <m/>
    <s v="http://www.redfin.com/CA/San-Francisco/668-Banks-St-94110/home/1430531"/>
    <s v="San Francisco MLS"/>
    <n v="507380"/>
    <s v="N"/>
    <s v="Y"/>
    <n v="37.735010099999997"/>
    <n v="-122.41322289999999"/>
  </r>
  <r>
    <s v="PAST SALE"/>
    <s v="June-29-2021"/>
    <s v="Single Family Residential"/>
    <s v="1469 Palou Ave"/>
    <x v="7"/>
    <x v="55"/>
    <s v="CA"/>
    <n v="94124"/>
    <n v="1000000"/>
    <n v="4"/>
    <n v="2"/>
    <n v="2362"/>
    <n v="2996"/>
    <n v="1900"/>
    <n v="51"/>
    <n v="423"/>
    <m/>
    <s v="Sold"/>
    <m/>
    <m/>
    <s v="http://www.redfin.com/CA/San-Francisco/1469-Palou-Ave-94124/home/747673"/>
    <s v="San Francisco MLS"/>
    <n v="421553559"/>
    <s v="N"/>
    <s v="Y"/>
    <n v="37.732407100000003"/>
    <n v="-122.3886318"/>
  </r>
  <r>
    <s v="PAST SALE"/>
    <s v="May-20-2021"/>
    <s v="Multi-Family (2-4 Unit)"/>
    <s v="1427 Quesada Ave"/>
    <x v="7"/>
    <x v="55"/>
    <s v="CA"/>
    <n v="94124"/>
    <n v="1000000"/>
    <n v="4"/>
    <n v="2"/>
    <n v="1340"/>
    <n v="2495"/>
    <n v="1927"/>
    <n v="91"/>
    <n v="746"/>
    <m/>
    <s v="Sold"/>
    <m/>
    <m/>
    <s v="http://www.redfin.com/CA/San-Francisco/1427-Quesada-Ave-94124/home/1221818"/>
    <s v="MLSListings"/>
    <s v="ML81838959"/>
    <s v="N"/>
    <s v="Y"/>
    <n v="37.730364100000003"/>
    <n v="-122.38654320000001"/>
  </r>
  <r>
    <s v="PAST SALE"/>
    <s v="January-27-2021"/>
    <s v="Single Family Residential"/>
    <s v="188 Flournoy St"/>
    <x v="7"/>
    <x v="55"/>
    <s v="CA"/>
    <n v="94112"/>
    <n v="1000888"/>
    <n v="5"/>
    <n v="2"/>
    <n v="2446"/>
    <n v="2499"/>
    <n v="1923"/>
    <n v="204"/>
    <n v="409"/>
    <m/>
    <s v="Sold"/>
    <m/>
    <m/>
    <s v="http://www.redfin.com/CA/San-Francisco/188-Flournoy-St-94112/home/1440831"/>
    <s v="bridgeMLS, Bay East AOR, or Contra Costa AOR"/>
    <n v="40929291"/>
    <s v="N"/>
    <s v="Y"/>
    <n v="37.7085291"/>
    <n v="-122.4613861"/>
  </r>
  <r>
    <s v="PAST SALE"/>
    <s v="June-25-2021"/>
    <s v="Multi-Family (2-4 Unit)"/>
    <s v="956 - 958 Madrid St"/>
    <x v="7"/>
    <x v="55"/>
    <s v="CA"/>
    <n v="94112"/>
    <n v="1020000"/>
    <n v="4"/>
    <n v="3"/>
    <n v="2760"/>
    <n v="2504"/>
    <n v="1925"/>
    <n v="55"/>
    <n v="370"/>
    <m/>
    <s v="Sold"/>
    <m/>
    <m/>
    <s v="http://www.redfin.com/CA/San-Francisco/956-Madrid-St-94112/home/996151"/>
    <s v="San Francisco MLS"/>
    <n v="421518847"/>
    <s v="N"/>
    <s v="Y"/>
    <n v="37.715449999999997"/>
    <n v="-122.437783"/>
  </r>
  <r>
    <s v="PAST SALE"/>
    <s v="February-16-2021"/>
    <s v="Multi-Family (2-4 Unit)"/>
    <s v="811 - 815 Visitacion Ave"/>
    <x v="7"/>
    <x v="55"/>
    <s v="CA"/>
    <n v="94134"/>
    <n v="1038000"/>
    <n v="5"/>
    <n v="2"/>
    <n v="1817"/>
    <n v="2277"/>
    <n v="1906"/>
    <n v="184"/>
    <n v="571"/>
    <m/>
    <s v="Sold"/>
    <m/>
    <m/>
    <s v="http://www.redfin.com/CA/San-Francisco/811-Visitacion-Ave-94134/home/1133304"/>
    <s v="San Francisco MLS"/>
    <n v="511197"/>
    <s v="N"/>
    <s v="Y"/>
    <n v="37.711164500000002"/>
    <n v="-122.40762719999999"/>
  </r>
  <r>
    <s v="PAST SALE"/>
    <s v="January-29-2021"/>
    <s v="Single Family Residential"/>
    <s v="116 Orsi Cir"/>
    <x v="7"/>
    <x v="55"/>
    <s v="CA"/>
    <n v="94124"/>
    <n v="1040000"/>
    <n v="3"/>
    <n v="2"/>
    <n v="1394"/>
    <n v="1500"/>
    <n v="1998"/>
    <n v="202"/>
    <n v="746"/>
    <n v="21"/>
    <s v="Sold"/>
    <m/>
    <m/>
    <s v="http://www.redfin.com/CA/San-Francisco/116-Orsi-Cir-94124/home/1158310"/>
    <s v="San Francisco MLS"/>
    <n v="511035"/>
    <s v="N"/>
    <s v="Y"/>
    <n v="37.728119800000002"/>
    <n v="-122.39825039999999"/>
  </r>
  <r>
    <s v="PAST SALE"/>
    <s v="May-27-2021"/>
    <s v="Single Family Residential"/>
    <s v="66 Gould St"/>
    <x v="7"/>
    <x v="55"/>
    <s v="CA"/>
    <n v="94124"/>
    <n v="1050000"/>
    <n v="3"/>
    <n v="2"/>
    <n v="1250"/>
    <n v="1498"/>
    <n v="1978"/>
    <n v="84"/>
    <n v="840"/>
    <m/>
    <s v="Sold"/>
    <m/>
    <m/>
    <s v="http://www.redfin.com/CA/San-Francisco/66-Gould-St-94124/home/1605975"/>
    <s v="San Francisco MLS"/>
    <n v="421538089"/>
    <s v="N"/>
    <s v="Y"/>
    <n v="37.721749500000001"/>
    <n v="-122.3982441"/>
  </r>
  <r>
    <s v="PAST SALE"/>
    <s v="April-30-2021"/>
    <s v="Single Family Residential"/>
    <s v="2418 29th Ave"/>
    <x v="7"/>
    <x v="55"/>
    <s v="CA"/>
    <n v="94116"/>
    <n v="1060000"/>
    <n v="6"/>
    <n v="3"/>
    <n v="2480"/>
    <n v="3000"/>
    <n v="1953"/>
    <n v="111"/>
    <n v="427"/>
    <m/>
    <s v="Sold"/>
    <m/>
    <m/>
    <s v="http://www.redfin.com/CA/San-Francisco/2418-29th-Ave-94116/home/661964"/>
    <s v="MLSListings"/>
    <s v="ML81826981"/>
    <s v="N"/>
    <s v="Y"/>
    <n v="37.742177099999999"/>
    <n v="-122.4861332"/>
  </r>
  <r>
    <s v="PAST SALE"/>
    <s v="December-15-2020"/>
    <s v="Single Family Residential"/>
    <s v="662 Moscow St"/>
    <x v="7"/>
    <x v="55"/>
    <s v="CA"/>
    <n v="94112"/>
    <n v="1068888"/>
    <n v="3"/>
    <n v="2"/>
    <n v="1850"/>
    <n v="2495"/>
    <n v="1926"/>
    <n v="247"/>
    <n v="578"/>
    <m/>
    <s v="Sold"/>
    <m/>
    <m/>
    <s v="http://www.redfin.com/CA/San-Francisco/662-Moscow-St-94112/home/1256990"/>
    <s v="MLSListings"/>
    <s v="ML81818453"/>
    <s v="N"/>
    <s v="Y"/>
    <n v="37.717277899999999"/>
    <n v="-122.4309203"/>
  </r>
  <r>
    <s v="PAST SALE"/>
    <s v="April-23-2021"/>
    <s v="Single Family Residential"/>
    <s v="1148 Jamestown Ave"/>
    <x v="7"/>
    <x v="55"/>
    <s v="CA"/>
    <n v="94124"/>
    <n v="1070000"/>
    <n v="4"/>
    <n v="2"/>
    <n v="1810"/>
    <n v="2500"/>
    <n v="1973"/>
    <n v="118"/>
    <n v="591"/>
    <m/>
    <s v="Sold"/>
    <m/>
    <m/>
    <s v="http://www.redfin.com/CA/San-Francisco/1148-Jamestown-Ave-94124/home/1396719"/>
    <s v="MLSListings"/>
    <s v="ML81834211"/>
    <s v="N"/>
    <s v="Y"/>
    <n v="37.720017499999997"/>
    <n v="-122.3958765"/>
  </r>
  <r>
    <s v="PAST SALE"/>
    <s v="April-27-2021"/>
    <s v="Single Family Residential"/>
    <s v="326 Naples St"/>
    <x v="7"/>
    <x v="55"/>
    <s v="CA"/>
    <n v="94112"/>
    <n v="1075000"/>
    <n v="4"/>
    <n v="2"/>
    <n v="1479"/>
    <n v="2500"/>
    <n v="1900"/>
    <n v="114"/>
    <n v="727"/>
    <m/>
    <s v="Sold"/>
    <m/>
    <m/>
    <s v="http://www.redfin.com/CA/San-Francisco/326-Naples-St-94112/home/1149990"/>
    <s v="San Francisco MLS"/>
    <n v="421528418"/>
    <s v="N"/>
    <s v="Y"/>
    <n v="37.723629199999998"/>
    <n v="-122.42946449999999"/>
  </r>
  <r>
    <s v="PAST SALE"/>
    <s v="March-23-2021"/>
    <s v="Single Family Residential"/>
    <s v="104 Allison St"/>
    <x v="7"/>
    <x v="55"/>
    <s v="CA"/>
    <n v="94112"/>
    <n v="1080000"/>
    <n v="4"/>
    <n v="2.5"/>
    <n v="1660"/>
    <n v="2375"/>
    <n v="1908"/>
    <n v="149"/>
    <n v="651"/>
    <m/>
    <s v="Sold"/>
    <m/>
    <m/>
    <s v="http://www.redfin.com/CA/San-Francisco/104-Allison-St-94112/home/794929"/>
    <s v="San Francisco MLS"/>
    <n v="421520351"/>
    <s v="N"/>
    <s v="Y"/>
    <n v="37.713440300000002"/>
    <n v="-122.4422783"/>
  </r>
  <r>
    <s v="PAST SALE"/>
    <s v="March-12-2021"/>
    <s v="Single Family Residential"/>
    <s v="126 Rae Ave"/>
    <x v="7"/>
    <x v="55"/>
    <s v="CA"/>
    <n v="94112"/>
    <n v="1081000"/>
    <n v="3"/>
    <n v="2"/>
    <n v="1125"/>
    <n v="2596"/>
    <n v="1928"/>
    <n v="160"/>
    <m/>
    <m/>
    <s v="Sold"/>
    <m/>
    <m/>
    <s v="http://www.redfin.com/CA/San-Francisco/126-Rae-Ave-94112/home/1488989"/>
    <s v="MetroList"/>
    <n v="515749"/>
    <s v="N"/>
    <s v="Y"/>
    <n v="37.711493900000001"/>
    <n v="-122.4493018"/>
  </r>
  <r>
    <s v="PAST SALE"/>
    <s v="October-14-2020"/>
    <s v="Single Family Residential"/>
    <s v="384 Hale St"/>
    <x v="7"/>
    <x v="55"/>
    <s v="CA"/>
    <n v="94134"/>
    <n v="1088000"/>
    <n v="4"/>
    <n v="2"/>
    <n v="1507"/>
    <n v="2175"/>
    <n v="1927"/>
    <n v="309"/>
    <n v="722"/>
    <m/>
    <s v="Sold"/>
    <m/>
    <m/>
    <s v="http://www.redfin.com/CA/San-Francisco/384-Hale-St-94134/home/1065149"/>
    <s v="MLSListings"/>
    <s v="ML81809379"/>
    <s v="N"/>
    <s v="Y"/>
    <n v="37.731053799999998"/>
    <n v="-122.4125864"/>
  </r>
  <r>
    <s v="PAST SALE"/>
    <s v="February-26-2021"/>
    <s v="Single Family Residential"/>
    <s v="210 Sagamore St"/>
    <x v="7"/>
    <x v="55"/>
    <s v="CA"/>
    <n v="94112"/>
    <n v="1089000"/>
    <n v="3"/>
    <n v="2.5"/>
    <n v="1750"/>
    <n v="3123"/>
    <n v="1916"/>
    <n v="174"/>
    <n v="622"/>
    <m/>
    <s v="Sold"/>
    <m/>
    <m/>
    <s v="http://www.redfin.com/CA/San-Francisco/210-Sagamore-St-94112/home/1398345"/>
    <s v="San Francisco MLS"/>
    <n v="512781"/>
    <s v="N"/>
    <s v="Y"/>
    <n v="37.711604600000001"/>
    <n v="-122.45962590000001"/>
  </r>
  <r>
    <s v="PAST SALE"/>
    <s v="October-28-2020"/>
    <s v="Single Family Residential"/>
    <s v="81 Gillette Ave"/>
    <x v="7"/>
    <x v="55"/>
    <s v="CA"/>
    <n v="94134"/>
    <n v="1098888"/>
    <n v="3"/>
    <n v="2"/>
    <n v="1486"/>
    <n v="3136"/>
    <n v="1964"/>
    <n v="295"/>
    <n v="739"/>
    <m/>
    <s v="Sold"/>
    <m/>
    <m/>
    <s v="http://www.redfin.com/CA/San-Francisco/81-Gillette-Ave-94134/home/743605"/>
    <s v="MLSListings"/>
    <s v="ML81806166"/>
    <s v="N"/>
    <s v="Y"/>
    <n v="37.711277000000003"/>
    <n v="-122.3962195"/>
  </r>
  <r>
    <s v="PAST SALE"/>
    <s v="May-10-2021"/>
    <s v="Single Family Residential"/>
    <s v="336 Bradford St"/>
    <x v="7"/>
    <x v="55"/>
    <s v="CA"/>
    <n v="94110"/>
    <n v="1100000"/>
    <n v="3"/>
    <n v="2"/>
    <n v="1450"/>
    <n v="1572"/>
    <n v="1927"/>
    <n v="101"/>
    <n v="759"/>
    <m/>
    <s v="Sold"/>
    <m/>
    <m/>
    <s v="http://www.redfin.com/CA/San-Francisco/336-Bradford-St-94110/home/966133"/>
    <s v="San Francisco MLS"/>
    <n v="421521361"/>
    <s v="N"/>
    <s v="Y"/>
    <n v="37.737589200000002"/>
    <n v="-122.40985999999999"/>
  </r>
  <r>
    <s v="PAST SALE"/>
    <s v="June-16-2021"/>
    <s v="Single Family Residential"/>
    <s v="19 Vista View Ct"/>
    <x v="7"/>
    <x v="55"/>
    <s v="CA"/>
    <n v="94124"/>
    <n v="1100000"/>
    <n v="3"/>
    <n v="2"/>
    <n v="1594"/>
    <m/>
    <m/>
    <n v="64"/>
    <n v="690"/>
    <n v="426"/>
    <s v="Sold"/>
    <m/>
    <m/>
    <s v="http://www.redfin.com/CA/San-Francisco/19-Vistaview-Ct-94124/home/750408"/>
    <s v="San Francisco MLS"/>
    <n v="421553398"/>
    <s v="N"/>
    <s v="Y"/>
    <n v="37.733611699999997"/>
    <n v="-122.395445"/>
  </r>
  <r>
    <s v="PAST SALE"/>
    <s v="June-8-2021"/>
    <s v="Single Family Residential"/>
    <s v="89 Bitting Ave"/>
    <x v="7"/>
    <x v="55"/>
    <s v="CA"/>
    <n v="94124"/>
    <n v="1100000"/>
    <n v="3"/>
    <n v="2"/>
    <n v="1394"/>
    <n v="2006"/>
    <n v="1999"/>
    <n v="72"/>
    <n v="789"/>
    <n v="21"/>
    <s v="Sold"/>
    <m/>
    <m/>
    <s v="http://www.redfin.com/CA/San-Francisco/89-Bitting-Ave-94124/home/753948"/>
    <s v="San Francisco MLS"/>
    <n v="421544423"/>
    <s v="N"/>
    <s v="Y"/>
    <n v="37.727016599999999"/>
    <n v="-122.3989218"/>
  </r>
  <r>
    <s v="PAST SALE"/>
    <s v="February-5-2021"/>
    <s v="Single Family Residential"/>
    <s v="478 Victoria St"/>
    <x v="7"/>
    <x v="55"/>
    <s v="CA"/>
    <n v="94132"/>
    <n v="1100000"/>
    <n v="3"/>
    <n v="2"/>
    <n v="1444"/>
    <n v="2500"/>
    <n v="1938"/>
    <n v="195"/>
    <n v="762"/>
    <m/>
    <s v="Sold"/>
    <m/>
    <m/>
    <s v="http://www.redfin.com/CA/San-Francisco/478-Victoria-St-94132/home/823576"/>
    <s v="San Francisco MLS"/>
    <n v="511375"/>
    <s v="N"/>
    <s v="Y"/>
    <n v="37.719339900000001"/>
    <n v="-122.4651343"/>
  </r>
  <r>
    <s v="PAST SALE"/>
    <s v="April-9-2021"/>
    <s v="Single Family Residential"/>
    <s v="2545 Newhall St"/>
    <x v="7"/>
    <x v="55"/>
    <s v="CA"/>
    <n v="94124"/>
    <n v="1100000"/>
    <n v="4"/>
    <n v="2.5"/>
    <n v="1626"/>
    <n v="1500"/>
    <n v="1997"/>
    <n v="132"/>
    <n v="677"/>
    <n v="21"/>
    <s v="Sold"/>
    <m/>
    <m/>
    <s v="http://www.redfin.com/CA/San-Francisco/2545-Newhall-St-94124/home/926432"/>
    <s v="San Francisco MLS"/>
    <n v="421521932"/>
    <s v="N"/>
    <s v="Y"/>
    <n v="37.729575799999999"/>
    <n v="-122.39746049999999"/>
  </r>
  <r>
    <s v="PAST SALE"/>
    <s v="September-21-2020"/>
    <s v="Single Family Residential"/>
    <s v="232 London St"/>
    <x v="7"/>
    <x v="55"/>
    <s v="CA"/>
    <n v="94112"/>
    <n v="1100000"/>
    <n v="3"/>
    <n v="2"/>
    <n v="1050"/>
    <n v="2495"/>
    <n v="1913"/>
    <n v="332"/>
    <n v="1048"/>
    <m/>
    <s v="Sold"/>
    <m/>
    <m/>
    <s v="http://www.redfin.com/CA/San-Francisco/232-London-St-94112/home/1036695"/>
    <s v="San Francisco MLS"/>
    <n v="505199"/>
    <s v="N"/>
    <s v="Y"/>
    <n v="37.725402000000003"/>
    <n v="-122.4335317"/>
  </r>
  <r>
    <s v="PAST SALE"/>
    <s v="March-26-2021"/>
    <s v="Single Family Residential"/>
    <s v="103 Edinburgh St"/>
    <x v="7"/>
    <x v="55"/>
    <s v="CA"/>
    <n v="94112"/>
    <n v="1100000"/>
    <n v="3"/>
    <n v="2"/>
    <n v="1083"/>
    <n v="2495"/>
    <n v="1900"/>
    <n v="146"/>
    <n v="1016"/>
    <m/>
    <s v="Sold"/>
    <m/>
    <m/>
    <s v="http://www.redfin.com/CA/San-Francisco/103-Edinburgh-St-94112/home/1240952"/>
    <s v="San Francisco MLS"/>
    <n v="421518332"/>
    <s v="N"/>
    <s v="Y"/>
    <n v="37.727173999999998"/>
    <n v="-122.4272041"/>
  </r>
  <r>
    <s v="PAST SALE"/>
    <s v="November-12-2020"/>
    <s v="Single Family Residential"/>
    <s v="72 Lawrence Ave"/>
    <x v="7"/>
    <x v="55"/>
    <s v="CA"/>
    <n v="94112"/>
    <n v="1100000"/>
    <n v="4"/>
    <n v="3"/>
    <n v="1861"/>
    <n v="1337"/>
    <n v="1935"/>
    <n v="280"/>
    <n v="591"/>
    <m/>
    <s v="Sold"/>
    <m/>
    <m/>
    <s v="http://www.redfin.com/CA/San-Francisco/72-Lawrence-Ave-94112/home/1449288"/>
    <s v="MLSListings"/>
    <s v="ML81804985"/>
    <s v="N"/>
    <s v="Y"/>
    <n v="37.710257400000003"/>
    <n v="-122.4516563"/>
  </r>
  <r>
    <s v="PAST SALE"/>
    <s v="March-2-2021"/>
    <s v="Single Family Residential"/>
    <s v="1352 Quesada Ave"/>
    <x v="7"/>
    <x v="55"/>
    <s v="CA"/>
    <n v="94124"/>
    <n v="1100000"/>
    <n v="3"/>
    <n v="2.5"/>
    <n v="1268"/>
    <n v="2500"/>
    <n v="1900"/>
    <n v="170"/>
    <n v="868"/>
    <m/>
    <s v="Sold"/>
    <m/>
    <m/>
    <s v="http://www.redfin.com/CA/San-Francisco/1352-Quesada-Ave-94124/home/1622206"/>
    <s v="San Francisco MLS"/>
    <n v="511137"/>
    <s v="N"/>
    <s v="Y"/>
    <n v="37.7298349"/>
    <n v="-122.3847365"/>
  </r>
  <r>
    <s v="PAST SALE"/>
    <s v="April-16-2021"/>
    <s v="Single Family Residential"/>
    <s v="88 Stanford Heights Ave"/>
    <x v="7"/>
    <x v="55"/>
    <s v="CA"/>
    <n v="94127"/>
    <n v="1110000"/>
    <n v="3"/>
    <n v="2.5"/>
    <n v="1612"/>
    <n v="2548"/>
    <n v="1964"/>
    <n v="125"/>
    <n v="689"/>
    <m/>
    <s v="Sold"/>
    <m/>
    <m/>
    <s v="http://www.redfin.com/CA/San-Francisco/88-Stanford-Heights-Ave-94127/home/690404"/>
    <s v="San Francisco MLS"/>
    <n v="514542"/>
    <s v="N"/>
    <s v="Y"/>
    <n v="37.735687300000002"/>
    <n v="-122.4498442"/>
  </r>
  <r>
    <s v="PAST SALE"/>
    <s v="September-30-2020"/>
    <s v="Single Family Residential"/>
    <s v="39 Girard St"/>
    <x v="7"/>
    <x v="55"/>
    <s v="CA"/>
    <n v="94134"/>
    <n v="1111000"/>
    <n v="5"/>
    <n v="2"/>
    <n v="1519"/>
    <n v="3000"/>
    <n v="1925"/>
    <n v="323"/>
    <n v="731"/>
    <m/>
    <s v="Sold"/>
    <m/>
    <m/>
    <s v="http://www.redfin.com/CA/San-Francisco/39-Girard-St-94134/home/1464140"/>
    <s v="MLSListings"/>
    <s v="ML81805403"/>
    <s v="N"/>
    <s v="Y"/>
    <n v="37.7316669"/>
    <n v="-122.406132"/>
  </r>
  <r>
    <s v="PAST SALE"/>
    <s v="January-21-2021"/>
    <s v="Single Family Residential"/>
    <s v="458 Pope St"/>
    <x v="7"/>
    <x v="55"/>
    <s v="CA"/>
    <n v="94112"/>
    <n v="1115000"/>
    <n v="5"/>
    <n v="3"/>
    <n v="1168"/>
    <n v="2922"/>
    <n v="1961"/>
    <n v="210"/>
    <n v="955"/>
    <m/>
    <s v="Sold"/>
    <m/>
    <m/>
    <s v="http://www.redfin.com/CA/San-Francisco/458-Pope-St-94112/home/1520124"/>
    <s v="bridgeMLS, Bay East AOR, or Contra Costa AOR"/>
    <n v="40930709"/>
    <s v="N"/>
    <s v="Y"/>
    <n v="37.708874600000001"/>
    <n v="-122.4402877"/>
  </r>
  <r>
    <s v="PAST SALE"/>
    <s v="June-17-2021"/>
    <s v="Single Family Residential"/>
    <s v="828 Niagara Ave"/>
    <x v="7"/>
    <x v="55"/>
    <s v="CA"/>
    <n v="94112"/>
    <n v="1120000"/>
    <n v="3"/>
    <n v="2"/>
    <n v="1455"/>
    <n v="2156"/>
    <n v="1925"/>
    <n v="63"/>
    <n v="770"/>
    <m/>
    <s v="Sold"/>
    <m/>
    <m/>
    <s v="http://www.redfin.com/CA/San-Francisco/828-Niagara-Ave-94112/home/1046365"/>
    <s v="San Francisco MLS"/>
    <n v="421544699"/>
    <s v="N"/>
    <s v="Y"/>
    <n v="37.721167199999996"/>
    <n v="-122.4513017"/>
  </r>
  <r>
    <s v="PAST SALE"/>
    <s v="April-9-2021"/>
    <s v="Single Family Residential"/>
    <s v="123 Gambier St"/>
    <x v="7"/>
    <x v="55"/>
    <s v="CA"/>
    <n v="94134"/>
    <n v="1121000"/>
    <n v="3"/>
    <n v="2"/>
    <n v="1250"/>
    <n v="2996"/>
    <n v="1931"/>
    <n v="132"/>
    <n v="897"/>
    <m/>
    <s v="Sold"/>
    <m/>
    <m/>
    <s v="http://www.redfin.com/CA/San-Francisco/123-Gambier-St-94134/home/1455957"/>
    <s v="MLSListings"/>
    <s v="ML81828516"/>
    <s v="N"/>
    <s v="Y"/>
    <n v="37.727753800000002"/>
    <n v="-122.4220167"/>
  </r>
  <r>
    <s v="PAST SALE"/>
    <s v="June-11-2021"/>
    <s v="Single Family Residential"/>
    <s v="942 Ingerson Ave"/>
    <x v="7"/>
    <x v="55"/>
    <s v="CA"/>
    <n v="94124"/>
    <n v="1130000"/>
    <n v="3"/>
    <n v="2"/>
    <m/>
    <n v="2495"/>
    <n v="1900"/>
    <n v="69"/>
    <m/>
    <m/>
    <s v="Sold"/>
    <m/>
    <m/>
    <s v="http://www.redfin.com/CA/San-Francisco/942-Ingerson-Ave-94124/home/1140486"/>
    <s v="San Francisco MLS"/>
    <n v="421540290"/>
    <s v="N"/>
    <s v="Y"/>
    <n v="37.718671299999997"/>
    <n v="-122.3918271"/>
  </r>
  <r>
    <s v="PAST SALE"/>
    <s v="April-21-2021"/>
    <s v="Multi-Family (2-4 Unit)"/>
    <s v="359 - 361 Hearst Ave"/>
    <x v="7"/>
    <x v="55"/>
    <s v="CA"/>
    <n v="94112"/>
    <n v="1130000"/>
    <n v="5"/>
    <m/>
    <n v="2100"/>
    <n v="2813"/>
    <n v="1900"/>
    <n v="120"/>
    <n v="538"/>
    <m/>
    <s v="Sold"/>
    <m/>
    <m/>
    <s v="http://www.redfin.com/CA/San-Francisco/359-Hearst-Ave-94112/unit-361/home/1494648"/>
    <s v="San Francisco MLS"/>
    <n v="514238"/>
    <s v="N"/>
    <s v="Y"/>
    <n v="37.730451899999998"/>
    <n v="-122.4456536"/>
  </r>
  <r>
    <s v="PAST SALE"/>
    <s v="May-13-2021"/>
    <s v="Single Family Residential"/>
    <s v="324 Howth St"/>
    <x v="7"/>
    <x v="55"/>
    <s v="CA"/>
    <n v="94112"/>
    <n v="1140000"/>
    <n v="3"/>
    <n v="2"/>
    <n v="1100"/>
    <n v="2509"/>
    <n v="1955"/>
    <n v="98"/>
    <n v="1036"/>
    <m/>
    <s v="Sold"/>
    <m/>
    <m/>
    <s v="http://www.redfin.com/CA/San-Francisco/324-Howth-St-94112/home/824464"/>
    <s v="San Francisco MLS"/>
    <n v="421524063"/>
    <s v="N"/>
    <s v="Y"/>
    <n v="37.719415099999999"/>
    <n v="-122.4520648"/>
  </r>
  <r>
    <s v="PAST SALE"/>
    <s v="April-12-2021"/>
    <s v="Single Family Residential"/>
    <s v="226 Sadowa St"/>
    <x v="7"/>
    <x v="55"/>
    <s v="CA"/>
    <n v="94112"/>
    <n v="1140000"/>
    <n v="3"/>
    <n v="2"/>
    <n v="900"/>
    <n v="3123"/>
    <n v="1951"/>
    <n v="129"/>
    <n v="1267"/>
    <m/>
    <s v="Sold"/>
    <m/>
    <m/>
    <s v="http://www.redfin.com/CA/San-Francisco/226-Sadowa-St-94112/home/928330"/>
    <s v="bridgeMLS, Bay East AOR, or Contra Costa AOR"/>
    <n v="40939297"/>
    <s v="N"/>
    <s v="Y"/>
    <n v="37.712476000000002"/>
    <n v="-122.4600593"/>
  </r>
  <r>
    <s v="PAST SALE"/>
    <s v="November-24-2020"/>
    <s v="Single Family Residential"/>
    <s v="348 Pope St"/>
    <x v="7"/>
    <x v="55"/>
    <s v="CA"/>
    <n v="94112"/>
    <n v="1140000"/>
    <n v="3"/>
    <n v="2"/>
    <n v="1654"/>
    <n v="2996"/>
    <n v="1929"/>
    <n v="268"/>
    <n v="689"/>
    <m/>
    <s v="Sold"/>
    <m/>
    <m/>
    <s v="http://www.redfin.com/CA/San-Francisco/348-Pope-St-94112/home/985764"/>
    <s v="San Francisco MLS"/>
    <n v="506426"/>
    <s v="N"/>
    <s v="Y"/>
    <n v="37.7108062"/>
    <n v="-122.4400333"/>
  </r>
  <r>
    <s v="PAST SALE"/>
    <s v="February-23-2021"/>
    <s v="Single Family Residential"/>
    <s v="105 Trumbull St"/>
    <x v="7"/>
    <x v="55"/>
    <s v="CA"/>
    <n v="94112"/>
    <n v="1142500"/>
    <n v="4"/>
    <n v="2"/>
    <n v="1484"/>
    <n v="3271"/>
    <n v="1905"/>
    <n v="177"/>
    <n v="770"/>
    <m/>
    <s v="Sold"/>
    <m/>
    <m/>
    <s v="http://www.redfin.com/CA/San-Francisco/105-Trumbull-St-94112/home/1167395"/>
    <s v="San Francisco MLS"/>
    <n v="511509"/>
    <s v="N"/>
    <s v="Y"/>
    <n v="37.730977199999998"/>
    <n v="-122.4281864"/>
  </r>
  <r>
    <s v="PAST SALE"/>
    <s v="December-28-2020"/>
    <s v="Single Family Residential"/>
    <s v="42 Meda Ave"/>
    <x v="7"/>
    <x v="55"/>
    <s v="CA"/>
    <n v="94112"/>
    <n v="1150000"/>
    <n v="4"/>
    <n v="3"/>
    <n v="1349"/>
    <n v="1746"/>
    <n v="1916"/>
    <n v="234"/>
    <n v="852"/>
    <m/>
    <s v="Sold"/>
    <m/>
    <m/>
    <s v="http://www.redfin.com/CA/San-Francisco/42-Meda-Ave-94112/home/698280"/>
    <s v="MLSListings"/>
    <s v="ML81817349"/>
    <s v="N"/>
    <s v="Y"/>
    <n v="37.7238428"/>
    <n v="-122.4416739"/>
  </r>
  <r>
    <s v="PAST SALE"/>
    <s v="April-28-2021"/>
    <s v="Single Family Residential"/>
    <s v="238 Arleta Ave"/>
    <x v="7"/>
    <x v="55"/>
    <s v="CA"/>
    <n v="94134"/>
    <n v="1150000"/>
    <n v="4"/>
    <n v="3"/>
    <n v="2105"/>
    <n v="2495"/>
    <n v="1931"/>
    <n v="113"/>
    <n v="546"/>
    <m/>
    <s v="Sold"/>
    <m/>
    <m/>
    <s v="http://www.redfin.com/CA/San-Francisco/238-Arleta-Ave-94134/home/783630"/>
    <s v="San Francisco MLS"/>
    <n v="421517790"/>
    <s v="N"/>
    <s v="Y"/>
    <n v="37.714298900000003"/>
    <n v="-122.4075812"/>
  </r>
  <r>
    <s v="PAST SALE"/>
    <s v="March-10-2021"/>
    <s v="Single Family Residential"/>
    <s v="1013 Mendell St"/>
    <x v="7"/>
    <x v="55"/>
    <s v="CA"/>
    <n v="94124"/>
    <n v="1150000"/>
    <n v="3"/>
    <n v="2"/>
    <n v="1800"/>
    <n v="1912"/>
    <n v="1981"/>
    <n v="162"/>
    <n v="639"/>
    <m/>
    <s v="Sold"/>
    <m/>
    <m/>
    <s v="http://www.redfin.com/CA/San-Francisco/1013-Mendell-St-94124/home/1025223"/>
    <s v="San Francisco MLS"/>
    <n v="511096"/>
    <s v="N"/>
    <s v="Y"/>
    <n v="37.736711700000001"/>
    <n v="-122.38822020000001"/>
  </r>
  <r>
    <s v="PAST SALE"/>
    <s v="March-26-2021"/>
    <s v="Single Family Residential"/>
    <s v="53 Campbell Ave"/>
    <x v="7"/>
    <x v="55"/>
    <s v="CA"/>
    <n v="94134"/>
    <n v="1150000"/>
    <n v="3"/>
    <n v="2"/>
    <n v="1175"/>
    <n v="2003"/>
    <n v="1944"/>
    <n v="146"/>
    <n v="979"/>
    <m/>
    <s v="Sold"/>
    <m/>
    <m/>
    <s v="http://www.redfin.com/CA/San-Francisco/53-Campbell-Ave-94134/home/1084773"/>
    <s v="San Francisco MLS"/>
    <n v="421520185"/>
    <s v="N"/>
    <s v="Y"/>
    <n v="37.715010399999997"/>
    <n v="-122.4004125"/>
  </r>
  <r>
    <s v="PAST SALE"/>
    <s v="January-13-2021"/>
    <s v="Multi-Family (2-4 Unit)"/>
    <s v="1634 Oakdale Ave"/>
    <x v="7"/>
    <x v="55"/>
    <s v="CA"/>
    <n v="94124"/>
    <n v="1150000"/>
    <n v="6"/>
    <n v="4"/>
    <n v="2750"/>
    <n v="2500"/>
    <n v="1990"/>
    <n v="218"/>
    <n v="418"/>
    <m/>
    <s v="Sold"/>
    <m/>
    <m/>
    <s v="http://www.redfin.com/CA/San-Francisco/1634-Oakdale-Ave-94124/home/1510725"/>
    <s v="San Francisco MLS"/>
    <n v="510850"/>
    <s v="N"/>
    <s v="Y"/>
    <n v="37.735337600000001"/>
    <n v="-122.3912866"/>
  </r>
  <r>
    <s v="PAST SALE"/>
    <s v="April-8-2021"/>
    <s v="Single Family Residential"/>
    <s v="121 Yukon St"/>
    <x v="7"/>
    <x v="55"/>
    <s v="CA"/>
    <n v="94114"/>
    <n v="1150000"/>
    <n v="3"/>
    <n v="3"/>
    <n v="800"/>
    <n v="2121"/>
    <n v="1908"/>
    <n v="133"/>
    <n v="1438"/>
    <m/>
    <s v="Sold"/>
    <m/>
    <m/>
    <s v="http://www.redfin.com/CA/San-Francisco/121-Yukon-St-94114/home/1549013"/>
    <s v="San Francisco MLS"/>
    <n v="421521290"/>
    <s v="N"/>
    <s v="Y"/>
    <n v="37.757677000000001"/>
    <n v="-122.44203899999999"/>
  </r>
  <r>
    <s v="PAST SALE"/>
    <s v="March-8-2021"/>
    <s v="Single Family Residential"/>
    <s v="1337 Hampshire St"/>
    <x v="7"/>
    <x v="55"/>
    <s v="CA"/>
    <n v="94110"/>
    <n v="1150000"/>
    <n v="3"/>
    <n v="2"/>
    <n v="951"/>
    <m/>
    <n v="1906"/>
    <n v="164"/>
    <m/>
    <m/>
    <s v="Sold"/>
    <m/>
    <m/>
    <s v="http://www.redfin.com/CA/San-Francisco/1337-Hampshire-St-94110/home/1654317"/>
    <s v="MetroList"/>
    <n v="501734"/>
    <s v="N"/>
    <s v="Y"/>
    <n v="37.750771800000003"/>
    <n v="-122.4068953"/>
  </r>
  <r>
    <s v="PAST SALE"/>
    <s v="December-8-2020"/>
    <s v="Single Family Residential"/>
    <s v="193 Bepler St"/>
    <x v="7"/>
    <x v="55"/>
    <s v="CA"/>
    <n v="94112"/>
    <n v="1160000"/>
    <n v="3"/>
    <n v="2.5"/>
    <n v="1600"/>
    <n v="2554"/>
    <n v="1986"/>
    <n v="254"/>
    <n v="725"/>
    <m/>
    <s v="Sold"/>
    <m/>
    <m/>
    <s v="http://www.redfin.com/CA/San-Francisco/193-Bepler-St-94112/home/1497249"/>
    <s v="MLSListings"/>
    <s v="ML81818335"/>
    <s v="N"/>
    <s v="Y"/>
    <n v="37.708271000000003"/>
    <n v="-122.4642674"/>
  </r>
  <r>
    <s v="PAST SALE"/>
    <s v="February-18-2021"/>
    <s v="Single Family Residential"/>
    <s v="1119 Hollister Ave"/>
    <x v="7"/>
    <x v="55"/>
    <s v="CA"/>
    <n v="94124"/>
    <n v="1170000"/>
    <n v="4"/>
    <n v="3"/>
    <n v="1774"/>
    <n v="2500"/>
    <n v="1900"/>
    <n v="182"/>
    <n v="660"/>
    <m/>
    <s v="Sold"/>
    <m/>
    <m/>
    <s v="http://www.redfin.com/CA/San-Francisco/1119-Hollister-Ave-94124/home/946281"/>
    <s v="San Francisco MLS"/>
    <n v="507711"/>
    <s v="N"/>
    <s v="Y"/>
    <n v="37.7197958"/>
    <n v="-122.39298890000001"/>
  </r>
  <r>
    <s v="PAST SALE"/>
    <s v="June-9-2021"/>
    <s v="Multi-Family (2-4 Unit)"/>
    <s v="17 - 19A Card Aly"/>
    <x v="7"/>
    <x v="55"/>
    <s v="CA"/>
    <n v="94133"/>
    <n v="1175000"/>
    <n v="6"/>
    <n v="3"/>
    <n v="3036"/>
    <n v="1113"/>
    <n v="1912"/>
    <n v="71"/>
    <n v="387"/>
    <m/>
    <s v="Sold"/>
    <m/>
    <m/>
    <s v="http://www.redfin.com/CA/San-Francisco/17-Card-Aly-94133/unit-19A/home/542672"/>
    <s v="San Francisco MLS"/>
    <n v="421525403"/>
    <s v="N"/>
    <s v="Y"/>
    <n v="37.798886699999997"/>
    <n v="-122.40931670000001"/>
  </r>
  <r>
    <s v="PAST SALE"/>
    <s v="June-21-2021"/>
    <s v="Single Family Residential"/>
    <s v="2674 San Jose Ave"/>
    <x v="7"/>
    <x v="55"/>
    <s v="CA"/>
    <n v="94112"/>
    <n v="1180000"/>
    <n v="3"/>
    <n v="2"/>
    <n v="1624"/>
    <n v="2504"/>
    <n v="1949"/>
    <n v="59"/>
    <n v="727"/>
    <m/>
    <s v="Sold"/>
    <m/>
    <m/>
    <s v="http://www.redfin.com/CA/San-Francisco/2674-San-Jose-Ave-94112/home/938617"/>
    <s v="San Francisco MLS"/>
    <n v="421541349"/>
    <s v="N"/>
    <s v="Y"/>
    <n v="37.714727600000003"/>
    <n v="-122.45186579999999"/>
  </r>
  <r>
    <s v="PAST SALE"/>
    <s v="May-19-2021"/>
    <s v="Single Family Residential"/>
    <s v="1210 Ortega St"/>
    <x v="7"/>
    <x v="55"/>
    <s v="CA"/>
    <n v="94122"/>
    <n v="1180000"/>
    <n v="4"/>
    <n v="2"/>
    <n v="1424"/>
    <n v="1313"/>
    <n v="1944"/>
    <n v="92"/>
    <n v="829"/>
    <m/>
    <s v="Sold"/>
    <m/>
    <m/>
    <s v="http://www.redfin.com/CA/San-Francisco/1210-Ortega-St-94122/home/1081380"/>
    <s v="San Francisco MLS"/>
    <n v="421537709"/>
    <s v="N"/>
    <s v="Y"/>
    <n v="37.752502499999999"/>
    <n v="-122.47675599999999"/>
  </r>
  <r>
    <s v="PAST SALE"/>
    <s v="May-21-2021"/>
    <s v="Single Family Residential"/>
    <s v="1205 Alemany Blvd"/>
    <x v="7"/>
    <x v="55"/>
    <s v="CA"/>
    <n v="94112"/>
    <n v="1185000"/>
    <n v="3"/>
    <n v="2"/>
    <n v="1520"/>
    <n v="1890"/>
    <n v="1931"/>
    <n v="90"/>
    <n v="780"/>
    <m/>
    <s v="Sold"/>
    <m/>
    <m/>
    <s v="http://www.redfin.com/CA/San-Francisco/1205-Alemany-Blvd-94112/home/1528032"/>
    <s v="San Francisco MLS"/>
    <n v="421535113"/>
    <s v="N"/>
    <s v="Y"/>
    <n v="37.7303414"/>
    <n v="-122.4310752"/>
  </r>
  <r>
    <s v="PAST SALE"/>
    <s v="March-16-2021"/>
    <s v="Single Family Residential"/>
    <s v="749 Colby St"/>
    <x v="7"/>
    <x v="55"/>
    <s v="CA"/>
    <n v="94134"/>
    <n v="1200000"/>
    <n v="3"/>
    <n v="2"/>
    <m/>
    <n v="3000"/>
    <n v="1955"/>
    <n v="156"/>
    <m/>
    <m/>
    <s v="Sold"/>
    <m/>
    <m/>
    <s v="http://www.redfin.com/CA/San-Francisco/749-Colby-St-94134/home/779715"/>
    <s v="San Francisco MLS"/>
    <n v="421518329"/>
    <s v="N"/>
    <s v="Y"/>
    <n v="37.721142499999999"/>
    <n v="-122.41059009999999"/>
  </r>
  <r>
    <s v="PAST SALE"/>
    <s v="April-9-2021"/>
    <s v="Single Family Residential"/>
    <s v="2274 30th Ave"/>
    <x v="7"/>
    <x v="55"/>
    <s v="CA"/>
    <n v="94116"/>
    <n v="1200000"/>
    <n v="4"/>
    <n v="2"/>
    <n v="1819"/>
    <n v="3000"/>
    <n v="1931"/>
    <n v="132"/>
    <n v="660"/>
    <m/>
    <s v="Sold"/>
    <m/>
    <m/>
    <s v="http://www.redfin.com/CA/San-Francisco/2274-30th-Ave-94116/home/1033768"/>
    <s v="San Francisco MLS"/>
    <n v="512728"/>
    <s v="N"/>
    <s v="Y"/>
    <n v="37.744907499999997"/>
    <n v="-122.4874336"/>
  </r>
  <r>
    <s v="PAST SALE"/>
    <s v="April-9-2021"/>
    <s v="Single Family Residential"/>
    <s v="888 Moultrie St"/>
    <x v="7"/>
    <x v="55"/>
    <s v="CA"/>
    <n v="94110"/>
    <n v="1200000"/>
    <n v="3"/>
    <n v="2"/>
    <n v="1277"/>
    <n v="1750"/>
    <n v="1992"/>
    <n v="132"/>
    <n v="940"/>
    <m/>
    <s v="Sold"/>
    <m/>
    <m/>
    <s v="http://www.redfin.com/CA/San-Francisco/888-Moultrie-St-94110/home/1213983"/>
    <s v="San Francisco MLS"/>
    <n v="421523730"/>
    <s v="N"/>
    <s v="Y"/>
    <n v="37.733375700000003"/>
    <n v="-122.4165414"/>
  </r>
  <r>
    <s v="PAST SALE"/>
    <s v="February-24-2021"/>
    <s v="Single Family Residential"/>
    <s v="30 Hawkins Ln"/>
    <x v="7"/>
    <x v="55"/>
    <s v="CA"/>
    <n v="94124"/>
    <n v="1200000"/>
    <n v="3"/>
    <n v="2"/>
    <n v="1776"/>
    <n v="1440"/>
    <n v="1985"/>
    <n v="176"/>
    <n v="676"/>
    <n v="150"/>
    <s v="Sold"/>
    <m/>
    <m/>
    <s v="http://www.redfin.com/CA/San-Francisco/30-Hawkins-Ln-94124/home/1370790"/>
    <s v="San Francisco MLS"/>
    <n v="512123"/>
    <s v="N"/>
    <s v="Y"/>
    <n v="37.734977000000001"/>
    <n v="-122.38362530000001"/>
  </r>
  <r>
    <s v="PAST SALE"/>
    <s v="May-14-2021"/>
    <s v="Single Family Residential"/>
    <s v="3023 Alemany Blvd"/>
    <x v="7"/>
    <x v="55"/>
    <s v="CA"/>
    <n v="94112"/>
    <n v="1200000"/>
    <n v="4"/>
    <n v="3"/>
    <n v="2050"/>
    <n v="2200"/>
    <n v="1978"/>
    <n v="97"/>
    <n v="585"/>
    <m/>
    <s v="Sold"/>
    <m/>
    <m/>
    <s v="http://www.redfin.com/CA/San-Francisco/3023-Alemany-Blvd-94112/home/1504752"/>
    <s v="San Francisco MLS"/>
    <n v="421518237"/>
    <s v="N"/>
    <s v="Y"/>
    <n v="37.710844899999998"/>
    <n v="-122.45334750000001"/>
  </r>
  <r>
    <s v="PAST SALE"/>
    <s v="July-22-2021"/>
    <s v="Single Family Residential"/>
    <s v="1547 Revere Ave"/>
    <x v="7"/>
    <x v="55"/>
    <s v="CA"/>
    <n v="94124"/>
    <n v="1200000"/>
    <n v="5"/>
    <n v="3"/>
    <n v="2614"/>
    <n v="2495"/>
    <n v="1925"/>
    <n v="28"/>
    <n v="459"/>
    <m/>
    <s v="Sold"/>
    <m/>
    <m/>
    <s v="http://www.redfin.com/CA/San-Francisco/1547-Revere-Ave-94124/home/1671306"/>
    <s v="BAREIS"/>
    <n v="421518232"/>
    <s v="N"/>
    <s v="Y"/>
    <n v="37.730911900000002"/>
    <n v="-122.389375"/>
  </r>
  <r>
    <s v="PAST SALE"/>
    <s v="April-15-2021"/>
    <s v="Single Family Residential"/>
    <s v="366 Niagara Ave"/>
    <x v="7"/>
    <x v="55"/>
    <s v="CA"/>
    <n v="94112"/>
    <n v="1215000"/>
    <n v="4"/>
    <n v="3"/>
    <n v="1293"/>
    <n v="1750"/>
    <n v="1943"/>
    <n v="126"/>
    <n v="940"/>
    <m/>
    <s v="Sold"/>
    <m/>
    <m/>
    <s v="http://www.redfin.com/CA/San-Francisco/366-Niagara-Ave-94112/home/1372355"/>
    <s v="MLSListings"/>
    <s v="ML81831142"/>
    <s v="N"/>
    <s v="Y"/>
    <n v="37.719387400000002"/>
    <n v="-122.4468504"/>
  </r>
  <r>
    <s v="PAST SALE"/>
    <s v="February-19-2021"/>
    <s v="Single Family Residential"/>
    <s v="1083 Jamestown Ave"/>
    <x v="7"/>
    <x v="55"/>
    <s v="CA"/>
    <n v="94124"/>
    <n v="1225000"/>
    <n v="5"/>
    <n v="3"/>
    <n v="2200"/>
    <n v="2495"/>
    <n v="1965"/>
    <n v="181"/>
    <n v="557"/>
    <m/>
    <s v="Sold"/>
    <m/>
    <m/>
    <s v="http://www.redfin.com/CA/San-Francisco/1083-Jamestown-Ave-94124/home/743829"/>
    <s v="San Francisco MLS"/>
    <n v="510821"/>
    <s v="N"/>
    <s v="Y"/>
    <n v="37.719177299999998"/>
    <n v="-122.39524590000001"/>
  </r>
  <r>
    <s v="PAST SALE"/>
    <s v="March-25-2021"/>
    <s v="Single Family Residential"/>
    <s v="149 Jules Ave"/>
    <x v="7"/>
    <x v="55"/>
    <s v="CA"/>
    <n v="94112"/>
    <n v="1226000"/>
    <n v="5"/>
    <n v="5"/>
    <n v="2083"/>
    <n v="4238"/>
    <n v="1920"/>
    <n v="147"/>
    <n v="589"/>
    <m/>
    <s v="Sold"/>
    <m/>
    <m/>
    <s v="http://www.redfin.com/CA/San-Francisco/149-Jules-Ave-94112/home/1457133"/>
    <s v="San Francisco MLS"/>
    <n v="421516338"/>
    <s v="N"/>
    <s v="Y"/>
    <n v="37.720941500000002"/>
    <n v="-122.46147449999999"/>
  </r>
  <r>
    <s v="PAST SALE"/>
    <s v="April-16-2021"/>
    <s v="Single Family Residential"/>
    <s v="72 Mill St"/>
    <x v="7"/>
    <x v="55"/>
    <s v="CA"/>
    <n v="94134"/>
    <n v="1230000"/>
    <n v="4"/>
    <n v="3"/>
    <n v="2150"/>
    <n v="2500"/>
    <n v="1982"/>
    <n v="125"/>
    <n v="572"/>
    <m/>
    <s v="Sold"/>
    <m/>
    <m/>
    <s v="http://www.redfin.com/CA/San-Francisco/72-Mill-St-94134/home/1065470"/>
    <s v="MLSListings"/>
    <s v="ML81828934"/>
    <s v="N"/>
    <s v="Y"/>
    <n v="37.718688200000003"/>
    <n v="-122.4062095"/>
  </r>
  <r>
    <s v="PAST SALE"/>
    <s v="February-5-2021"/>
    <s v="Single Family Residential"/>
    <s v="36 Lois Ln"/>
    <x v="7"/>
    <x v="55"/>
    <s v="CA"/>
    <n v="94134"/>
    <n v="1230000"/>
    <n v="4"/>
    <n v="3"/>
    <n v="1850"/>
    <n v="1343"/>
    <n v="1997"/>
    <n v="195"/>
    <n v="665"/>
    <m/>
    <s v="Sold"/>
    <m/>
    <m/>
    <s v="http://www.redfin.com/CA/San-Francisco/36-Lois-Ln-94134/home/1510698"/>
    <s v="San Francisco MLS"/>
    <n v="508931"/>
    <s v="N"/>
    <s v="Y"/>
    <n v="37.713507100000001"/>
    <n v="-122.3987862"/>
  </r>
  <r>
    <s v="PAST SALE"/>
    <s v="March-5-2021"/>
    <s v="Single Family Residential"/>
    <s v="206 Edinburgh St"/>
    <x v="7"/>
    <x v="55"/>
    <s v="CA"/>
    <n v="94112"/>
    <n v="1230000"/>
    <n v="6"/>
    <n v="3"/>
    <n v="1628"/>
    <n v="1873"/>
    <n v="1922"/>
    <n v="167"/>
    <m/>
    <m/>
    <s v="Sold"/>
    <m/>
    <m/>
    <s v="http://www.redfin.com/CA/San-Francisco/206-Edinburgh-St-94112/home/1559165"/>
    <s v="MetroList"/>
    <n v="510889"/>
    <s v="N"/>
    <s v="Y"/>
    <n v="37.725847799999997"/>
    <n v="-122.4288193"/>
  </r>
  <r>
    <s v="PAST SALE"/>
    <s v="March-26-2021"/>
    <s v="Single Family Residential"/>
    <s v="108 Lapham Way"/>
    <x v="7"/>
    <x v="55"/>
    <s v="CA"/>
    <n v="94112"/>
    <n v="1235000"/>
    <n v="3"/>
    <n v="2"/>
    <n v="1278"/>
    <n v="3615"/>
    <n v="1951"/>
    <n v="146"/>
    <n v="966"/>
    <m/>
    <s v="Sold"/>
    <m/>
    <m/>
    <s v="http://www.redfin.com/CA/San-Francisco/108-Lapham-Way-94112/home/1265319"/>
    <s v="San Francisco MLS"/>
    <n v="421516635"/>
    <s v="N"/>
    <s v="Y"/>
    <n v="37.708922600000001"/>
    <n v="-122.4277682"/>
  </r>
  <r>
    <s v="PAST SALE"/>
    <s v="January-29-2021"/>
    <s v="Single Family Residential"/>
    <s v="1016 Carolina St"/>
    <x v="7"/>
    <x v="55"/>
    <s v="CA"/>
    <n v="94107"/>
    <n v="1241000"/>
    <n v="4"/>
    <n v="2"/>
    <n v="2138"/>
    <n v="2495"/>
    <n v="1908"/>
    <n v="202"/>
    <n v="580"/>
    <m/>
    <s v="Sold"/>
    <m/>
    <m/>
    <s v="http://www.redfin.com/CA/San-Francisco/1016-Carolina-St-94107/home/735138"/>
    <s v="MLSListings"/>
    <s v="ML81820211"/>
    <s v="N"/>
    <s v="Y"/>
    <n v="37.755772100000002"/>
    <n v="-122.4000142"/>
  </r>
  <r>
    <s v="PAST SALE"/>
    <s v="February-18-2021"/>
    <s v="Single Family Residential"/>
    <s v="152 Farragut Ave"/>
    <x v="7"/>
    <x v="55"/>
    <s v="CA"/>
    <n v="94112"/>
    <n v="1250000"/>
    <n v="4"/>
    <n v="2"/>
    <n v="1900"/>
    <n v="2304"/>
    <n v="1935"/>
    <n v="182"/>
    <n v="658"/>
    <m/>
    <s v="Sold"/>
    <m/>
    <m/>
    <s v="http://www.redfin.com/CA/San-Francisco/152-Farragut-Ave-94112/home/938883"/>
    <s v="San Francisco MLS"/>
    <n v="514966"/>
    <s v="N"/>
    <s v="Y"/>
    <n v="37.711781700000003"/>
    <n v="-122.4513022"/>
  </r>
  <r>
    <s v="PAST SALE"/>
    <s v="June-3-2021"/>
    <s v="Single Family Residential"/>
    <s v="207 Thornton"/>
    <x v="7"/>
    <x v="56"/>
    <s v="CA"/>
    <n v="94124"/>
    <n v="950000"/>
    <n v="3"/>
    <n v="2"/>
    <n v="1175"/>
    <n v="2500"/>
    <n v="1916"/>
    <n v="77"/>
    <n v="809"/>
    <m/>
    <s v="Sold"/>
    <m/>
    <m/>
    <s v="http://www.redfin.com/CA/San-Francisco/207-Thornton-Ave-94124/home/1414251"/>
    <s v="bridgeMLS, Bay East AOR, or Contra Costa AOR"/>
    <n v="40944259"/>
    <s v="N"/>
    <s v="Y"/>
    <n v="37.730797299999999"/>
    <n v="-122.39447939999999"/>
  </r>
  <r>
    <s v="PAST SALE"/>
    <m/>
    <s v="Condo/Co-op"/>
    <s v="1157 Broadway"/>
    <x v="7"/>
    <x v="12"/>
    <s v="CA"/>
    <n v="94109"/>
    <n v="214000"/>
    <n v="7"/>
    <n v="8"/>
    <n v="4400"/>
    <m/>
    <n v="1923"/>
    <m/>
    <n v="49"/>
    <m/>
    <m/>
    <m/>
    <m/>
    <s v="http://www.redfin.com/CA/San-Francisco/1157-Broadway-94109/home/545838"/>
    <m/>
    <m/>
    <s v="N"/>
    <s v="Y"/>
    <n v="37.7965315"/>
    <n v="-122.41604359999999"/>
  </r>
  <r>
    <s v="PAST SALE"/>
    <m/>
    <s v="Multi-Family (2-4 Unit)"/>
    <s v="1461 Newcomb Ave"/>
    <x v="7"/>
    <x v="12"/>
    <s v="CA"/>
    <n v="94124"/>
    <n v="265000"/>
    <n v="6"/>
    <n v="3"/>
    <n v="2625"/>
    <n v="3746"/>
    <n v="1907"/>
    <m/>
    <n v="101"/>
    <m/>
    <m/>
    <m/>
    <m/>
    <s v="http://www.redfin.com/CA/San-Francisco/1461-Newcomb-Ave-94124/home/1631026"/>
    <m/>
    <m/>
    <s v="N"/>
    <s v="Y"/>
    <n v="37.733584"/>
    <n v="-122.3873323"/>
  </r>
  <r>
    <s v="PAST SALE"/>
    <m/>
    <s v="Condo/Co-op"/>
    <s v="1254 48th Ave"/>
    <x v="7"/>
    <x v="12"/>
    <s v="CA"/>
    <n v="94122"/>
    <n v="331500"/>
    <m/>
    <n v="6"/>
    <n v="4070"/>
    <m/>
    <n v="1964"/>
    <m/>
    <n v="81"/>
    <m/>
    <m/>
    <m/>
    <m/>
    <s v="http://www.redfin.com/CA/San-Francisco/1254-48th-Ave-94122/home/622733"/>
    <m/>
    <m/>
    <s v="N"/>
    <s v="Y"/>
    <n v="37.763027700000002"/>
    <n v="-122.5079025"/>
  </r>
  <r>
    <s v="PAST SALE"/>
    <m/>
    <s v="Single Family Residential"/>
    <s v="50 Goleta Ave"/>
    <x v="7"/>
    <x v="12"/>
    <s v="CA"/>
    <n v="94132"/>
    <n v="410000"/>
    <n v="3"/>
    <n v="2"/>
    <n v="1835"/>
    <n v="14254"/>
    <n v="1997"/>
    <m/>
    <n v="223"/>
    <m/>
    <m/>
    <m/>
    <m/>
    <s v="http://www.redfin.com/CA/San-Francisco/50-Goleta-Ave-94132/home/127049138"/>
    <m/>
    <m/>
    <s v="N"/>
    <s v="Y"/>
    <n v="37.7348383"/>
    <n v="-122.4829666"/>
  </r>
  <r>
    <s v="PAST SALE"/>
    <m/>
    <s v="Multi-Family (2-4 Unit)"/>
    <s v="1777 Chestnut St #3"/>
    <x v="7"/>
    <x v="12"/>
    <s v="CA"/>
    <n v="94123"/>
    <n v="595000"/>
    <n v="5"/>
    <n v="4.5"/>
    <n v="3598"/>
    <n v="2269"/>
    <n v="1924"/>
    <m/>
    <n v="165"/>
    <m/>
    <m/>
    <m/>
    <m/>
    <s v="http://www.redfin.com/CA/San-Francisco/1777-Chestnut-St-94123/unit-3/home/558366"/>
    <m/>
    <m/>
    <s v="N"/>
    <s v="Y"/>
    <n v="37.801144600000001"/>
    <n v="-122.4324878"/>
  </r>
  <r>
    <s v="PAST SALE"/>
    <m/>
    <s v="Condo/Co-op"/>
    <s v="701 Hampshire St #102"/>
    <x v="7"/>
    <x v="12"/>
    <s v="CA"/>
    <n v="94110"/>
    <n v="595000"/>
    <n v="6"/>
    <n v="6"/>
    <n v="3414"/>
    <m/>
    <n v="1960"/>
    <m/>
    <n v="174"/>
    <m/>
    <m/>
    <m/>
    <m/>
    <s v="http://www.redfin.com/CA/San-Francisco/701-Hampshire-St-94110/unit-102/home/1518942"/>
    <m/>
    <m/>
    <s v="N"/>
    <s v="Y"/>
    <n v="37.760397900000001"/>
    <n v="-122.4078827"/>
  </r>
  <r>
    <s v="PAST SALE"/>
    <m/>
    <s v="Multi-Family (2-4 Unit)"/>
    <s v="123 San Jose Ave"/>
    <x v="7"/>
    <x v="12"/>
    <s v="CA"/>
    <n v="94110"/>
    <n v="600000"/>
    <n v="4"/>
    <n v="6"/>
    <n v="3000"/>
    <n v="2041"/>
    <n v="1880"/>
    <m/>
    <n v="200"/>
    <m/>
    <m/>
    <m/>
    <m/>
    <s v="http://www.redfin.com/CA/San-Francisco/123-San-Jose-Ave-94110/home/719852"/>
    <m/>
    <m/>
    <s v="N"/>
    <s v="Y"/>
    <n v="37.752797899999997"/>
    <n v="-122.421353"/>
  </r>
  <r>
    <s v="PAST SALE"/>
    <m/>
    <s v="Condo/Co-op"/>
    <s v="1345 16th Ave #8"/>
    <x v="7"/>
    <x v="12"/>
    <s v="CA"/>
    <n v="94122"/>
    <n v="645000"/>
    <m/>
    <n v="10"/>
    <n v="8116"/>
    <m/>
    <n v="1924"/>
    <m/>
    <n v="79"/>
    <m/>
    <m/>
    <m/>
    <m/>
    <s v="http://www.redfin.com/CA/San-Francisco/1345-16th-Ave-94122/unit-8/home/629639"/>
    <m/>
    <m/>
    <s v="N"/>
    <s v="Y"/>
    <n v="37.7628409"/>
    <n v="-122.4741597"/>
  </r>
  <r>
    <s v="PAST SALE"/>
    <m/>
    <s v="Condo/Co-op"/>
    <s v="3465 19th St"/>
    <x v="7"/>
    <x v="12"/>
    <s v="CA"/>
    <n v="94110"/>
    <n v="671000"/>
    <n v="12"/>
    <n v="8"/>
    <n v="7204"/>
    <m/>
    <n v="1907"/>
    <m/>
    <n v="93"/>
    <m/>
    <m/>
    <m/>
    <m/>
    <s v="http://www.redfin.com/CA/San-Francisco/3465-19th-St-94110/home/114080475"/>
    <m/>
    <m/>
    <s v="N"/>
    <s v="Y"/>
    <n v="37.759936099999997"/>
    <n v="-122.42076230000001"/>
  </r>
  <r>
    <s v="PAST SALE"/>
    <m/>
    <s v="Condo/Co-op"/>
    <s v="54 Elizabeth St Unit 56A"/>
    <x v="7"/>
    <x v="12"/>
    <s v="CA"/>
    <n v="94110"/>
    <n v="675000"/>
    <n v="8"/>
    <n v="6"/>
    <n v="2262"/>
    <m/>
    <n v="1900"/>
    <m/>
    <n v="298"/>
    <m/>
    <m/>
    <m/>
    <m/>
    <s v="http://www.redfin.com/CA/San-Francisco/54-Elizabeth-St-94110/unit-56A/home/722438"/>
    <m/>
    <m/>
    <s v="N"/>
    <s v="Y"/>
    <n v="37.753048300000003"/>
    <n v="-122.42248290000001"/>
  </r>
  <r>
    <s v="PAST SALE"/>
    <m/>
    <s v="Condo/Co-op"/>
    <s v="1643 Cabrillo St"/>
    <x v="7"/>
    <x v="12"/>
    <s v="CA"/>
    <n v="94121"/>
    <n v="700000"/>
    <m/>
    <n v="4"/>
    <n v="3550"/>
    <m/>
    <n v="1922"/>
    <m/>
    <n v="197"/>
    <m/>
    <m/>
    <m/>
    <m/>
    <s v="http://www.redfin.com/CA/San-Francisco/1643-Cabrillo-St-94121/home/883288"/>
    <m/>
    <m/>
    <s v="N"/>
    <s v="Y"/>
    <n v="37.774645599999999"/>
    <n v="-122.4765587"/>
  </r>
  <r>
    <s v="PAST SALE"/>
    <m/>
    <s v="Single Family Residential"/>
    <s v="1460 Underwood Ave"/>
    <x v="7"/>
    <x v="12"/>
    <s v="CA"/>
    <n v="94124"/>
    <n v="750000"/>
    <n v="3"/>
    <n v="3"/>
    <n v="2075"/>
    <n v="2500"/>
    <n v="1986"/>
    <m/>
    <n v="361"/>
    <m/>
    <m/>
    <m/>
    <m/>
    <s v="http://www.redfin.com/CA/San-Francisco/1460-Underwood-Ave-94124/home/1158020"/>
    <m/>
    <m/>
    <s v="N"/>
    <s v="Y"/>
    <n v="37.728491400000003"/>
    <n v="-122.3890906"/>
  </r>
  <r>
    <s v="PAST SALE"/>
    <m/>
    <s v="Single Family Residential"/>
    <s v="210 Montana St"/>
    <x v="7"/>
    <x v="12"/>
    <s v="CA"/>
    <n v="94112"/>
    <n v="860000"/>
    <n v="3"/>
    <n v="3"/>
    <n v="1586"/>
    <n v="3125"/>
    <n v="1965"/>
    <m/>
    <n v="542"/>
    <m/>
    <m/>
    <m/>
    <m/>
    <s v="http://www.redfin.com/CA/San-Francisco/210-Montana-St-94112/home/1390122"/>
    <m/>
    <m/>
    <s v="N"/>
    <s v="Y"/>
    <n v="37.7167599"/>
    <n v="-122.4595728"/>
  </r>
  <r>
    <s v="PAST SALE"/>
    <m/>
    <s v="Single Family Residential"/>
    <s v="1532 Revere Ave"/>
    <x v="7"/>
    <x v="12"/>
    <s v="CA"/>
    <n v="94124"/>
    <n v="875000"/>
    <n v="3"/>
    <n v="2"/>
    <n v="1525"/>
    <n v="2495"/>
    <n v="1917"/>
    <m/>
    <n v="574"/>
    <m/>
    <m/>
    <m/>
    <m/>
    <s v="http://www.redfin.com/CA/San-Francisco/1532-Revere-Ave-94124/home/1510809"/>
    <m/>
    <m/>
    <s v="N"/>
    <s v="Y"/>
    <n v="37.731125599999999"/>
    <n v="-122.38882220000001"/>
  </r>
  <r>
    <s v="PAST SALE"/>
    <m/>
    <s v="Condo/Co-op"/>
    <s v="1375 18th Ave #3"/>
    <x v="7"/>
    <x v="12"/>
    <s v="CA"/>
    <n v="94122"/>
    <n v="877000"/>
    <n v="8"/>
    <n v="4"/>
    <n v="4000"/>
    <m/>
    <n v="1968"/>
    <m/>
    <n v="219"/>
    <m/>
    <m/>
    <m/>
    <m/>
    <s v="http://www.redfin.com/CA/San-Francisco/1375-18th-Ave-94122/unit-3/home/628470"/>
    <m/>
    <m/>
    <s v="N"/>
    <s v="Y"/>
    <n v="37.762304399999998"/>
    <n v="-122.47620000000001"/>
  </r>
  <r>
    <s v="PAST SALE"/>
    <m/>
    <s v="Condo/Co-op"/>
    <s v="4397 24th St"/>
    <x v="7"/>
    <x v="12"/>
    <s v="CA"/>
    <n v="94114"/>
    <n v="925000"/>
    <m/>
    <n v="6"/>
    <n v="5300"/>
    <m/>
    <n v="1913"/>
    <m/>
    <n v="175"/>
    <m/>
    <m/>
    <m/>
    <m/>
    <s v="http://www.redfin.com/CA/San-Francisco/4397-24th-St-94114/home/1345842"/>
    <m/>
    <m/>
    <s v="N"/>
    <s v="Y"/>
    <n v="37.750747400000002"/>
    <n v="-122.4403889"/>
  </r>
  <r>
    <s v="PAST SALE"/>
    <m/>
    <s v="Multi-Family (2-4 Unit)"/>
    <s v="149 Prentiss St"/>
    <x v="7"/>
    <x v="12"/>
    <s v="CA"/>
    <n v="94110"/>
    <n v="950000"/>
    <m/>
    <n v="3"/>
    <n v="1540"/>
    <n v="1750"/>
    <n v="1900"/>
    <m/>
    <n v="617"/>
    <m/>
    <m/>
    <m/>
    <m/>
    <s v="http://www.redfin.com/CA/San-Francisco/149-Prentiss-St-94110/home/762775"/>
    <m/>
    <m/>
    <s v="N"/>
    <s v="Y"/>
    <n v="37.740763100000002"/>
    <n v="-122.41182499999999"/>
  </r>
  <r>
    <s v="PAST SALE"/>
    <m/>
    <s v="Single Family Residential"/>
    <s v="87 Santa Cruz Ave"/>
    <x v="7"/>
    <x v="12"/>
    <s v="CA"/>
    <n v="94112"/>
    <n v="1060000"/>
    <n v="3"/>
    <n v="2"/>
    <n v="1243"/>
    <n v="2387"/>
    <n v="1950"/>
    <m/>
    <n v="853"/>
    <m/>
    <m/>
    <m/>
    <m/>
    <s v="http://www.redfin.com/CA/San-Francisco/87-Santa-Cruz-Ave-94112/home/833390"/>
    <m/>
    <m/>
    <s v="N"/>
    <s v="Y"/>
    <n v="37.708440889999999"/>
    <n v="-122.465689"/>
  </r>
  <r>
    <s v="PAST SALE"/>
    <m/>
    <s v="Single Family Residential"/>
    <s v="1254 Quesada Ave"/>
    <x v="7"/>
    <x v="12"/>
    <s v="CA"/>
    <n v="94124"/>
    <n v="1105000"/>
    <n v="4"/>
    <n v="2"/>
    <n v="1515"/>
    <n v="2500"/>
    <n v="1966"/>
    <m/>
    <n v="729"/>
    <m/>
    <m/>
    <m/>
    <m/>
    <s v="http://www.redfin.com/CA/San-Francisco/1254-Quesada-Ave-94124/home/1534099"/>
    <m/>
    <m/>
    <s v="N"/>
    <s v="Y"/>
    <n v="37.728772200000002"/>
    <n v="-122.3830712"/>
  </r>
  <r>
    <s v="PAST SALE"/>
    <m/>
    <s v="Single Family Residential"/>
    <s v="141 Gillette Ave"/>
    <x v="7"/>
    <x v="12"/>
    <s v="CA"/>
    <n v="94134"/>
    <n v="1120000"/>
    <n v="3"/>
    <n v="2"/>
    <n v="1550"/>
    <n v="2151"/>
    <n v="1971"/>
    <m/>
    <n v="723"/>
    <m/>
    <m/>
    <m/>
    <m/>
    <s v="http://www.redfin.com/CA/San-Francisco/141-Gillette-Ave-94134/home/746473"/>
    <m/>
    <m/>
    <s v="N"/>
    <s v="Y"/>
    <n v="37.710260400000003"/>
    <n v="-122.3966178"/>
  </r>
  <r>
    <s v="PAST SALE"/>
    <m/>
    <s v="Condo/Co-op"/>
    <s v="1336 Green St Unit 1336A"/>
    <x v="7"/>
    <x v="12"/>
    <s v="CA"/>
    <n v="94109"/>
    <n v="1149000"/>
    <n v="12"/>
    <n v="6"/>
    <n v="6177"/>
    <m/>
    <n v="1913"/>
    <m/>
    <n v="186"/>
    <m/>
    <m/>
    <m/>
    <m/>
    <s v="http://www.redfin.com/CA/San-Francisco/1336-Green-St-94109/unit-1336A/home/561788"/>
    <m/>
    <m/>
    <s v="N"/>
    <s v="Y"/>
    <n v="37.798260499999998"/>
    <n v="-122.42121"/>
  </r>
  <r>
    <s v="PAST SALE"/>
    <m/>
    <s v="Condo/Co-op"/>
    <s v="559 27th St"/>
    <x v="7"/>
    <x v="12"/>
    <s v="CA"/>
    <n v="94131"/>
    <n v="1150000"/>
    <m/>
    <n v="5"/>
    <n v="3442"/>
    <m/>
    <n v="1974"/>
    <m/>
    <n v="334"/>
    <m/>
    <m/>
    <m/>
    <m/>
    <s v="http://www.redfin.com/CA/San-Francisco/559-27th-St-94131/home/1310906"/>
    <m/>
    <m/>
    <s v="N"/>
    <s v="Y"/>
    <n v="37.746414000000001"/>
    <n v="-122.4327011"/>
  </r>
  <r>
    <s v="PAST SALE"/>
    <m/>
    <s v="Multi-Family (2-4 Unit)"/>
    <s v="147 Bacon St"/>
    <x v="7"/>
    <x v="12"/>
    <s v="CA"/>
    <n v="94134"/>
    <n v="1225000"/>
    <m/>
    <n v="2"/>
    <n v="1967"/>
    <n v="1964"/>
    <n v="1928"/>
    <m/>
    <n v="623"/>
    <m/>
    <m/>
    <m/>
    <m/>
    <s v="http://www.redfin.com/CA/San-Francisco/147-Bacon-St-94134/home/1598785"/>
    <m/>
    <m/>
    <s v="N"/>
    <s v="Y"/>
    <n v="37.727235299999997"/>
    <n v="-122.4042599"/>
  </r>
  <r>
    <s v="PAST SALE"/>
    <m/>
    <s v="Single Family Residential"/>
    <s v="1278 Thomas Ave"/>
    <x v="7"/>
    <x v="12"/>
    <s v="CA"/>
    <n v="94124"/>
    <m/>
    <n v="5"/>
    <n v="2"/>
    <n v="2952"/>
    <n v="5000"/>
    <n v="1938"/>
    <m/>
    <m/>
    <m/>
    <s v="Sold"/>
    <m/>
    <m/>
    <s v="http://www.redfin.com/CA/San-Francisco/1278-Thomas-Ave-94124/home/1240083"/>
    <s v="San Francisco MLS"/>
    <m/>
    <s v="N"/>
    <s v="Y"/>
    <n v="37.727108700000002"/>
    <n v="-122.3851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MLS Listing"/>
    <m/>
    <s v="Multi-Family (2-4 Unit)"/>
    <s v="1909 Stanford St"/>
    <x v="0"/>
    <x v="0"/>
    <s v="CA"/>
    <n v="94501"/>
    <n v="1049000"/>
    <n v="6"/>
    <n v="2"/>
    <n v="2922"/>
    <n v="4625"/>
    <n v="1872"/>
    <n v="3"/>
    <n v="359"/>
    <m/>
    <s v="Active"/>
    <m/>
    <m/>
    <s v="http://www.redfin.com/CA/Alameda/1909-Stanford-St-94501/home/176132407"/>
    <s v="bridgeMLS, Bay East AOR, or Contra Costa AOR"/>
    <n v="40963379"/>
    <s v="N"/>
    <s v="Y"/>
    <n v="37.773295300000001"/>
    <n v="-122.2477372"/>
  </r>
  <r>
    <s v="MLS Listing"/>
    <m/>
    <s v="Single Family Residential"/>
    <s v="1718 Lincoln Ave"/>
    <x v="0"/>
    <x v="0"/>
    <s v="CA"/>
    <s v="94501-2554"/>
    <n v="1145000"/>
    <n v="3"/>
    <n v="3"/>
    <n v="1974"/>
    <n v="3123"/>
    <n v="1885"/>
    <n v="35"/>
    <n v="580"/>
    <m/>
    <s v="Active"/>
    <m/>
    <m/>
    <s v="http://www.redfin.com/CA/Alameda/1718-Lincoln-Ave-94501/home/1673720"/>
    <s v="bridgeMLS, Bay East AOR, or Contra Costa AOR"/>
    <n v="40958799"/>
    <s v="N"/>
    <s v="Y"/>
    <n v="37.772093599999998"/>
    <n v="-122.2544975"/>
  </r>
  <r>
    <s v="MLS Listing"/>
    <m/>
    <s v="Multi-Family (2-4 Unit)"/>
    <s v="2311 Eagle Ave"/>
    <x v="0"/>
    <x v="0"/>
    <s v="CA"/>
    <n v="94501"/>
    <n v="1199000"/>
    <n v="4"/>
    <n v="2"/>
    <n v="2196"/>
    <n v="3480"/>
    <n v="1890"/>
    <n v="23"/>
    <n v="546"/>
    <m/>
    <s v="Active"/>
    <m/>
    <m/>
    <s v="http://www.redfin.com/CA/Alameda/2311-Eagle-Ave-94501/home/1746057"/>
    <s v="bridgeMLS, Bay East AOR, or Contra Costa AOR"/>
    <n v="40960654"/>
    <s v="N"/>
    <s v="Y"/>
    <n v="37.769762200000002"/>
    <n v="-122.2401517"/>
  </r>
  <r>
    <s v="MLS Listing"/>
    <m/>
    <s v="Single Family Residential"/>
    <s v="1254 Broadway"/>
    <x v="0"/>
    <x v="1"/>
    <s v="CA"/>
    <n v="94501"/>
    <n v="1200000"/>
    <n v="4"/>
    <n v="2"/>
    <n v="1784"/>
    <n v="3715"/>
    <n v="1895"/>
    <n v="16"/>
    <n v="673"/>
    <m/>
    <s v="Active"/>
    <m/>
    <m/>
    <s v="http://www.redfin.com/CA/Alameda/1254-Broadway-94501/home/1415447"/>
    <s v="bridgeMLS, Bay East AOR, or Contra Costa AOR"/>
    <n v="40961499"/>
    <s v="N"/>
    <s v="Y"/>
    <n v="37.760243600000003"/>
    <n v="-122.2406835"/>
  </r>
  <r>
    <s v="MLS Listing"/>
    <m/>
    <s v="Single Family Residential"/>
    <s v="73 BAY PARK Ter #20"/>
    <x v="0"/>
    <x v="2"/>
    <s v="CA"/>
    <n v="94502"/>
    <n v="995000"/>
    <n v="3"/>
    <n v="2.5"/>
    <n v="1701"/>
    <n v="3270"/>
    <n v="1986"/>
    <n v="6"/>
    <n v="585"/>
    <n v="625"/>
    <s v="Active"/>
    <s v="August-21-2021 02:00 PM"/>
    <s v="August-21-2021 04:00 PM"/>
    <s v="http://www.redfin.com/CA/Alameda/73-Bay-Park-Ter-94502/unit-20/home/1939287"/>
    <s v="bridgeMLS, Bay East AOR, or Contra Costa AOR"/>
    <n v="40962823"/>
    <s v="N"/>
    <s v="Y"/>
    <n v="37.747713099999999"/>
    <n v="-122.242833"/>
  </r>
  <r>
    <s v="MLS Listing"/>
    <m/>
    <s v="Single Family Residential"/>
    <s v="1005 Talbot"/>
    <x v="1"/>
    <x v="3"/>
    <s v="CA"/>
    <n v="94706"/>
    <n v="849000"/>
    <n v="4"/>
    <n v="2"/>
    <n v="1270"/>
    <n v="2500"/>
    <n v="1920"/>
    <n v="7"/>
    <n v="669"/>
    <m/>
    <s v="Active"/>
    <s v="August-22-2021 02:00 PM"/>
    <s v="August-22-2021 04:00 PM"/>
    <s v="http://www.redfin.com/CA/Albany/1005-Talbot-Ave-94706/home/709557"/>
    <s v="bridgeMLS, Bay East AOR, or Contra Costa AOR"/>
    <n v="40962820"/>
    <s v="N"/>
    <s v="Y"/>
    <n v="37.887022999999999"/>
    <n v="-122.2940751"/>
  </r>
  <r>
    <s v="MLS Listing"/>
    <m/>
    <s v="Single Family Residential"/>
    <s v="903 Santa Fe Ave"/>
    <x v="1"/>
    <x v="3"/>
    <s v="CA"/>
    <n v="94706"/>
    <n v="1095000"/>
    <n v="3"/>
    <n v="3"/>
    <n v="1813"/>
    <n v="4160"/>
    <n v="1922"/>
    <n v="15"/>
    <n v="604"/>
    <m/>
    <s v="Active"/>
    <m/>
    <m/>
    <s v="http://www.redfin.com/CA/Albany/903-Santa-Fe-Ave-94706/home/1800967"/>
    <s v="bridgeMLS, Bay East AOR, or Contra Costa AOR"/>
    <n v="40961696"/>
    <s v="N"/>
    <s v="Y"/>
    <n v="37.890496300000002"/>
    <n v="-122.2883827"/>
  </r>
  <r>
    <s v="MLS Listing"/>
    <m/>
    <s v="Multi-Family (2-4 Unit)"/>
    <s v="2305 Bonar St"/>
    <x v="2"/>
    <x v="4"/>
    <s v="CA"/>
    <n v="94702"/>
    <n v="949000"/>
    <n v="4"/>
    <n v="2"/>
    <n v="1549"/>
    <n v="6000"/>
    <n v="1943"/>
    <n v="30"/>
    <n v="613"/>
    <m/>
    <s v="Active"/>
    <m/>
    <m/>
    <s v="http://www.redfin.com/CA/Berkeley/2305-Bonar-St-94702/home/1800534"/>
    <s v="bridgeMLS, Bay East AOR, or Contra Costa AOR"/>
    <n v="40958566"/>
    <s v="N"/>
    <s v="Y"/>
    <n v="37.8649293"/>
    <n v="-122.28627849999999"/>
  </r>
  <r>
    <s v="MLS Listing"/>
    <m/>
    <s v="Single Family Residential"/>
    <s v="3011 Mabel St"/>
    <x v="2"/>
    <x v="4"/>
    <s v="CA"/>
    <n v="94702"/>
    <n v="995000"/>
    <n v="3"/>
    <n v="2.5"/>
    <n v="1486"/>
    <n v="2580"/>
    <n v="1999"/>
    <n v="39"/>
    <n v="670"/>
    <m/>
    <s v="Active"/>
    <m/>
    <m/>
    <s v="http://www.redfin.com/CA/Berkeley/3011-Mabel-St-94702/home/2014320"/>
    <s v="bridgeMLS, Bay East AOR, or Contra Costa AOR"/>
    <n v="40958306"/>
    <s v="N"/>
    <s v="Y"/>
    <n v="37.852365800000001"/>
    <n v="-122.2833103"/>
  </r>
  <r>
    <s v="MLS Listing"/>
    <m/>
    <s v="Single Family Residential"/>
    <s v="2815 Stanton St"/>
    <x v="2"/>
    <x v="4"/>
    <s v="CA"/>
    <n v="94702"/>
    <n v="1098000"/>
    <n v="3"/>
    <n v="2.5"/>
    <n v="1815"/>
    <n v="4134"/>
    <n v="1922"/>
    <n v="35"/>
    <n v="605"/>
    <m/>
    <s v="Active"/>
    <m/>
    <m/>
    <s v="http://www.redfin.com/CA/Berkeley/2815-Stanton-St-94702/home/1915333"/>
    <s v="San Francisco MLS"/>
    <n v="421554037"/>
    <s v="N"/>
    <s v="Y"/>
    <n v="37.855514399999997"/>
    <n v="-122.2800762"/>
  </r>
  <r>
    <s v="MLS Listing"/>
    <m/>
    <s v="Single Family Residential"/>
    <s v="2028 Woolsey St"/>
    <x v="2"/>
    <x v="4"/>
    <s v="CA"/>
    <n v="94703"/>
    <n v="1100000"/>
    <n v="4"/>
    <n v="2"/>
    <n v="1525"/>
    <n v="2400"/>
    <n v="1910"/>
    <n v="15"/>
    <n v="721"/>
    <m/>
    <s v="Active"/>
    <m/>
    <m/>
    <s v="http://www.redfin.com/CA/Berkeley/2028-Woolsey-St-94703/home/1701197"/>
    <s v="bridgeMLS, Bay East AOR, or Contra Costa AOR"/>
    <n v="40961645"/>
    <s v="N"/>
    <s v="Y"/>
    <n v="37.852120399999997"/>
    <n v="-122.2664743"/>
  </r>
  <r>
    <s v="MLS Listing"/>
    <m/>
    <s v="Multi-Family (2-4 Unit)"/>
    <s v="3114 Martin Luther King Jr Way"/>
    <x v="2"/>
    <x v="4"/>
    <s v="CA"/>
    <n v="94703"/>
    <n v="1198000"/>
    <n v="4"/>
    <n v="4"/>
    <n v="2530"/>
    <n v="3527"/>
    <n v="1922"/>
    <n v="56"/>
    <n v="474"/>
    <m/>
    <s v="Active"/>
    <m/>
    <m/>
    <s v="http://www.redfin.com/CA/Berkeley/3114-Martin-Luther-King-Jr-Way-94703/home/653180"/>
    <s v="bridgeMLS, Bay East AOR, or Contra Costa AOR"/>
    <n v="40955959"/>
    <s v="N"/>
    <s v="Y"/>
    <n v="37.851836599999999"/>
    <n v="-122.2710838"/>
  </r>
  <r>
    <s v="MLS Listing"/>
    <m/>
    <s v="Multi-Family (2-4 Unit)"/>
    <s v="3110 Martin Luther King Jr Way"/>
    <x v="2"/>
    <x v="4"/>
    <s v="CA"/>
    <n v="94703"/>
    <n v="1198000"/>
    <n v="5"/>
    <n v="3"/>
    <n v="2553"/>
    <n v="3847"/>
    <n v="1906"/>
    <n v="56"/>
    <n v="469"/>
    <m/>
    <s v="Active"/>
    <m/>
    <m/>
    <s v="http://www.redfin.com/CA/Berkeley/3110-Martin-Luther-King-Jr-Way-94703/home/1419032"/>
    <s v="bridgeMLS, Bay East AOR, or Contra Costa AOR"/>
    <n v="40955957"/>
    <s v="N"/>
    <s v="Y"/>
    <n v="37.851939000000002"/>
    <n v="-122.271152"/>
  </r>
  <r>
    <s v="MLS Listing"/>
    <m/>
    <s v="Multi-Family (2-4 Unit)"/>
    <s v="3055 SHATTUCK Ave"/>
    <x v="2"/>
    <x v="4"/>
    <s v="CA"/>
    <s v="94705-1857"/>
    <n v="1200000"/>
    <n v="4"/>
    <n v="2"/>
    <n v="1986"/>
    <n v="4885"/>
    <n v="1908"/>
    <n v="15"/>
    <n v="604"/>
    <m/>
    <s v="Active"/>
    <m/>
    <m/>
    <s v="http://www.redfin.com/CA/Berkeley/3055-Shattuck-Ave-94705/home/1098334"/>
    <s v="bridgeMLS, Bay East AOR, or Contra Costa AOR"/>
    <n v="40961744"/>
    <s v="N"/>
    <s v="Y"/>
    <n v="37.853274599999999"/>
    <n v="-122.2659869"/>
  </r>
  <r>
    <s v="MLS Listing"/>
    <m/>
    <s v="Multi-Family (2-4 Unit)"/>
    <s v="2030 Essex St"/>
    <x v="2"/>
    <x v="4"/>
    <s v="CA"/>
    <n v="94703"/>
    <n v="1250000"/>
    <n v="8"/>
    <n v="4"/>
    <n v="2820"/>
    <n v="5000"/>
    <n v="1959"/>
    <n v="78"/>
    <n v="443"/>
    <m/>
    <s v="Active"/>
    <m/>
    <m/>
    <s v="http://www.redfin.com/CA/Berkeley/2030-Essex-St-94703/home/1164818"/>
    <s v="bridgeMLS, Bay East AOR, or Contra Costa AOR"/>
    <n v="40952441"/>
    <s v="N"/>
    <s v="Y"/>
    <n v="37.853561800000001"/>
    <n v="-122.2668731"/>
  </r>
  <r>
    <s v="MLS Listing"/>
    <m/>
    <s v="Single Family Residential"/>
    <s v="1136 Keith Ave"/>
    <x v="2"/>
    <x v="5"/>
    <s v="CA"/>
    <n v="94708"/>
    <n v="825000"/>
    <n v="4"/>
    <n v="2"/>
    <n v="2007"/>
    <n v="5936"/>
    <n v="1924"/>
    <n v="2"/>
    <n v="411"/>
    <m/>
    <s v="Active"/>
    <m/>
    <m/>
    <s v="http://www.redfin.com/CA/Berkeley/1136-Keith-Ave-94708/home/1479657"/>
    <s v="bridgeMLS, Bay East AOR, or Contra Costa AOR"/>
    <n v="40963466"/>
    <s v="N"/>
    <s v="Y"/>
    <n v="37.888537200000002"/>
    <n v="-122.2604481"/>
  </r>
  <r>
    <s v="MLS Listing"/>
    <m/>
    <s v="Single Family Residential"/>
    <s v="1626 Russell St"/>
    <x v="2"/>
    <x v="6"/>
    <s v="CA"/>
    <n v="94703"/>
    <n v="1100000"/>
    <n v="4"/>
    <n v="3.5"/>
    <n v="1730"/>
    <n v="4760"/>
    <n v="1938"/>
    <n v="63"/>
    <n v="636"/>
    <m/>
    <s v="Active"/>
    <m/>
    <m/>
    <s v="http://www.redfin.com/CA/Berkeley/1626-Russell-St-94703/home/2014313"/>
    <s v="bridgeMLS, Bay East AOR, or Contra Costa AOR"/>
    <n v="40954401"/>
    <s v="N"/>
    <s v="Y"/>
    <n v="37.855122799999997"/>
    <n v="-122.2759338"/>
  </r>
  <r>
    <s v="MLS Listing"/>
    <m/>
    <s v="Single Family Residential"/>
    <s v="1606 Chestnut St"/>
    <x v="2"/>
    <x v="7"/>
    <s v="CA"/>
    <n v="94702"/>
    <n v="998000"/>
    <n v="3"/>
    <n v="2"/>
    <n v="1227"/>
    <n v="3686"/>
    <n v="1943"/>
    <n v="7"/>
    <n v="813"/>
    <m/>
    <s v="Active"/>
    <m/>
    <m/>
    <s v="http://www.redfin.com/CA/Berkeley/1606-Chestnut-St-94702/home/1778253"/>
    <s v="bridgeMLS, Bay East AOR, or Contra Costa AOR"/>
    <n v="40962726"/>
    <s v="N"/>
    <s v="Y"/>
    <n v="37.875352700000001"/>
    <n v="-122.28893650000001"/>
  </r>
  <r>
    <s v="MLS Listing"/>
    <m/>
    <s v="Single Family Residential"/>
    <s v="931 Bancroft Way"/>
    <x v="2"/>
    <x v="8"/>
    <s v="CA"/>
    <n v="94710"/>
    <n v="1175000"/>
    <n v="5"/>
    <n v="2.5"/>
    <n v="2000"/>
    <n v="3000"/>
    <n v="1924"/>
    <n v="44"/>
    <n v="588"/>
    <m/>
    <s v="Active"/>
    <m/>
    <m/>
    <s v="http://www.redfin.com/CA/Berkeley/931-Bancroft-Way-94710/home/671498"/>
    <s v="bridgeMLS, Bay East AOR, or Contra Costa AOR"/>
    <n v="40957410"/>
    <s v="N"/>
    <s v="Y"/>
    <n v="37.864192799999998"/>
    <n v="-122.2940308"/>
  </r>
  <r>
    <s v="MLS Listing"/>
    <m/>
    <s v="Single Family Residential"/>
    <s v="1646 5Th St"/>
    <x v="2"/>
    <x v="8"/>
    <s v="CA"/>
    <n v="94710"/>
    <n v="1189000"/>
    <n v="4"/>
    <n v="3"/>
    <n v="1640"/>
    <n v="4650"/>
    <n v="1989"/>
    <n v="14"/>
    <n v="725"/>
    <m/>
    <s v="Active"/>
    <m/>
    <m/>
    <s v="http://www.redfin.com/CA/Berkeley/1646-Fifth-St-94710/home/531536"/>
    <s v="bridgeMLS, Bay East AOR, or Contra Costa AOR"/>
    <n v="40961884"/>
    <s v="N"/>
    <s v="Y"/>
    <n v="37.872366900000003"/>
    <n v="-122.3005976"/>
  </r>
  <r>
    <s v="MLS Listing"/>
    <m/>
    <s v="Single Family Residential"/>
    <s v="1036 Leneve"/>
    <x v="3"/>
    <x v="9"/>
    <s v="CA"/>
    <n v="94530"/>
    <n v="1200000"/>
    <n v="3"/>
    <n v="3"/>
    <n v="2892"/>
    <n v="11160"/>
    <n v="1960"/>
    <n v="17"/>
    <n v="415"/>
    <m/>
    <s v="Active"/>
    <m/>
    <m/>
    <s v="http://www.redfin.com/CA/El-Cerrito/1036-Leneve-Pl-94530/unit-A/home/1630843"/>
    <s v="bridgeMLS, Bay East AOR, or Contra Costa AOR"/>
    <n v="40959475"/>
    <s v="N"/>
    <s v="Y"/>
    <n v="37.923009899999997"/>
    <n v="-122.28616769999999"/>
  </r>
  <r>
    <s v="MLS Listing"/>
    <m/>
    <s v="Single Family Residential"/>
    <s v="2022 Harper St"/>
    <x v="3"/>
    <x v="10"/>
    <s v="CA"/>
    <n v="94530"/>
    <n v="1189000"/>
    <n v="4"/>
    <n v="3"/>
    <n v="1759"/>
    <n v="6032"/>
    <n v="1962"/>
    <n v="14"/>
    <n v="676"/>
    <m/>
    <s v="Active"/>
    <m/>
    <m/>
    <s v="http://www.redfin.com/CA/El-Cerrito/2022-Harper-St-94530/home/1369979"/>
    <s v="bridgeMLS, Bay East AOR, or Contra Costa AOR"/>
    <n v="40961825"/>
    <s v="N"/>
    <s v="Y"/>
    <n v="37.928804"/>
    <n v="-122.3151142"/>
  </r>
  <r>
    <s v="MLS Listing"/>
    <m/>
    <s v="Multi-Family (2-4 Unit)"/>
    <s v="6326 Stockton Ave"/>
    <x v="3"/>
    <x v="11"/>
    <s v="CA"/>
    <n v="94530"/>
    <n v="949000"/>
    <n v="4"/>
    <n v="2"/>
    <n v="1942"/>
    <n v="2500"/>
    <n v="1928"/>
    <n v="138"/>
    <n v="489"/>
    <m/>
    <s v="Active"/>
    <m/>
    <m/>
    <s v="http://www.redfin.com/CA/El-Cerrito/6326-Stockton-Ave-94530/home/1806146"/>
    <s v="bridgeMLS, Bay East AOR, or Contra Costa AOR"/>
    <n v="40944067"/>
    <s v="N"/>
    <s v="Y"/>
    <n v="37.9078996"/>
    <n v="-122.3053396"/>
  </r>
  <r>
    <s v="MLS Listing"/>
    <m/>
    <s v="Single Family Residential"/>
    <s v="7900 Potrero Ave"/>
    <x v="3"/>
    <x v="12"/>
    <s v="CA"/>
    <n v="94530"/>
    <n v="950000"/>
    <n v="3"/>
    <n v="2"/>
    <n v="1564"/>
    <n v="7670"/>
    <n v="1955"/>
    <n v="8"/>
    <n v="607"/>
    <m/>
    <s v="Active"/>
    <s v="August-22-2021 02:00 PM"/>
    <s v="August-22-2021 04:00 PM"/>
    <s v="http://www.redfin.com/CA/El-Cerrito/7900-Potrero-Ave-94530/home/1148528"/>
    <s v="bridgeMLS, Bay East AOR, or Contra Costa AOR"/>
    <n v="40962680"/>
    <s v="N"/>
    <s v="Y"/>
    <n v="37.928731900000002"/>
    <n v="-122.3039529"/>
  </r>
  <r>
    <s v="MLS Listing"/>
    <m/>
    <s v="Single Family Residential"/>
    <s v="1121 Contra Costa Dr"/>
    <x v="3"/>
    <x v="12"/>
    <s v="CA"/>
    <n v="94530"/>
    <n v="1200000"/>
    <n v="3"/>
    <n v="2.5"/>
    <n v="2018"/>
    <n v="10200"/>
    <n v="1953"/>
    <n v="7"/>
    <n v="595"/>
    <m/>
    <s v="Active"/>
    <s v="August-22-2021 02:00 PM"/>
    <s v="August-22-2021 04:30 PM"/>
    <s v="http://www.redfin.com/CA/El-Cerrito/1121-Contra-Costa-Dr-94530/home/1838999"/>
    <s v="bridgeMLS, Bay East AOR, or Contra Costa AOR"/>
    <n v="40962908"/>
    <s v="N"/>
    <s v="Y"/>
    <n v="37.921035500000002"/>
    <n v="-122.29376499999999"/>
  </r>
  <r>
    <s v="MLS Listing"/>
    <m/>
    <s v="Single Family Residential"/>
    <s v="5559 Macdonald Ave"/>
    <x v="3"/>
    <x v="13"/>
    <s v="CA"/>
    <n v="94530"/>
    <n v="1195000"/>
    <n v="4"/>
    <n v="3"/>
    <n v="2145"/>
    <n v="6336"/>
    <n v="1950"/>
    <n v="24"/>
    <n v="557"/>
    <m/>
    <s v="Active"/>
    <m/>
    <m/>
    <s v="http://www.redfin.com/CA/El-Cerrito/5559-Macdonald-Ave-94530/home/1861096"/>
    <s v="bridgeMLS, Bay East AOR, or Contra Costa AOR"/>
    <n v="40960493"/>
    <s v="N"/>
    <s v="Y"/>
    <n v="37.932860400000003"/>
    <n v="-122.31861290000001"/>
  </r>
  <r>
    <s v="MLS Listing"/>
    <m/>
    <s v="Multi-Family (2-4 Unit)"/>
    <s v="1532 Lexington Ave"/>
    <x v="3"/>
    <x v="14"/>
    <s v="CA"/>
    <n v="94530"/>
    <n v="1049000"/>
    <n v="4"/>
    <n v="2"/>
    <n v="1500"/>
    <n v="6000"/>
    <n v="1951"/>
    <n v="99"/>
    <n v="699"/>
    <m/>
    <s v="Active"/>
    <m/>
    <m/>
    <s v="http://www.redfin.com/CA/El-Cerrito/1532-Lexington-Ave-94530/home/945182"/>
    <s v="bridgeMLS, Bay East AOR, or Contra Costa AOR"/>
    <n v="40949488"/>
    <s v="N"/>
    <s v="Y"/>
    <n v="37.920797899999997"/>
    <n v="-122.3128554"/>
  </r>
  <r>
    <s v="MLS Listing"/>
    <m/>
    <s v="Single Family Residential"/>
    <s v="415 Colusa Ave"/>
    <x v="4"/>
    <x v="15"/>
    <s v="CA"/>
    <n v="94707"/>
    <n v="699000"/>
    <n v="3"/>
    <n v="2"/>
    <n v="1662"/>
    <n v="2680"/>
    <n v="1923"/>
    <n v="24"/>
    <n v="421"/>
    <m/>
    <s v="Active"/>
    <m/>
    <m/>
    <s v="http://www.redfin.com/CA/Kensington/415-Colusa-Ave-94707/home/963775"/>
    <s v="bridgeMLS, Bay East AOR, or Contra Costa AOR"/>
    <n v="40960517"/>
    <s v="N"/>
    <s v="Y"/>
    <n v="37.899440599999998"/>
    <n v="-122.28632279999999"/>
  </r>
  <r>
    <s v="MLS Listing"/>
    <m/>
    <s v="Single Family Residential"/>
    <s v="10 Marchant Ct"/>
    <x v="4"/>
    <x v="15"/>
    <s v="CA"/>
    <n v="94707"/>
    <n v="1250000"/>
    <n v="3"/>
    <n v="3.5"/>
    <n v="2334"/>
    <n v="6900"/>
    <n v="1940"/>
    <n v="8"/>
    <n v="536"/>
    <m/>
    <s v="Active"/>
    <s v="August-22-2021 02:00 PM"/>
    <s v="August-22-2021 04:30 PM"/>
    <s v="http://www.redfin.com/CA/Kensington/10-Marchant-Ct-94707/home/1193746"/>
    <s v="bridgeMLS, Bay East AOR, or Contra Costa AOR"/>
    <n v="40962691"/>
    <s v="N"/>
    <s v="Y"/>
    <n v="37.901681600000003"/>
    <n v="-122.2836204"/>
  </r>
  <r>
    <s v="MLS Listing"/>
    <m/>
    <s v="Multi-Family (2-4 Unit)"/>
    <s v="5926 Genoa St"/>
    <x v="5"/>
    <x v="16"/>
    <s v="CA"/>
    <n v="94608"/>
    <n v="1199000"/>
    <n v="6"/>
    <n v="3"/>
    <n v="2225"/>
    <n v="3840"/>
    <n v="1965"/>
    <n v="12"/>
    <n v="539"/>
    <m/>
    <s v="Active"/>
    <s v="August-22-2021 02:00 PM"/>
    <s v="August-22-2021 04:00 PM"/>
    <s v="http://www.redfin.com/CA/Oakland/5926-Genoa-St-94608/home/1832646"/>
    <s v="bridgeMLS, Bay East AOR, or Contra Costa AOR"/>
    <n v="40962323"/>
    <s v="N"/>
    <s v="Y"/>
    <n v="37.844571299999998"/>
    <n v="-122.2724115"/>
  </r>
  <r>
    <s v="MLS Listing"/>
    <m/>
    <s v="Single Family Residential"/>
    <s v="613 Yuba St"/>
    <x v="6"/>
    <x v="17"/>
    <s v="CA"/>
    <n v="94805"/>
    <n v="989000"/>
    <n v="3"/>
    <n v="3"/>
    <n v="1787"/>
    <n v="6000"/>
    <n v="1959"/>
    <n v="8"/>
    <n v="553"/>
    <m/>
    <s v="Active"/>
    <s v="August-22-2021 02:00 PM"/>
    <s v="August-22-2021 04:30 PM"/>
    <s v="http://www.redfin.com/CA/Richmond/613-Yuba-St-94805/home/1952983"/>
    <s v="bridgeMLS, Bay East AOR, or Contra Costa AOR"/>
    <n v="40962739"/>
    <s v="N"/>
    <s v="Y"/>
    <n v="37.938612300000003"/>
    <n v="-122.318945"/>
  </r>
  <r>
    <s v="MLS Listing"/>
    <m/>
    <s v="Single Family Residential"/>
    <s v="55 Garnett Ter"/>
    <x v="7"/>
    <x v="18"/>
    <s v="CA"/>
    <s v="94124-2571"/>
    <n v="949000"/>
    <n v="3"/>
    <n v="2"/>
    <n v="1600"/>
    <n v="1716"/>
    <n v="1996"/>
    <n v="26"/>
    <n v="593"/>
    <n v="168"/>
    <s v="Active"/>
    <m/>
    <m/>
    <s v="http://www.redfin.com/CA/San-Francisco/55-Garnett-Ter-94124/home/1575807"/>
    <s v="bridgeMLS, Bay East AOR, or Contra Costa AOR"/>
    <n v="40960376"/>
    <s v="N"/>
    <s v="Y"/>
    <n v="37.732599100000002"/>
    <n v="-122.3819575"/>
  </r>
  <r>
    <s v="MLS Listing"/>
    <m/>
    <s v="Single Family Residential"/>
    <s v="83 Crane St"/>
    <x v="7"/>
    <x v="18"/>
    <s v="CA"/>
    <n v="94124"/>
    <n v="1050000"/>
    <n v="4"/>
    <n v="2.5"/>
    <n v="1375"/>
    <n v="2495"/>
    <n v="1962"/>
    <n v="13"/>
    <n v="764"/>
    <m/>
    <s v="Active"/>
    <m/>
    <m/>
    <s v="http://www.redfin.com/CA/San-Francisco/83-Crane-St-94124/home/1074787"/>
    <s v="bridgeMLS, Bay East AOR, or Contra Costa AOR"/>
    <n v="40962238"/>
    <s v="N"/>
    <s v="Y"/>
    <n v="37.721777000000003"/>
    <n v="-122.3995496"/>
  </r>
  <r>
    <s v="MLS Listing"/>
    <m/>
    <s v="Single Family Residential"/>
    <s v="1510 newcomb"/>
    <x v="7"/>
    <x v="18"/>
    <s v="CA"/>
    <n v="94124"/>
    <n v="1129000"/>
    <n v="5"/>
    <n v="2"/>
    <n v="2077"/>
    <n v="2500"/>
    <n v="1907"/>
    <n v="335"/>
    <n v="544"/>
    <m/>
    <s v="Active"/>
    <m/>
    <m/>
    <s v="http://www.redfin.com/CA/San-Francisco/1510-Newcomb-Ave-94124/home/173338069"/>
    <s v="bridgeMLS, Bay East AOR, or Contra Costa AOR"/>
    <n v="40921400"/>
    <s v="N"/>
    <s v="Y"/>
    <n v="37.734506400000001"/>
    <n v="-122.3880321"/>
  </r>
  <r>
    <s v="MLS Listing"/>
    <m/>
    <s v="Single Family Residential"/>
    <s v="1051 Gilman Ave"/>
    <x v="7"/>
    <x v="18"/>
    <s v="CA"/>
    <n v="94124"/>
    <n v="1199900"/>
    <n v="4"/>
    <n v="3"/>
    <n v="1790"/>
    <n v="2500"/>
    <n v="1922"/>
    <n v="77"/>
    <n v="670"/>
    <m/>
    <s v="Active"/>
    <m/>
    <m/>
    <s v="http://www.redfin.com/CA/San-Francisco/1051-Gilman-Ave-94124/home/1240175"/>
    <s v="bridgeMLS, Bay East AOR, or Contra Costa AOR"/>
    <n v="40952743"/>
    <s v="N"/>
    <s v="Y"/>
    <n v="37.718601700000001"/>
    <n v="-122.3892958"/>
  </r>
  <r>
    <s v="MLS Listing"/>
    <m/>
    <s v="Single Family Residential"/>
    <s v="832 Florida St"/>
    <x v="7"/>
    <x v="19"/>
    <s v="CA"/>
    <n v="94110"/>
    <n v="999988"/>
    <n v="4"/>
    <n v="2"/>
    <n v="1920"/>
    <m/>
    <n v="1900"/>
    <n v="14"/>
    <n v="521"/>
    <m/>
    <s v="Active"/>
    <m/>
    <m/>
    <s v="http://www.redfin.com/CA/San-Francisco/832-Florida-St-94110/home/729949"/>
    <s v="bridgeMLS, Bay East AOR, or Contra Costa AOR"/>
    <n v="40961978"/>
    <s v="N"/>
    <s v="Y"/>
    <n v="37.758498400000001"/>
    <n v="-122.4108964"/>
  </r>
  <r>
    <s v="MLS Listing"/>
    <m/>
    <s v="Single Family Residential"/>
    <s v="686 Colby St"/>
    <x v="7"/>
    <x v="20"/>
    <s v="CA"/>
    <n v="94134"/>
    <n v="999000"/>
    <n v="3"/>
    <n v="2"/>
    <m/>
    <n v="1750"/>
    <n v="1951"/>
    <n v="8"/>
    <m/>
    <m/>
    <s v="Active"/>
    <m/>
    <m/>
    <s v="http://www.redfin.com/CA/San-Francisco/686-Colby-St-94134/home/779890"/>
    <s v="bridgeMLS, Bay East AOR, or Contra Costa AOR"/>
    <n v="40959777"/>
    <s v="N"/>
    <s v="Y"/>
    <n v="37.721870799999998"/>
    <n v="-122.4112207"/>
  </r>
  <r>
    <s v="MLS Listing"/>
    <m/>
    <s v="Single Family Residential"/>
    <s v="1379 Thomas Ave"/>
    <x v="7"/>
    <x v="21"/>
    <s v="CA"/>
    <n v="94124"/>
    <n v="795000"/>
    <n v="3"/>
    <n v="2"/>
    <n v="1404"/>
    <n v="3750"/>
    <n v="1941"/>
    <n v="7"/>
    <n v="566"/>
    <m/>
    <s v="Active"/>
    <s v="August-21-2021 11:00 AM"/>
    <s v="August-21-2021 01:00 PM"/>
    <s v="http://www.redfin.com/CA/San-Francisco/1379-Thomas-Ave-94124/home/739460"/>
    <s v="San Francisco MLS"/>
    <n v="421584023"/>
    <s v="N"/>
    <s v="Y"/>
    <n v="37.727911900000002"/>
    <n v="-122.3873353"/>
  </r>
  <r>
    <s v="MLS Listing"/>
    <m/>
    <s v="Multi-Family (2-4 Unit)"/>
    <s v="54 - 56 Williams Ave"/>
    <x v="7"/>
    <x v="21"/>
    <s v="CA"/>
    <n v="94124"/>
    <n v="798000"/>
    <n v="4"/>
    <n v="2"/>
    <n v="1992"/>
    <n v="1301"/>
    <n v="1909"/>
    <n v="95"/>
    <n v="401"/>
    <m/>
    <s v="Active"/>
    <m/>
    <m/>
    <s v="http://www.redfin.com/CA/San-Francisco/54-Williams-Ave-94124/home/1371050"/>
    <s v="San Francisco MLS"/>
    <n v="421552207"/>
    <s v="N"/>
    <s v="Y"/>
    <n v="37.729733099999997"/>
    <n v="-122.3941009"/>
  </r>
  <r>
    <s v="MLS Listing"/>
    <m/>
    <s v="Single Family Residential"/>
    <s v="1122 Gilman Ave"/>
    <x v="7"/>
    <x v="21"/>
    <s v="CA"/>
    <n v="94124"/>
    <n v="850000"/>
    <n v="4"/>
    <n v="2"/>
    <n v="1615"/>
    <n v="2500"/>
    <n v="1936"/>
    <n v="50"/>
    <n v="526"/>
    <m/>
    <s v="Active"/>
    <m/>
    <m/>
    <s v="http://www.redfin.com/CA/San-Francisco/1122-Gilman-Ave-94124/home/1502929"/>
    <s v="MLSListings"/>
    <s v="ML81851471"/>
    <s v="N"/>
    <s v="Y"/>
    <n v="37.719731699999997"/>
    <n v="-122.3903543"/>
  </r>
  <r>
    <s v="MLS Listing"/>
    <m/>
    <s v="Single Family Residential"/>
    <s v="1538-1540 Palou"/>
    <x v="7"/>
    <x v="21"/>
    <s v="CA"/>
    <n v="94124"/>
    <n v="888000"/>
    <n v="4"/>
    <n v="2"/>
    <n v="1550"/>
    <n v="3097"/>
    <n v="1900"/>
    <n v="81"/>
    <n v="573"/>
    <m/>
    <s v="Active"/>
    <m/>
    <m/>
    <s v="http://www.redfin.com/CA/San-Francisco/1538-Palou-Ave-94124/home/1868581"/>
    <s v="MLSListings"/>
    <s v="ML81846563"/>
    <s v="N"/>
    <s v="Y"/>
    <n v="37.733549699999998"/>
    <n v="-122.38962410000001"/>
  </r>
  <r>
    <s v="MLS Listing"/>
    <m/>
    <s v="Single Family Residential"/>
    <s v="2119 22nd St"/>
    <x v="7"/>
    <x v="21"/>
    <s v="CA"/>
    <n v="94107"/>
    <n v="950000"/>
    <n v="3"/>
    <m/>
    <n v="1700"/>
    <n v="1873"/>
    <n v="1900"/>
    <n v="15"/>
    <n v="559"/>
    <m/>
    <s v="Active"/>
    <m/>
    <m/>
    <s v="http://www.redfin.com/CA/San-Francisco/2119-22nd-St-94107/home/1495284"/>
    <s v="San Francisco MLS"/>
    <n v="421581773"/>
    <s v="N"/>
    <s v="Y"/>
    <n v="37.756946599999999"/>
    <n v="-122.4022822"/>
  </r>
  <r>
    <s v="MLS Listing"/>
    <m/>
    <s v="Single Family Residential"/>
    <s v="566 Paris St"/>
    <x v="7"/>
    <x v="21"/>
    <s v="CA"/>
    <s v="94112-3510"/>
    <n v="950000"/>
    <n v="3"/>
    <n v="2"/>
    <n v="1000"/>
    <n v="2495"/>
    <n v="1906"/>
    <n v="41"/>
    <n v="950"/>
    <m/>
    <s v="Active"/>
    <s v="August-22-2021 02:00 PM"/>
    <s v="August-22-2021 05:00 PM"/>
    <s v="http://www.redfin.com/CA/San-Francisco/566-Paris-St-94112/home/1222698"/>
    <s v="bridgeMLS, Bay East AOR, or Contra Costa AOR"/>
    <n v="40958073"/>
    <s v="N"/>
    <s v="Y"/>
    <n v="37.719882599999998"/>
    <n v="-122.43656060000001"/>
  </r>
  <r>
    <s v="MLS Listing"/>
    <m/>
    <s v="Multi-Family (2-4 Unit)"/>
    <s v="343 - 345 Russia Ave"/>
    <x v="7"/>
    <x v="21"/>
    <s v="CA"/>
    <n v="94112"/>
    <n v="950000"/>
    <n v="5"/>
    <n v="2.5"/>
    <n v="2250"/>
    <n v="1873"/>
    <n v="1917"/>
    <n v="688"/>
    <n v="422"/>
    <m/>
    <s v="Active"/>
    <m/>
    <m/>
    <s v="http://www.redfin.com/CA/San-Francisco/343-Russia-Ave-94112/home/169245639"/>
    <s v="San Francisco MLS"/>
    <n v="490811"/>
    <s v="N"/>
    <s v="Y"/>
    <n v="37.720288799999999"/>
    <n v="-122.4340054"/>
  </r>
  <r>
    <s v="MLS Listing"/>
    <m/>
    <s v="Single Family Residential"/>
    <s v="280 Williams Ave Unit vesta"/>
    <x v="7"/>
    <x v="21"/>
    <s v="CA"/>
    <n v="94124"/>
    <n v="988000"/>
    <n v="3"/>
    <n v="3"/>
    <n v="1500"/>
    <n v="2500"/>
    <n v="1988"/>
    <n v="12"/>
    <n v="659"/>
    <m/>
    <s v="Active"/>
    <s v="August-21-2021 02:00 PM"/>
    <s v="August-21-2021 04:00 PM"/>
    <s v="http://www.redfin.com/CA/San-Francisco/280-Williams-Ave-94124/unit-vesta/home/176037880"/>
    <s v="San Francisco MLS"/>
    <n v="421582952"/>
    <s v="N"/>
    <s v="Y"/>
    <n v="37.730316999999999"/>
    <n v="-122.39852070000001"/>
  </r>
  <r>
    <s v="MLS Listing"/>
    <m/>
    <s v="Single Family Residential"/>
    <s v="627 Paris St"/>
    <x v="7"/>
    <x v="21"/>
    <s v="CA"/>
    <n v="94112"/>
    <n v="988000"/>
    <n v="3"/>
    <n v="2"/>
    <n v="1394"/>
    <n v="2500"/>
    <n v="1934"/>
    <n v="19"/>
    <n v="709"/>
    <m/>
    <s v="Active"/>
    <s v="August-21-2021 01:00 PM"/>
    <s v="August-21-2021 03:00 PM"/>
    <s v="http://www.redfin.com/CA/San-Francisco/627-Paris-St-94112/home/1821963"/>
    <s v="San Francisco MLS"/>
    <n v="421579610"/>
    <s v="N"/>
    <s v="Y"/>
    <n v="37.718738000000002"/>
    <n v="-122.4368925"/>
  </r>
  <r>
    <s v="MLS Listing"/>
    <m/>
    <s v="Multi-Family (2-4 Unit)"/>
    <s v="676 - 678 Ivy St"/>
    <x v="7"/>
    <x v="21"/>
    <s v="CA"/>
    <n v="94102"/>
    <n v="990000"/>
    <n v="3"/>
    <n v="2"/>
    <n v="1324"/>
    <n v="825"/>
    <n v="1890"/>
    <n v="97"/>
    <n v="748"/>
    <m/>
    <s v="Active"/>
    <m/>
    <m/>
    <s v="http://www.redfin.com/CA/San-Francisco/676-Ivy-St-94102/home/1546592"/>
    <s v="San Francisco MLS"/>
    <n v="421551373"/>
    <s v="N"/>
    <s v="Y"/>
    <n v="37.776639400000001"/>
    <n v="-122.4292907"/>
  </r>
  <r>
    <s v="MLS Listing"/>
    <m/>
    <s v="Multi-Family (2-4 Unit)"/>
    <s v="22 30th St"/>
    <x v="7"/>
    <x v="21"/>
    <s v="CA"/>
    <n v="94110"/>
    <n v="998000"/>
    <n v="3"/>
    <n v="2"/>
    <n v="1604"/>
    <n v="801"/>
    <n v="1907"/>
    <n v="79"/>
    <n v="622"/>
    <m/>
    <s v="Active"/>
    <m/>
    <m/>
    <s v="http://www.redfin.com/CA/San-Francisco/22-30th-St-94110/home/808517"/>
    <s v="San Francisco MLS"/>
    <n v="421558100"/>
    <s v="N"/>
    <s v="Y"/>
    <n v="37.7424885"/>
    <n v="-122.422707"/>
  </r>
  <r>
    <s v="MLS Listing"/>
    <m/>
    <s v="Single Family Residential"/>
    <s v="259 Madrid St"/>
    <x v="7"/>
    <x v="21"/>
    <s v="CA"/>
    <n v="94112"/>
    <n v="998888"/>
    <n v="3"/>
    <n v="3"/>
    <m/>
    <n v="2500"/>
    <n v="1922"/>
    <n v="1"/>
    <m/>
    <m/>
    <s v="Active"/>
    <s v="August-20-2021 04:00 PM"/>
    <s v="August-20-2021 06:00 PM"/>
    <s v="http://www.redfin.com/CA/San-Francisco/259-Madrid-St-94112/home/1158751"/>
    <s v="San Francisco MLS"/>
    <n v="421585879"/>
    <s v="N"/>
    <s v="Y"/>
    <n v="37.7252674"/>
    <n v="-122.42977"/>
  </r>
  <r>
    <s v="MLS Listing"/>
    <m/>
    <s v="Single Family Residential"/>
    <s v="288 Farallones St"/>
    <x v="7"/>
    <x v="21"/>
    <s v="CA"/>
    <n v="94112"/>
    <n v="999000"/>
    <n v="3"/>
    <n v="3"/>
    <n v="1266"/>
    <n v="3249"/>
    <n v="1909"/>
    <n v="18"/>
    <n v="789"/>
    <m/>
    <s v="Active"/>
    <m/>
    <m/>
    <s v="http://www.redfin.com/CA/San-Francisco/288-Farallones-St-94112/home/829530"/>
    <s v="San Francisco MLS"/>
    <n v="421580369"/>
    <s v="N"/>
    <s v="Y"/>
    <n v="37.714251400000002"/>
    <n v="-122.46235419999999"/>
  </r>
  <r>
    <s v="MLS Listing"/>
    <m/>
    <s v="Single Family Residential"/>
    <s v="106 - 108 Sadowa St"/>
    <x v="7"/>
    <x v="21"/>
    <s v="CA"/>
    <n v="94112"/>
    <n v="999000"/>
    <n v="4"/>
    <n v="2"/>
    <n v="2200"/>
    <n v="2247"/>
    <n v="1900"/>
    <n v="75"/>
    <n v="454"/>
    <m/>
    <s v="Active"/>
    <m/>
    <m/>
    <s v="http://www.redfin.com/CA/San-Francisco/106-Sadowa-St-94112/unit-108/home/1257725"/>
    <s v="San Francisco MLS"/>
    <n v="421560329"/>
    <s v="N"/>
    <s v="Y"/>
    <n v="37.712516100000002"/>
    <n v="-122.4564532"/>
  </r>
  <r>
    <s v="MLS Listing"/>
    <m/>
    <s v="Multi-Family (2-4 Unit)"/>
    <s v="1494 Revere Ave"/>
    <x v="7"/>
    <x v="21"/>
    <s v="CA"/>
    <n v="94124"/>
    <n v="999000"/>
    <n v="7"/>
    <n v="3"/>
    <n v="2700"/>
    <n v="2495"/>
    <n v="1924"/>
    <n v="139"/>
    <n v="370"/>
    <m/>
    <s v="Active"/>
    <m/>
    <m/>
    <s v="http://www.redfin.com/CA/San-Francisco/1494-Revere-Ave-94124/home/1406121"/>
    <s v="bridgeMLS, Bay East AOR, or Contra Costa AOR"/>
    <n v="40943995"/>
    <s v="N"/>
    <s v="Y"/>
    <n v="37.730764399999998"/>
    <n v="-122.3880171"/>
  </r>
  <r>
    <s v="MLS Listing"/>
    <m/>
    <s v="Multi-Family (2-4 Unit)"/>
    <s v="1354 - 1356 48th Ave"/>
    <x v="7"/>
    <x v="21"/>
    <s v="CA"/>
    <n v="94122"/>
    <n v="1050000"/>
    <n v="5"/>
    <n v="2"/>
    <n v="1615"/>
    <n v="3000"/>
    <n v="1909"/>
    <n v="16"/>
    <n v="650"/>
    <m/>
    <s v="Active"/>
    <m/>
    <m/>
    <s v="http://www.redfin.com/CA/San-Francisco/1354-48th-Ave-94122/home/631707"/>
    <s v="San Francisco MLS"/>
    <n v="421580852"/>
    <s v="N"/>
    <s v="Y"/>
    <n v="37.761172199999997"/>
    <n v="-122.5077977"/>
  </r>
  <r>
    <s v="MLS Listing"/>
    <m/>
    <s v="Single Family Residential"/>
    <s v="2326 45th Ave"/>
    <x v="7"/>
    <x v="21"/>
    <s v="CA"/>
    <n v="94116"/>
    <n v="1088000"/>
    <n v="3"/>
    <n v="2"/>
    <n v="1140"/>
    <n v="3000"/>
    <n v="1940"/>
    <n v="7"/>
    <n v="954"/>
    <m/>
    <s v="Active"/>
    <s v="August-19-2021 05:00 PM"/>
    <s v="August-19-2021 07:00 PM"/>
    <s v="http://www.redfin.com/CA/San-Francisco/2326-45th-Ave-94116/home/2016398"/>
    <s v="San Francisco MLS"/>
    <n v="421583456"/>
    <s v="N"/>
    <s v="Y"/>
    <n v="37.743137699999998"/>
    <n v="-122.50343119999999"/>
  </r>
  <r>
    <s v="MLS Listing"/>
    <m/>
    <s v="Single Family Residential"/>
    <s v="1310 Bowdoin St"/>
    <x v="7"/>
    <x v="21"/>
    <s v="CA"/>
    <n v="94134"/>
    <n v="1099000"/>
    <n v="4"/>
    <n v="2"/>
    <n v="1794"/>
    <n v="1751"/>
    <n v="1969"/>
    <n v="126"/>
    <n v="613"/>
    <m/>
    <s v="Active"/>
    <m/>
    <m/>
    <s v="http://www.redfin.com/CA/San-Francisco/1310-Bowdoin-St-94134/home/782130"/>
    <s v="San Francisco MLS"/>
    <n v="421538973"/>
    <s v="N"/>
    <s v="Y"/>
    <n v="37.719422199999997"/>
    <n v="-122.4080348"/>
  </r>
  <r>
    <s v="MLS Listing"/>
    <m/>
    <s v="Single Family Residential"/>
    <s v="1600 Ingalls St"/>
    <x v="7"/>
    <x v="21"/>
    <s v="CA"/>
    <n v="94124"/>
    <n v="1175000"/>
    <n v="4"/>
    <n v="2"/>
    <n v="1200"/>
    <n v="1873"/>
    <n v="1944"/>
    <n v="43"/>
    <m/>
    <m/>
    <s v="Active"/>
    <m/>
    <m/>
    <s v="http://www.redfin.com/CA/San-Francisco/1600-Ingalls-St-94124/home/2024894"/>
    <s v="MetroList"/>
    <n v="421571240"/>
    <s v="N"/>
    <s v="Y"/>
    <n v="37.729098399999998"/>
    <n v="-122.384259"/>
  </r>
  <r>
    <s v="MLS Listing"/>
    <m/>
    <s v="Single Family Residential"/>
    <s v="427 Edinburgh St"/>
    <x v="7"/>
    <x v="21"/>
    <s v="CA"/>
    <n v="94112"/>
    <n v="1175000"/>
    <n v="4"/>
    <n v="2"/>
    <n v="1554"/>
    <n v="2495"/>
    <n v="1914"/>
    <n v="48"/>
    <m/>
    <m/>
    <s v="Active"/>
    <m/>
    <m/>
    <s v="http://www.redfin.com/CA/San-Francisco/427-Edinburgh-St-94112/home/1956071"/>
    <s v="MetroList"/>
    <n v="421569804"/>
    <s v="N"/>
    <s v="Y"/>
    <n v="37.722235900000001"/>
    <n v="-122.43097710000001"/>
  </r>
  <r>
    <s v="MLS Listing"/>
    <m/>
    <s v="Single Family Residential"/>
    <s v="2174 44th Ave"/>
    <x v="7"/>
    <x v="21"/>
    <s v="CA"/>
    <n v="94116"/>
    <n v="1190000"/>
    <n v="3"/>
    <n v="2"/>
    <n v="1214"/>
    <n v="3000"/>
    <n v="1945"/>
    <n v="16"/>
    <n v="980"/>
    <m/>
    <s v="Active"/>
    <m/>
    <m/>
    <s v="http://www.redfin.com/CA/San-Francisco/2174-44th-Ave-94116/home/1182862"/>
    <s v="MLSListings"/>
    <s v="ML81856662"/>
    <s v="N"/>
    <s v="Y"/>
    <n v="37.746102899999997"/>
    <n v="-122.50254219999999"/>
  </r>
  <r>
    <s v="MLS Listing"/>
    <m/>
    <s v="Single Family Residential"/>
    <s v="1374 Gilman Ave"/>
    <x v="7"/>
    <x v="21"/>
    <s v="CA"/>
    <n v="94124"/>
    <n v="1195000"/>
    <n v="4"/>
    <n v="2"/>
    <n v="1923"/>
    <n v="2500"/>
    <n v="1950"/>
    <n v="10"/>
    <n v="621"/>
    <m/>
    <s v="Active"/>
    <m/>
    <m/>
    <s v="http://www.redfin.com/CA/San-Francisco/1374-Gilman-Ave-94124/home/2011462"/>
    <s v="San Francisco MLS"/>
    <n v="421579858"/>
    <s v="N"/>
    <s v="Y"/>
    <n v="37.722354600000003"/>
    <n v="-122.39501009999999"/>
  </r>
  <r>
    <s v="MLS Listing"/>
    <m/>
    <s v="Single Family Residential"/>
    <s v="2275 28th Ave"/>
    <x v="7"/>
    <x v="21"/>
    <s v="CA"/>
    <n v="94116"/>
    <n v="1198000"/>
    <n v="3"/>
    <n v="2"/>
    <n v="1370"/>
    <n v="3000"/>
    <n v="1930"/>
    <n v="22"/>
    <n v="874"/>
    <m/>
    <s v="Active"/>
    <s v="August-19-2021 01:00 PM"/>
    <s v="August-19-2021 03:00 PM"/>
    <s v="http://www.redfin.com/CA/San-Francisco/2275-28th-Ave-94116/home/1517014"/>
    <s v="San Francisco MLS"/>
    <n v="421571267"/>
    <s v="N"/>
    <s v="Y"/>
    <n v="37.744973999999999"/>
    <n v="-122.4857413"/>
  </r>
  <r>
    <s v="MLS Listing"/>
    <m/>
    <s v="Single Family Residential"/>
    <s v="300 Baltimore Way"/>
    <x v="7"/>
    <x v="21"/>
    <s v="CA"/>
    <n v="94112"/>
    <n v="1249000"/>
    <n v="5"/>
    <n v="2"/>
    <n v="1671"/>
    <n v="2996"/>
    <n v="1960"/>
    <n v="12"/>
    <n v="747"/>
    <m/>
    <s v="Active"/>
    <s v="August-22-2021 01:00 PM"/>
    <s v="August-22-2021 04:00 PM"/>
    <s v="http://www.redfin.com/CA/San-Francisco/300-Baltimore-Way-94112/home/799615"/>
    <s v="San Francisco MLS"/>
    <n v="421580810"/>
    <s v="N"/>
    <s v="Y"/>
    <n v="37.708654899999999"/>
    <n v="-122.4371029"/>
  </r>
  <r>
    <s v="MLS Listing"/>
    <m/>
    <s v="Single Family Residential"/>
    <s v="400 Pioche St"/>
    <x v="7"/>
    <x v="21"/>
    <s v="CA"/>
    <n v="94134"/>
    <n v="1249000"/>
    <n v="3"/>
    <n v="2"/>
    <n v="1364"/>
    <n v="1271"/>
    <n v="1942"/>
    <n v="20"/>
    <n v="916"/>
    <m/>
    <s v="Active"/>
    <m/>
    <m/>
    <s v="http://www.redfin.com/CA/San-Francisco/400-Pioche-St-94134/home/1379332"/>
    <s v="San Francisco MLS"/>
    <n v="421578833"/>
    <s v="N"/>
    <s v="Y"/>
    <n v="37.728135700000003"/>
    <n v="-122.42259180000001"/>
  </r>
  <r>
    <s v="MLS Listing"/>
    <m/>
    <s v="Single Family Residential"/>
    <s v="738 Geneva Ave"/>
    <x v="7"/>
    <x v="21"/>
    <s v="CA"/>
    <n v="94112"/>
    <n v="1249000"/>
    <n v="3"/>
    <n v="2"/>
    <n v="1582"/>
    <n v="2378"/>
    <n v="1960"/>
    <n v="21"/>
    <n v="790"/>
    <m/>
    <s v="Active"/>
    <m/>
    <m/>
    <s v="http://www.redfin.com/CA/San-Francisco/738-Geneva-Ave-94112/home/823152"/>
    <s v="San Francisco MLS"/>
    <n v="421579415"/>
    <s v="N"/>
    <s v="Y"/>
    <n v="37.718210300000003"/>
    <n v="-122.44311879999999"/>
  </r>
  <r>
    <s v="MLS Listing"/>
    <m/>
    <s v="Single Family Residential"/>
    <s v="79 Karen Ct"/>
    <x v="7"/>
    <x v="21"/>
    <s v="CA"/>
    <n v="94134"/>
    <n v="1250000"/>
    <n v="4"/>
    <n v="3"/>
    <n v="1850"/>
    <n v="1560"/>
    <n v="2002"/>
    <n v="14"/>
    <m/>
    <m/>
    <s v="Active"/>
    <m/>
    <m/>
    <s v="http://www.redfin.com/CA/San-Francisco/79-Karen-Ct-94134/home/1689831"/>
    <s v="MetroList"/>
    <n v="421581556"/>
    <s v="N"/>
    <s v="Y"/>
    <n v="37.723285300000001"/>
    <n v="-122.406829"/>
  </r>
  <r>
    <s v="MLS Listing"/>
    <m/>
    <s v="Single Family Residential"/>
    <s v="5061-63 Mission St"/>
    <x v="7"/>
    <x v="21"/>
    <s v="CA"/>
    <n v="94112"/>
    <n v="1250000"/>
    <n v="4"/>
    <n v="2"/>
    <n v="2450"/>
    <n v="2088"/>
    <n v="1941"/>
    <n v="100"/>
    <n v="510"/>
    <m/>
    <s v="Active"/>
    <m/>
    <m/>
    <s v="http://www.redfin.com/CA/San-Francisco/5061-Mission-St-94112/home/174914769"/>
    <s v="MLSListings"/>
    <s v="ML81843332"/>
    <s v="N"/>
    <s v="Y"/>
    <n v="37.717501200000001"/>
    <n v="-122.4399449"/>
  </r>
  <r>
    <s v="MLS Listing"/>
    <m/>
    <s v="Single Family Residential"/>
    <s v="149 Arleta"/>
    <x v="7"/>
    <x v="22"/>
    <s v="CA"/>
    <n v="94134"/>
    <n v="1175000"/>
    <n v="5"/>
    <n v="3"/>
    <n v="2000"/>
    <n v="2382"/>
    <n v="1909"/>
    <n v="101"/>
    <n v="588"/>
    <m/>
    <s v="Active"/>
    <m/>
    <m/>
    <s v="http://www.redfin.com/CA/San-Francisco/149-Arleta-Ave-94134/home/1448497"/>
    <s v="bridgeMLS, Bay East AOR, or Contra Costa AOR"/>
    <n v="40949282"/>
    <s v="N"/>
    <s v="Y"/>
    <n v="37.713520299999999"/>
    <n v="-122.4062648"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  <r>
    <m/>
    <m/>
    <m/>
    <m/>
    <x v="8"/>
    <x v="23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35" firstHeaderRow="1" firstDataRow="1" firstDataCol="1"/>
  <pivotFields count="27"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0"/>
        <item x="3"/>
        <item x="9"/>
        <item x="18"/>
        <item x="4"/>
        <item x="5"/>
        <item x="10"/>
        <item x="1"/>
        <item x="11"/>
        <item x="12"/>
        <item x="13"/>
        <item x="2"/>
        <item x="15"/>
        <item x="6"/>
        <item x="19"/>
        <item x="14"/>
        <item x="7"/>
        <item x="16"/>
        <item x="20"/>
        <item x="17"/>
        <item x="21"/>
        <item x="22"/>
        <item x="8"/>
        <item x="2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34">
    <i>
      <x/>
    </i>
    <i r="1">
      <x/>
    </i>
    <i r="1">
      <x v="7"/>
    </i>
    <i r="1">
      <x v="11"/>
    </i>
    <i>
      <x v="1"/>
    </i>
    <i r="1">
      <x v="1"/>
    </i>
    <i>
      <x v="2"/>
    </i>
    <i r="1">
      <x v="4"/>
    </i>
    <i r="1">
      <x v="5"/>
    </i>
    <i r="1">
      <x v="13"/>
    </i>
    <i r="1">
      <x v="16"/>
    </i>
    <i r="1">
      <x v="22"/>
    </i>
    <i>
      <x v="3"/>
    </i>
    <i r="1">
      <x v="2"/>
    </i>
    <i r="1">
      <x v="6"/>
    </i>
    <i r="1">
      <x v="8"/>
    </i>
    <i r="1">
      <x v="9"/>
    </i>
    <i r="1">
      <x v="10"/>
    </i>
    <i r="1">
      <x v="15"/>
    </i>
    <i>
      <x v="4"/>
    </i>
    <i r="1">
      <x v="12"/>
    </i>
    <i>
      <x v="5"/>
    </i>
    <i r="1">
      <x v="17"/>
    </i>
    <i>
      <x v="6"/>
    </i>
    <i r="1">
      <x v="19"/>
    </i>
    <i>
      <x v="7"/>
    </i>
    <i r="1">
      <x v="3"/>
    </i>
    <i r="1">
      <x v="14"/>
    </i>
    <i r="1">
      <x v="18"/>
    </i>
    <i r="1">
      <x v="20"/>
    </i>
    <i r="1">
      <x v="21"/>
    </i>
    <i>
      <x v="8"/>
    </i>
    <i r="1">
      <x v="23"/>
    </i>
    <i t="grand">
      <x/>
    </i>
  </rowItems>
  <colItems count="1">
    <i/>
  </colItems>
  <dataFields count="1">
    <dataField name="Average of PRICE" fld="8" subtotal="average" baseField="4" baseItem="0" numFmtId="43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73" firstHeaderRow="1" firstDataRow="1" firstDataCol="1"/>
  <pivotFields count="27"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8">
        <item x="0"/>
        <item x="1"/>
        <item x="13"/>
        <item x="2"/>
        <item x="28"/>
        <item x="47"/>
        <item x="3"/>
        <item x="15"/>
        <item x="42"/>
        <item x="16"/>
        <item x="17"/>
        <item x="4"/>
        <item x="18"/>
        <item x="29"/>
        <item x="5"/>
        <item x="30"/>
        <item x="31"/>
        <item x="32"/>
        <item x="33"/>
        <item x="19"/>
        <item x="48"/>
        <item x="6"/>
        <item x="49"/>
        <item x="7"/>
        <item x="20"/>
        <item x="50"/>
        <item x="51"/>
        <item x="38"/>
        <item x="39"/>
        <item x="40"/>
        <item x="45"/>
        <item x="34"/>
        <item x="21"/>
        <item x="35"/>
        <item x="43"/>
        <item x="52"/>
        <item x="8"/>
        <item x="22"/>
        <item x="44"/>
        <item x="53"/>
        <item x="54"/>
        <item x="23"/>
        <item x="36"/>
        <item x="46"/>
        <item x="55"/>
        <item x="24"/>
        <item x="56"/>
        <item x="25"/>
        <item x="9"/>
        <item x="37"/>
        <item x="14"/>
        <item x="41"/>
        <item x="10"/>
        <item x="26"/>
        <item x="11"/>
        <item x="27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72">
    <i>
      <x/>
    </i>
    <i r="1">
      <x/>
    </i>
    <i r="1">
      <x v="1"/>
    </i>
    <i r="1">
      <x v="3"/>
    </i>
    <i r="1">
      <x v="6"/>
    </i>
    <i r="1">
      <x v="11"/>
    </i>
    <i r="1">
      <x v="14"/>
    </i>
    <i r="1">
      <x v="21"/>
    </i>
    <i r="1">
      <x v="23"/>
    </i>
    <i r="1">
      <x v="36"/>
    </i>
    <i r="1">
      <x v="48"/>
    </i>
    <i r="1">
      <x v="52"/>
    </i>
    <i r="1">
      <x v="54"/>
    </i>
    <i r="1">
      <x v="56"/>
    </i>
    <i>
      <x v="1"/>
    </i>
    <i r="1">
      <x v="2"/>
    </i>
    <i r="1">
      <x v="50"/>
    </i>
    <i r="1">
      <x v="56"/>
    </i>
    <i>
      <x v="2"/>
    </i>
    <i r="1">
      <x v="7"/>
    </i>
    <i r="1">
      <x v="9"/>
    </i>
    <i r="1">
      <x v="10"/>
    </i>
    <i r="1">
      <x v="12"/>
    </i>
    <i r="1">
      <x v="19"/>
    </i>
    <i r="1">
      <x v="24"/>
    </i>
    <i r="1">
      <x v="32"/>
    </i>
    <i r="1">
      <x v="37"/>
    </i>
    <i r="1">
      <x v="41"/>
    </i>
    <i r="1">
      <x v="45"/>
    </i>
    <i r="1">
      <x v="47"/>
    </i>
    <i r="1">
      <x v="53"/>
    </i>
    <i r="1">
      <x v="55"/>
    </i>
    <i r="1">
      <x v="56"/>
    </i>
    <i>
      <x v="3"/>
    </i>
    <i r="1">
      <x v="4"/>
    </i>
    <i r="1">
      <x v="13"/>
    </i>
    <i r="1">
      <x v="15"/>
    </i>
    <i r="1">
      <x v="16"/>
    </i>
    <i r="1">
      <x v="17"/>
    </i>
    <i r="1">
      <x v="18"/>
    </i>
    <i r="1">
      <x v="31"/>
    </i>
    <i r="1">
      <x v="33"/>
    </i>
    <i r="1">
      <x v="42"/>
    </i>
    <i r="1">
      <x v="49"/>
    </i>
    <i r="1">
      <x v="56"/>
    </i>
    <i>
      <x v="4"/>
    </i>
    <i r="1">
      <x v="27"/>
    </i>
    <i r="1">
      <x v="28"/>
    </i>
    <i r="1">
      <x v="29"/>
    </i>
    <i r="1">
      <x v="51"/>
    </i>
    <i>
      <x v="5"/>
    </i>
    <i r="1">
      <x v="8"/>
    </i>
    <i r="1">
      <x v="34"/>
    </i>
    <i r="1">
      <x v="38"/>
    </i>
    <i r="1">
      <x v="56"/>
    </i>
    <i>
      <x v="6"/>
    </i>
    <i r="1">
      <x v="30"/>
    </i>
    <i r="1">
      <x v="43"/>
    </i>
    <i r="1">
      <x v="56"/>
    </i>
    <i>
      <x v="7"/>
    </i>
    <i r="1">
      <x v="5"/>
    </i>
    <i r="1">
      <x v="20"/>
    </i>
    <i r="1">
      <x v="22"/>
    </i>
    <i r="1">
      <x v="25"/>
    </i>
    <i r="1">
      <x v="26"/>
    </i>
    <i r="1">
      <x v="35"/>
    </i>
    <i r="1">
      <x v="39"/>
    </i>
    <i r="1">
      <x v="40"/>
    </i>
    <i r="1">
      <x v="44"/>
    </i>
    <i r="1">
      <x v="46"/>
    </i>
    <i r="1">
      <x v="56"/>
    </i>
    <i t="grand">
      <x/>
    </i>
  </rowItems>
  <colItems count="1">
    <i/>
  </colItems>
  <dataFields count="1">
    <dataField name="Average of PRICE" fld="8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A351" totalsRowShown="0">
  <autoFilter ref="A1:AA351"/>
  <sortState xmlns:xlrd2="http://schemas.microsoft.com/office/spreadsheetml/2017/richdata2" ref="A2:AA351">
    <sortCondition ref="A2:A351"/>
    <sortCondition ref="E2:E351"/>
    <sortCondition ref="I2:I351"/>
  </sortState>
  <tableColumns count="27">
    <tableColumn id="1" name="SALE TYPE"/>
    <tableColumn id="2" name="SOLD DATE"/>
    <tableColumn id="3" name="PROPERTY TYPE"/>
    <tableColumn id="4" name="ADDRESS"/>
    <tableColumn id="5" name="CITY"/>
    <tableColumn id="11" name="LOCATION"/>
    <tableColumn id="6" name="STATE OR PROVINCE"/>
    <tableColumn id="7" name="ZIP OR POSTAL CODE"/>
    <tableColumn id="8" name="PRICE"/>
    <tableColumn id="9" name="BEDS"/>
    <tableColumn id="10" name="BATHS"/>
    <tableColumn id="12" name="SQUARE FEET"/>
    <tableColumn id="13" name="LOT SIZE"/>
    <tableColumn id="14" name="YEAR BUILT"/>
    <tableColumn id="15" name="DAYS ON MARKET"/>
    <tableColumn id="16" name="$/SQUARE FEET"/>
    <tableColumn id="17" name="HOA/MONTH"/>
    <tableColumn id="18" name="STATUS"/>
    <tableColumn id="19" name="NEXT OPEN HOUSE START TIME"/>
    <tableColumn id="20" name="NEXT OPEN HOUSE END TIME"/>
    <tableColumn id="21" name="URL (SEE http://www.redfin.com/buy-a-home/comparative-market-analysis FOR INFO ON PRICING)"/>
    <tableColumn id="22" name="SOURCE"/>
    <tableColumn id="23" name="MLS#"/>
    <tableColumn id="24" name="FAVORITE"/>
    <tableColumn id="25" name="INTERESTED"/>
    <tableColumn id="26" name="LATITUDE"/>
    <tableColumn id="27" name="LONGITU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A285" totalsRowShown="0" dataDxfId="1" tableBorderDxfId="29">
  <autoFilter ref="A1:AA285"/>
  <tableColumns count="27">
    <tableColumn id="1" name="SALE TYPE" dataDxfId="28"/>
    <tableColumn id="2" name="SOLD DATE" dataDxfId="27"/>
    <tableColumn id="3" name="PROPERTY TYPE" dataDxfId="26"/>
    <tableColumn id="4" name="ADDRESS" dataDxfId="25"/>
    <tableColumn id="5" name="CITY" dataDxfId="24"/>
    <tableColumn id="6" name="LOCATION" dataDxfId="23"/>
    <tableColumn id="7" name="STATE OR PROVINCE" dataDxfId="22"/>
    <tableColumn id="8" name="ZIP OR POSTAL CODE" dataDxfId="21"/>
    <tableColumn id="9" name="PRICE" dataDxfId="20"/>
    <tableColumn id="10" name="BEDS" dataDxfId="19"/>
    <tableColumn id="11" name="BATHS" dataDxfId="18"/>
    <tableColumn id="12" name="SQUARE FEET" dataDxfId="17"/>
    <tableColumn id="13" name="LOT SIZE" dataDxfId="16"/>
    <tableColumn id="14" name="YEAR BUILT" dataDxfId="15"/>
    <tableColumn id="15" name="DAYS ON MARKET" dataDxfId="14"/>
    <tableColumn id="16" name="$/SQUARE FEET" dataDxfId="13"/>
    <tableColumn id="17" name="HOA/MONTH" dataDxfId="12"/>
    <tableColumn id="18" name="STATUS" dataDxfId="11"/>
    <tableColumn id="19" name="NEXT OPEN HOUSE START TIME" dataDxfId="10"/>
    <tableColumn id="20" name="NEXT OPEN HOUSE END TIME" dataDxfId="9"/>
    <tableColumn id="21" name="URL (SEE http://www.redfin.com/buy-a-home/comparative-market-analysis FOR INFO ON PRICING)" dataDxfId="8"/>
    <tableColumn id="22" name="SOURCE" dataDxfId="7"/>
    <tableColumn id="23" name="MLS#" dataDxfId="6"/>
    <tableColumn id="24" name="FAVORITE" dataDxfId="5"/>
    <tableColumn id="25" name="INTERESTED" dataDxfId="4"/>
    <tableColumn id="26" name="LATITUDE" dataDxfId="3"/>
    <tableColumn id="27" name="LONGITUD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5" sqref="D35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4" style="8" customWidth="1"/>
  </cols>
  <sheetData>
    <row r="1" spans="1:4" ht="30" x14ac:dyDescent="0.25">
      <c r="A1" s="4" t="s">
        <v>1009</v>
      </c>
      <c r="B1" t="s">
        <v>1012</v>
      </c>
      <c r="C1" s="10" t="s">
        <v>1013</v>
      </c>
      <c r="D1" t="s">
        <v>1014</v>
      </c>
    </row>
    <row r="2" spans="1:4" x14ac:dyDescent="0.25">
      <c r="A2" s="5" t="s">
        <v>51</v>
      </c>
      <c r="B2" s="7">
        <v>1117600</v>
      </c>
      <c r="C2" s="8">
        <f>GETPIVOTDATA("PRICE",'Past Pivot'!$A$1,"CITY","Alameda")</f>
        <v>1058181.4666666666</v>
      </c>
      <c r="D2" s="9">
        <f>GETPIVOTDATA("PRICE",$A$1,"CITY","Alameda")/C2</f>
        <v>1.0561515535898633</v>
      </c>
    </row>
    <row r="3" spans="1:4" x14ac:dyDescent="0.25">
      <c r="A3" s="6" t="s">
        <v>51</v>
      </c>
      <c r="B3" s="7">
        <v>1131000</v>
      </c>
    </row>
    <row r="4" spans="1:4" x14ac:dyDescent="0.25">
      <c r="A4" s="6" t="s">
        <v>52</v>
      </c>
      <c r="B4" s="7">
        <v>1200000</v>
      </c>
    </row>
    <row r="5" spans="1:4" x14ac:dyDescent="0.25">
      <c r="A5" s="6" t="s">
        <v>83</v>
      </c>
      <c r="B5" s="7">
        <v>995000</v>
      </c>
    </row>
    <row r="6" spans="1:4" x14ac:dyDescent="0.25">
      <c r="A6" s="5" t="s">
        <v>99</v>
      </c>
      <c r="B6" s="7">
        <v>972000</v>
      </c>
      <c r="C6" s="8">
        <f>GETPIVOTDATA("PRICE",'Past Pivot'!$A$1,"CITY","Albany")</f>
        <v>1128125</v>
      </c>
      <c r="D6" s="9">
        <f>GETPIVOTDATA("PRICE",$A$1,"CITY","Alameda")/C6</f>
        <v>0.99067036011080334</v>
      </c>
    </row>
    <row r="7" spans="1:4" x14ac:dyDescent="0.25">
      <c r="A7" s="6" t="s">
        <v>99</v>
      </c>
      <c r="B7" s="7">
        <v>972000</v>
      </c>
    </row>
    <row r="8" spans="1:4" x14ac:dyDescent="0.25">
      <c r="A8" s="5" t="s">
        <v>66</v>
      </c>
      <c r="B8" s="7">
        <v>1098076.923076923</v>
      </c>
      <c r="C8" s="8">
        <f>GETPIVOTDATA("PRICE",'Past Pivot'!$A$1,"CITY","BERKELEY")</f>
        <v>1079627.6595744682</v>
      </c>
      <c r="D8" s="9">
        <f>GETPIVOTDATA("PRICE",$A$1,"CITY","Alameda")/C8</f>
        <v>1.0351717002512686</v>
      </c>
    </row>
    <row r="9" spans="1:4" x14ac:dyDescent="0.25">
      <c r="A9" s="6" t="s">
        <v>66</v>
      </c>
      <c r="B9" s="7">
        <v>1123500</v>
      </c>
    </row>
    <row r="10" spans="1:4" x14ac:dyDescent="0.25">
      <c r="A10" s="6" t="s">
        <v>78</v>
      </c>
      <c r="B10" s="7">
        <v>825000</v>
      </c>
    </row>
    <row r="11" spans="1:4" x14ac:dyDescent="0.25">
      <c r="A11" s="6" t="s">
        <v>207</v>
      </c>
      <c r="B11" s="7">
        <v>1100000</v>
      </c>
    </row>
    <row r="12" spans="1:4" x14ac:dyDescent="0.25">
      <c r="A12" s="6" t="s">
        <v>96</v>
      </c>
      <c r="B12" s="7">
        <v>998000</v>
      </c>
    </row>
    <row r="13" spans="1:4" x14ac:dyDescent="0.25">
      <c r="A13" s="6" t="s">
        <v>133</v>
      </c>
      <c r="B13" s="7">
        <v>1182000</v>
      </c>
    </row>
    <row r="14" spans="1:4" x14ac:dyDescent="0.25">
      <c r="A14" s="5" t="s">
        <v>71</v>
      </c>
      <c r="B14" s="7">
        <v>1104571.4285714286</v>
      </c>
      <c r="C14" s="8">
        <f>GETPIVOTDATA("PRICE",'Past Pivot'!$A$1,"CITY","El Cerrito")</f>
        <v>1006118.4210526316</v>
      </c>
      <c r="D14" s="9">
        <f>GETPIVOTDATA("PRICE",$A$1,"CITY","Alameda")/C14</f>
        <v>1.1108036356502975</v>
      </c>
    </row>
    <row r="15" spans="1:4" x14ac:dyDescent="0.25">
      <c r="A15" s="6" t="s">
        <v>157</v>
      </c>
      <c r="B15" s="7">
        <v>1200000</v>
      </c>
    </row>
    <row r="16" spans="1:4" x14ac:dyDescent="0.25">
      <c r="A16" s="6" t="s">
        <v>136</v>
      </c>
      <c r="B16" s="7">
        <v>1189000</v>
      </c>
    </row>
    <row r="17" spans="1:4" x14ac:dyDescent="0.25">
      <c r="A17" s="6" t="s">
        <v>71</v>
      </c>
      <c r="B17" s="7">
        <v>949000</v>
      </c>
    </row>
    <row r="18" spans="1:4" x14ac:dyDescent="0.25">
      <c r="A18" s="6" t="s">
        <v>88</v>
      </c>
      <c r="B18" s="7">
        <v>1075000</v>
      </c>
    </row>
    <row r="19" spans="1:4" x14ac:dyDescent="0.25">
      <c r="A19" s="6" t="s">
        <v>175</v>
      </c>
      <c r="B19" s="7">
        <v>1195000</v>
      </c>
    </row>
    <row r="20" spans="1:4" x14ac:dyDescent="0.25">
      <c r="A20" s="6" t="s">
        <v>223</v>
      </c>
      <c r="B20" s="7">
        <v>1049000</v>
      </c>
    </row>
    <row r="21" spans="1:4" x14ac:dyDescent="0.25">
      <c r="A21" s="5" t="s">
        <v>41</v>
      </c>
      <c r="B21" s="7">
        <v>974500</v>
      </c>
      <c r="C21" s="8">
        <f>GETPIVOTDATA("PRICE",'Past Pivot'!$A$1,"CITY","Kensington")</f>
        <v>1050500</v>
      </c>
      <c r="D21" s="9">
        <f>GETPIVOTDATA("PRICE",$A$1,"CITY","Alameda")/C21</f>
        <v>1.0638743455497381</v>
      </c>
    </row>
    <row r="22" spans="1:4" x14ac:dyDescent="0.25">
      <c r="A22" s="6" t="s">
        <v>42</v>
      </c>
      <c r="B22" s="7">
        <v>974500</v>
      </c>
    </row>
    <row r="23" spans="1:4" x14ac:dyDescent="0.25">
      <c r="A23" s="5" t="s">
        <v>30</v>
      </c>
      <c r="B23" s="7">
        <v>1199000</v>
      </c>
      <c r="C23" s="8">
        <f>GETPIVOTDATA("PRICE",'Past Pivot'!$A$1,"CITY","Oakland")</f>
        <v>970444.4444444445</v>
      </c>
      <c r="D23" s="9">
        <f>GETPIVOTDATA("PRICE",$A$1,"CITY","Alameda")/C23</f>
        <v>1.1516372795969774</v>
      </c>
    </row>
    <row r="24" spans="1:4" x14ac:dyDescent="0.25">
      <c r="A24" s="6" t="s">
        <v>30</v>
      </c>
      <c r="B24" s="7">
        <v>1199000</v>
      </c>
    </row>
    <row r="25" spans="1:4" x14ac:dyDescent="0.25">
      <c r="A25" s="5" t="s">
        <v>106</v>
      </c>
      <c r="B25" s="7">
        <v>989000</v>
      </c>
      <c r="C25" s="8">
        <f>GETPIVOTDATA("PRICE",'Past Pivot'!$A$1,"CITY","Richmond")</f>
        <v>1100666.6666666667</v>
      </c>
      <c r="D25" s="9">
        <f>GETPIVOTDATA("PRICE",$A$1,"CITY","Alameda")/C25</f>
        <v>1.0153846153846153</v>
      </c>
    </row>
    <row r="26" spans="1:4" x14ac:dyDescent="0.25">
      <c r="A26" s="6" t="s">
        <v>107</v>
      </c>
      <c r="B26" s="7">
        <v>989000</v>
      </c>
    </row>
    <row r="27" spans="1:4" x14ac:dyDescent="0.25">
      <c r="A27" s="5" t="s">
        <v>45</v>
      </c>
      <c r="B27" s="7">
        <v>1058850.7428571428</v>
      </c>
      <c r="C27" s="8">
        <f>GETPIVOTDATA("PRICE",'Past Pivot'!$A$1,"CITY","San Francisco")</f>
        <v>1022156.2300884955</v>
      </c>
      <c r="D27" s="9">
        <f>GETPIVOTDATA("PRICE",$A$1,"CITY","Alameda")/C27</f>
        <v>1.0933749334025398</v>
      </c>
    </row>
    <row r="28" spans="1:4" x14ac:dyDescent="0.25">
      <c r="A28" s="6" t="s">
        <v>124</v>
      </c>
      <c r="B28" s="7">
        <v>1081975</v>
      </c>
    </row>
    <row r="29" spans="1:4" x14ac:dyDescent="0.25">
      <c r="A29" s="6" t="s">
        <v>130</v>
      </c>
      <c r="B29" s="7">
        <v>999988</v>
      </c>
    </row>
    <row r="30" spans="1:4" x14ac:dyDescent="0.25">
      <c r="A30" s="6" t="s">
        <v>114</v>
      </c>
      <c r="B30" s="7">
        <v>999000</v>
      </c>
    </row>
    <row r="31" spans="1:4" x14ac:dyDescent="0.25">
      <c r="A31" s="6" t="s">
        <v>45</v>
      </c>
      <c r="B31" s="7">
        <v>1055638.857142857</v>
      </c>
    </row>
    <row r="32" spans="1:4" x14ac:dyDescent="0.25">
      <c r="A32" s="6" t="s">
        <v>229</v>
      </c>
      <c r="B32" s="7">
        <v>1175000</v>
      </c>
    </row>
    <row r="33" spans="1:4" x14ac:dyDescent="0.25">
      <c r="A33" s="5" t="s">
        <v>1011</v>
      </c>
      <c r="B33" s="7"/>
    </row>
    <row r="34" spans="1:4" x14ac:dyDescent="0.25">
      <c r="A34" s="6" t="s">
        <v>1011</v>
      </c>
      <c r="B34" s="7"/>
    </row>
    <row r="35" spans="1:4" x14ac:dyDescent="0.25">
      <c r="A35" s="5" t="s">
        <v>1010</v>
      </c>
      <c r="B35" s="7">
        <v>1071754.1818181819</v>
      </c>
      <c r="C35" s="8">
        <f>GETPIVOTDATA("PRICE",'Past Pivot'!$A$1)</f>
        <v>1039869.406360424</v>
      </c>
      <c r="D35" s="9">
        <f>GETPIVOTDATA("PRICE",$A$1,"CITY","Alameda")/C35</f>
        <v>1.0747503418834443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46" workbookViewId="0">
      <selection activeCell="C2" sqref="C2"/>
    </sheetView>
  </sheetViews>
  <sheetFormatPr defaultRowHeight="15" x14ac:dyDescent="0.25"/>
  <cols>
    <col min="1" max="1" width="24" bestFit="1" customWidth="1"/>
    <col min="2" max="2" width="16.140625" style="8" bestFit="1" customWidth="1"/>
  </cols>
  <sheetData>
    <row r="1" spans="1:2" x14ac:dyDescent="0.25">
      <c r="A1" s="4" t="s">
        <v>1009</v>
      </c>
      <c r="B1" s="8" t="s">
        <v>1012</v>
      </c>
    </row>
    <row r="2" spans="1:2" x14ac:dyDescent="0.25">
      <c r="A2" s="5" t="s">
        <v>51</v>
      </c>
      <c r="B2" s="8">
        <v>1058181.4666666666</v>
      </c>
    </row>
    <row r="3" spans="1:2" x14ac:dyDescent="0.25">
      <c r="A3" s="6" t="s">
        <v>51</v>
      </c>
      <c r="B3" s="8">
        <v>1106764.923076923</v>
      </c>
    </row>
    <row r="4" spans="1:2" x14ac:dyDescent="0.25">
      <c r="A4" s="6" t="s">
        <v>380</v>
      </c>
      <c r="B4" s="8">
        <v>888000</v>
      </c>
    </row>
    <row r="5" spans="1:2" x14ac:dyDescent="0.25">
      <c r="A5" s="6" t="s">
        <v>503</v>
      </c>
      <c r="B5" s="8">
        <v>810000</v>
      </c>
    </row>
    <row r="6" spans="1:2" x14ac:dyDescent="0.25">
      <c r="A6" s="6" t="s">
        <v>778</v>
      </c>
      <c r="B6" s="8">
        <v>1165000</v>
      </c>
    </row>
    <row r="7" spans="1:2" x14ac:dyDescent="0.25">
      <c r="A7" s="6" t="s">
        <v>412</v>
      </c>
      <c r="B7" s="8">
        <v>1105000</v>
      </c>
    </row>
    <row r="8" spans="1:2" x14ac:dyDescent="0.25">
      <c r="A8" s="6" t="s">
        <v>52</v>
      </c>
      <c r="B8" s="8">
        <v>1147500</v>
      </c>
    </row>
    <row r="9" spans="1:2" x14ac:dyDescent="0.25">
      <c r="A9" s="6" t="s">
        <v>495</v>
      </c>
      <c r="B9" s="8">
        <v>1200000</v>
      </c>
    </row>
    <row r="10" spans="1:2" x14ac:dyDescent="0.25">
      <c r="A10" s="6" t="s">
        <v>336</v>
      </c>
      <c r="B10" s="8">
        <v>1250000</v>
      </c>
    </row>
    <row r="11" spans="1:2" x14ac:dyDescent="0.25">
      <c r="A11" s="6" t="s">
        <v>745</v>
      </c>
      <c r="B11" s="8">
        <v>1135000</v>
      </c>
    </row>
    <row r="12" spans="1:2" x14ac:dyDescent="0.25">
      <c r="A12" s="6" t="s">
        <v>444</v>
      </c>
      <c r="B12" s="8">
        <v>1225000</v>
      </c>
    </row>
    <row r="13" spans="1:2" x14ac:dyDescent="0.25">
      <c r="A13" s="6" t="s">
        <v>440</v>
      </c>
      <c r="B13" s="8">
        <v>1010000</v>
      </c>
    </row>
    <row r="14" spans="1:2" x14ac:dyDescent="0.25">
      <c r="A14" s="6" t="s">
        <v>482</v>
      </c>
      <c r="B14" s="8">
        <v>962750</v>
      </c>
    </row>
    <row r="15" spans="1:2" x14ac:dyDescent="0.25">
      <c r="A15" s="6" t="s">
        <v>1011</v>
      </c>
      <c r="B15" s="8">
        <v>932766.66666666663</v>
      </c>
    </row>
    <row r="16" spans="1:2" x14ac:dyDescent="0.25">
      <c r="A16" s="5" t="s">
        <v>99</v>
      </c>
      <c r="B16" s="8">
        <v>1128125</v>
      </c>
    </row>
    <row r="17" spans="1:2" x14ac:dyDescent="0.25">
      <c r="A17" s="6" t="s">
        <v>99</v>
      </c>
      <c r="B17" s="8">
        <v>1129000</v>
      </c>
    </row>
    <row r="18" spans="1:2" x14ac:dyDescent="0.25">
      <c r="A18" s="6" t="s">
        <v>431</v>
      </c>
      <c r="B18" s="8">
        <v>1080000</v>
      </c>
    </row>
    <row r="19" spans="1:2" x14ac:dyDescent="0.25">
      <c r="A19" s="6" t="s">
        <v>1011</v>
      </c>
      <c r="B19" s="8">
        <v>1150000</v>
      </c>
    </row>
    <row r="20" spans="1:2" x14ac:dyDescent="0.25">
      <c r="A20" s="5" t="s">
        <v>420</v>
      </c>
      <c r="B20" s="8">
        <v>1079627.6595744682</v>
      </c>
    </row>
    <row r="21" spans="1:2" x14ac:dyDescent="0.25">
      <c r="A21" s="6" t="s">
        <v>420</v>
      </c>
      <c r="B21" s="8">
        <v>1059769.2307692308</v>
      </c>
    </row>
    <row r="22" spans="1:2" x14ac:dyDescent="0.25">
      <c r="A22" s="6" t="s">
        <v>298</v>
      </c>
      <c r="B22" s="8">
        <v>969000</v>
      </c>
    </row>
    <row r="23" spans="1:2" x14ac:dyDescent="0.25">
      <c r="A23" s="6" t="s">
        <v>78</v>
      </c>
      <c r="B23" s="8">
        <v>1053333.3333333333</v>
      </c>
    </row>
    <row r="24" spans="1:2" x14ac:dyDescent="0.25">
      <c r="A24" s="6" t="s">
        <v>321</v>
      </c>
      <c r="B24" s="8">
        <v>1165000</v>
      </c>
    </row>
    <row r="25" spans="1:2" x14ac:dyDescent="0.25">
      <c r="A25" s="6" t="s">
        <v>317</v>
      </c>
      <c r="B25" s="8">
        <v>1170000</v>
      </c>
    </row>
    <row r="26" spans="1:2" x14ac:dyDescent="0.25">
      <c r="A26" s="6" t="s">
        <v>944</v>
      </c>
      <c r="B26" s="8">
        <v>1250000</v>
      </c>
    </row>
    <row r="27" spans="1:2" x14ac:dyDescent="0.25">
      <c r="A27" s="6" t="s">
        <v>67</v>
      </c>
      <c r="B27" s="8">
        <v>1143000</v>
      </c>
    </row>
    <row r="28" spans="1:2" x14ac:dyDescent="0.25">
      <c r="A28" s="6" t="s">
        <v>96</v>
      </c>
      <c r="B28" s="8">
        <v>1102500</v>
      </c>
    </row>
    <row r="29" spans="1:2" x14ac:dyDescent="0.25">
      <c r="A29" s="6" t="s">
        <v>564</v>
      </c>
      <c r="B29" s="8">
        <v>1200000</v>
      </c>
    </row>
    <row r="30" spans="1:2" x14ac:dyDescent="0.25">
      <c r="A30" s="6" t="s">
        <v>617</v>
      </c>
      <c r="B30" s="8">
        <v>1227500</v>
      </c>
    </row>
    <row r="31" spans="1:2" x14ac:dyDescent="0.25">
      <c r="A31" s="6" t="s">
        <v>851</v>
      </c>
      <c r="B31" s="8">
        <v>1018000</v>
      </c>
    </row>
    <row r="32" spans="1:2" x14ac:dyDescent="0.25">
      <c r="A32" s="6" t="s">
        <v>133</v>
      </c>
      <c r="B32" s="8">
        <v>1000000</v>
      </c>
    </row>
    <row r="33" spans="1:2" x14ac:dyDescent="0.25">
      <c r="A33" s="6" t="s">
        <v>955</v>
      </c>
      <c r="B33" s="8">
        <v>1110000</v>
      </c>
    </row>
    <row r="34" spans="1:2" x14ac:dyDescent="0.25">
      <c r="A34" s="6" t="s">
        <v>1011</v>
      </c>
      <c r="B34" s="8">
        <v>1054000</v>
      </c>
    </row>
    <row r="35" spans="1:2" x14ac:dyDescent="0.25">
      <c r="A35" s="5" t="s">
        <v>71</v>
      </c>
      <c r="B35" s="8">
        <v>1006118.4210526316</v>
      </c>
    </row>
    <row r="36" spans="1:2" x14ac:dyDescent="0.25">
      <c r="A36" s="6" t="s">
        <v>270</v>
      </c>
      <c r="B36" s="8">
        <v>785000</v>
      </c>
    </row>
    <row r="37" spans="1:2" x14ac:dyDescent="0.25">
      <c r="A37" s="6" t="s">
        <v>560</v>
      </c>
      <c r="B37" s="8">
        <v>675000</v>
      </c>
    </row>
    <row r="38" spans="1:2" x14ac:dyDescent="0.25">
      <c r="A38" s="6" t="s">
        <v>71</v>
      </c>
      <c r="B38" s="8">
        <v>1029204.5454545454</v>
      </c>
    </row>
    <row r="39" spans="1:2" x14ac:dyDescent="0.25">
      <c r="A39" s="6" t="s">
        <v>553</v>
      </c>
      <c r="B39" s="8">
        <v>1111000</v>
      </c>
    </row>
    <row r="40" spans="1:2" x14ac:dyDescent="0.25">
      <c r="A40" s="6" t="s">
        <v>88</v>
      </c>
      <c r="B40" s="8">
        <v>966250</v>
      </c>
    </row>
    <row r="41" spans="1:2" x14ac:dyDescent="0.25">
      <c r="A41" s="6" t="s">
        <v>175</v>
      </c>
      <c r="B41" s="8">
        <v>1143000</v>
      </c>
    </row>
    <row r="42" spans="1:2" x14ac:dyDescent="0.25">
      <c r="A42" s="6" t="s">
        <v>579</v>
      </c>
      <c r="B42" s="8">
        <v>975000</v>
      </c>
    </row>
    <row r="43" spans="1:2" x14ac:dyDescent="0.25">
      <c r="A43" s="6" t="s">
        <v>223</v>
      </c>
      <c r="B43" s="8">
        <v>1250000</v>
      </c>
    </row>
    <row r="44" spans="1:2" x14ac:dyDescent="0.25">
      <c r="A44" s="6" t="s">
        <v>692</v>
      </c>
      <c r="B44" s="8">
        <v>800000</v>
      </c>
    </row>
    <row r="45" spans="1:2" x14ac:dyDescent="0.25">
      <c r="A45" s="6" t="s">
        <v>933</v>
      </c>
      <c r="B45" s="8">
        <v>1130000</v>
      </c>
    </row>
    <row r="46" spans="1:2" x14ac:dyDescent="0.25">
      <c r="A46" s="6" t="s">
        <v>1011</v>
      </c>
      <c r="B46" s="8">
        <v>964000</v>
      </c>
    </row>
    <row r="47" spans="1:2" x14ac:dyDescent="0.25">
      <c r="A47" s="5" t="s">
        <v>41</v>
      </c>
      <c r="B47" s="8">
        <v>1050500</v>
      </c>
    </row>
    <row r="48" spans="1:2" x14ac:dyDescent="0.25">
      <c r="A48" s="6" t="s">
        <v>41</v>
      </c>
      <c r="B48" s="8">
        <v>913750</v>
      </c>
    </row>
    <row r="49" spans="1:2" x14ac:dyDescent="0.25">
      <c r="A49" s="6" t="s">
        <v>42</v>
      </c>
      <c r="B49" s="8">
        <v>1050000</v>
      </c>
    </row>
    <row r="50" spans="1:2" x14ac:dyDescent="0.25">
      <c r="A50" s="6" t="s">
        <v>739</v>
      </c>
      <c r="B50" s="8">
        <v>1125000</v>
      </c>
    </row>
    <row r="51" spans="1:2" x14ac:dyDescent="0.25">
      <c r="A51" s="6" t="s">
        <v>963</v>
      </c>
      <c r="B51" s="8">
        <v>1250000</v>
      </c>
    </row>
    <row r="52" spans="1:2" x14ac:dyDescent="0.25">
      <c r="A52" s="5" t="s">
        <v>30</v>
      </c>
      <c r="B52" s="8">
        <v>970444.4444444445</v>
      </c>
    </row>
    <row r="53" spans="1:2" x14ac:dyDescent="0.25">
      <c r="A53" s="6" t="s">
        <v>574</v>
      </c>
      <c r="B53" s="8">
        <v>1210000</v>
      </c>
    </row>
    <row r="54" spans="1:2" x14ac:dyDescent="0.25">
      <c r="A54" s="6" t="s">
        <v>842</v>
      </c>
      <c r="B54" s="8">
        <v>1065000</v>
      </c>
    </row>
    <row r="55" spans="1:2" x14ac:dyDescent="0.25">
      <c r="A55" s="6" t="s">
        <v>30</v>
      </c>
      <c r="B55" s="8">
        <v>1088000</v>
      </c>
    </row>
    <row r="56" spans="1:2" x14ac:dyDescent="0.25">
      <c r="A56" s="6" t="s">
        <v>1011</v>
      </c>
      <c r="B56" s="8">
        <v>810250</v>
      </c>
    </row>
    <row r="57" spans="1:2" x14ac:dyDescent="0.25">
      <c r="A57" s="5" t="s">
        <v>106</v>
      </c>
      <c r="B57" s="8">
        <v>1100666.6666666667</v>
      </c>
    </row>
    <row r="58" spans="1:2" x14ac:dyDescent="0.25">
      <c r="A58" s="6" t="s">
        <v>675</v>
      </c>
      <c r="B58" s="8">
        <v>1202000</v>
      </c>
    </row>
    <row r="59" spans="1:2" x14ac:dyDescent="0.25">
      <c r="A59" s="6" t="s">
        <v>959</v>
      </c>
      <c r="B59" s="8">
        <v>875000</v>
      </c>
    </row>
    <row r="60" spans="1:2" x14ac:dyDescent="0.25">
      <c r="A60" s="6" t="s">
        <v>1011</v>
      </c>
      <c r="B60" s="8">
        <v>1225000</v>
      </c>
    </row>
    <row r="61" spans="1:2" x14ac:dyDescent="0.25">
      <c r="A61" s="5" t="s">
        <v>45</v>
      </c>
      <c r="B61" s="8">
        <v>1022156.2300884955</v>
      </c>
    </row>
    <row r="62" spans="1:2" x14ac:dyDescent="0.25">
      <c r="A62" s="6" t="s">
        <v>124</v>
      </c>
      <c r="B62" s="8">
        <v>790000</v>
      </c>
    </row>
    <row r="63" spans="1:2" x14ac:dyDescent="0.25">
      <c r="A63" s="6" t="s">
        <v>515</v>
      </c>
      <c r="B63" s="8">
        <v>1153750</v>
      </c>
    </row>
    <row r="64" spans="1:2" x14ac:dyDescent="0.25">
      <c r="A64" s="6" t="s">
        <v>952</v>
      </c>
      <c r="B64" s="8">
        <v>999000</v>
      </c>
    </row>
    <row r="65" spans="1:2" x14ac:dyDescent="0.25">
      <c r="A65" s="6" t="s">
        <v>993</v>
      </c>
      <c r="B65" s="8">
        <v>905000</v>
      </c>
    </row>
    <row r="66" spans="1:2" x14ac:dyDescent="0.25">
      <c r="A66" s="6" t="s">
        <v>752</v>
      </c>
      <c r="B66" s="8">
        <v>1080000</v>
      </c>
    </row>
    <row r="67" spans="1:2" x14ac:dyDescent="0.25">
      <c r="A67" s="6" t="s">
        <v>545</v>
      </c>
      <c r="B67" s="8">
        <v>1125000</v>
      </c>
    </row>
    <row r="68" spans="1:2" x14ac:dyDescent="0.25">
      <c r="A68" s="6" t="s">
        <v>309</v>
      </c>
      <c r="B68" s="8">
        <v>1050000</v>
      </c>
    </row>
    <row r="69" spans="1:2" x14ac:dyDescent="0.25">
      <c r="A69" s="6" t="s">
        <v>820</v>
      </c>
      <c r="B69" s="8">
        <v>1200000</v>
      </c>
    </row>
    <row r="70" spans="1:2" x14ac:dyDescent="0.25">
      <c r="A70" s="6" t="s">
        <v>148</v>
      </c>
      <c r="B70" s="8">
        <v>1094183.8181818181</v>
      </c>
    </row>
    <row r="71" spans="1:2" x14ac:dyDescent="0.25">
      <c r="A71" s="6" t="s">
        <v>832</v>
      </c>
      <c r="B71" s="8">
        <v>950000</v>
      </c>
    </row>
    <row r="72" spans="1:2" x14ac:dyDescent="0.25">
      <c r="A72" s="6" t="s">
        <v>1011</v>
      </c>
      <c r="B72" s="8">
        <v>771630.43478260865</v>
      </c>
    </row>
    <row r="73" spans="1:2" x14ac:dyDescent="0.25">
      <c r="A73" s="5" t="s">
        <v>1010</v>
      </c>
      <c r="B73" s="8">
        <v>1039869.406360424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A2" workbookViewId="0">
      <selection sqref="A1:XFD1"/>
    </sheetView>
  </sheetViews>
  <sheetFormatPr defaultRowHeight="15" x14ac:dyDescent="0.25"/>
  <cols>
    <col min="1" max="1" width="12.140625" bestFit="1" customWidth="1"/>
    <col min="2" max="2" width="18.5703125" bestFit="1" customWidth="1"/>
    <col min="3" max="3" width="23.5703125" bestFit="1" customWidth="1"/>
    <col min="4" max="4" width="28.42578125" bestFit="1" customWidth="1"/>
    <col min="5" max="5" width="15.42578125" bestFit="1" customWidth="1"/>
    <col min="6" max="6" width="20.140625" bestFit="1" customWidth="1"/>
    <col min="7" max="7" width="21.42578125" hidden="1" customWidth="1"/>
    <col min="8" max="8" width="21.7109375" hidden="1" customWidth="1"/>
    <col min="9" max="9" width="8.28515625" bestFit="1" customWidth="1"/>
    <col min="10" max="10" width="7.7109375" bestFit="1" customWidth="1"/>
    <col min="11" max="11" width="9" bestFit="1" customWidth="1"/>
    <col min="12" max="12" width="15" bestFit="1" customWidth="1"/>
    <col min="13" max="13" width="10.5703125" bestFit="1" customWidth="1"/>
    <col min="14" max="14" width="13.28515625" bestFit="1" customWidth="1"/>
    <col min="15" max="15" width="19.28515625" bestFit="1" customWidth="1"/>
    <col min="16" max="16" width="17" bestFit="1" customWidth="1"/>
    <col min="17" max="17" width="15.140625" bestFit="1" customWidth="1"/>
    <col min="18" max="18" width="10" hidden="1" customWidth="1"/>
    <col min="19" max="19" width="31.140625" hidden="1" customWidth="1"/>
    <col min="20" max="20" width="29.42578125" hidden="1" customWidth="1"/>
    <col min="21" max="21" width="94.140625" hidden="1" customWidth="1"/>
    <col min="22" max="22" width="42.5703125" hidden="1" customWidth="1"/>
    <col min="23" max="23" width="11.5703125" hidden="1" customWidth="1"/>
    <col min="24" max="24" width="12" hidden="1" customWidth="1"/>
    <col min="25" max="25" width="13.7109375" hidden="1" customWidth="1"/>
    <col min="26" max="26" width="12" bestFit="1" customWidth="1"/>
    <col min="27" max="27" width="13.7109375" bestFit="1" customWidth="1"/>
    <col min="28" max="28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C2" t="s">
        <v>28</v>
      </c>
      <c r="D2" t="s">
        <v>80</v>
      </c>
      <c r="E2" t="s">
        <v>51</v>
      </c>
      <c r="F2" t="s">
        <v>51</v>
      </c>
      <c r="G2" t="s">
        <v>31</v>
      </c>
      <c r="H2">
        <v>94501</v>
      </c>
      <c r="I2">
        <v>1049000</v>
      </c>
      <c r="J2">
        <v>6</v>
      </c>
      <c r="K2">
        <v>2</v>
      </c>
      <c r="L2">
        <v>2922</v>
      </c>
      <c r="M2">
        <v>4625</v>
      </c>
      <c r="N2">
        <v>1872</v>
      </c>
      <c r="O2">
        <v>3</v>
      </c>
      <c r="P2">
        <v>359</v>
      </c>
      <c r="R2" t="s">
        <v>32</v>
      </c>
      <c r="U2" t="s">
        <v>81</v>
      </c>
      <c r="V2" t="s">
        <v>36</v>
      </c>
      <c r="W2">
        <v>40963379</v>
      </c>
      <c r="X2" t="s">
        <v>37</v>
      </c>
      <c r="Y2" t="s">
        <v>38</v>
      </c>
      <c r="Z2">
        <v>37.773295300000001</v>
      </c>
      <c r="AA2">
        <v>-122.2477372</v>
      </c>
    </row>
    <row r="3" spans="1:27" x14ac:dyDescent="0.25">
      <c r="A3" t="s">
        <v>27</v>
      </c>
      <c r="C3" t="s">
        <v>39</v>
      </c>
      <c r="D3" t="s">
        <v>184</v>
      </c>
      <c r="E3" t="s">
        <v>51</v>
      </c>
      <c r="F3" t="s">
        <v>51</v>
      </c>
      <c r="G3" t="s">
        <v>31</v>
      </c>
      <c r="H3" t="s">
        <v>185</v>
      </c>
      <c r="I3">
        <v>1145000</v>
      </c>
      <c r="J3">
        <v>3</v>
      </c>
      <c r="K3">
        <v>3</v>
      </c>
      <c r="L3">
        <v>1974</v>
      </c>
      <c r="M3">
        <v>3123</v>
      </c>
      <c r="N3">
        <v>1885</v>
      </c>
      <c r="O3">
        <v>35</v>
      </c>
      <c r="P3">
        <v>580</v>
      </c>
      <c r="R3" t="s">
        <v>32</v>
      </c>
      <c r="U3" t="s">
        <v>186</v>
      </c>
      <c r="V3" t="s">
        <v>36</v>
      </c>
      <c r="W3">
        <v>40958799</v>
      </c>
      <c r="X3" t="s">
        <v>37</v>
      </c>
      <c r="Y3" t="s">
        <v>38</v>
      </c>
      <c r="Z3">
        <v>37.772093599999998</v>
      </c>
      <c r="AA3">
        <v>-122.2544975</v>
      </c>
    </row>
    <row r="4" spans="1:27" x14ac:dyDescent="0.25">
      <c r="A4" t="s">
        <v>27</v>
      </c>
      <c r="C4" t="s">
        <v>28</v>
      </c>
      <c r="D4" t="s">
        <v>172</v>
      </c>
      <c r="E4" t="s">
        <v>51</v>
      </c>
      <c r="F4" t="s">
        <v>51</v>
      </c>
      <c r="G4" t="s">
        <v>31</v>
      </c>
      <c r="H4">
        <v>94501</v>
      </c>
      <c r="I4">
        <v>1199000</v>
      </c>
      <c r="J4">
        <v>4</v>
      </c>
      <c r="K4">
        <v>2</v>
      </c>
      <c r="L4">
        <v>2196</v>
      </c>
      <c r="M4">
        <v>3480</v>
      </c>
      <c r="N4">
        <v>1890</v>
      </c>
      <c r="O4">
        <v>23</v>
      </c>
      <c r="P4">
        <v>546</v>
      </c>
      <c r="R4" t="s">
        <v>32</v>
      </c>
      <c r="U4" t="s">
        <v>173</v>
      </c>
      <c r="V4" t="s">
        <v>36</v>
      </c>
      <c r="W4">
        <v>40960654</v>
      </c>
      <c r="X4" t="s">
        <v>37</v>
      </c>
      <c r="Y4" t="s">
        <v>38</v>
      </c>
      <c r="Z4">
        <v>37.769762200000002</v>
      </c>
      <c r="AA4">
        <v>-122.2401517</v>
      </c>
    </row>
    <row r="5" spans="1:27" x14ac:dyDescent="0.25">
      <c r="A5" t="s">
        <v>27</v>
      </c>
      <c r="C5" t="s">
        <v>39</v>
      </c>
      <c r="D5" t="s">
        <v>152</v>
      </c>
      <c r="E5" t="s">
        <v>51</v>
      </c>
      <c r="F5" t="s">
        <v>52</v>
      </c>
      <c r="G5" t="s">
        <v>31</v>
      </c>
      <c r="H5">
        <v>94501</v>
      </c>
      <c r="I5">
        <v>1200000</v>
      </c>
      <c r="J5">
        <v>4</v>
      </c>
      <c r="K5">
        <v>2</v>
      </c>
      <c r="L5">
        <v>1784</v>
      </c>
      <c r="M5">
        <v>3715</v>
      </c>
      <c r="N5">
        <v>1895</v>
      </c>
      <c r="O5">
        <v>16</v>
      </c>
      <c r="P5">
        <v>673</v>
      </c>
      <c r="R5" t="s">
        <v>32</v>
      </c>
      <c r="U5" t="s">
        <v>153</v>
      </c>
      <c r="V5" t="s">
        <v>36</v>
      </c>
      <c r="W5">
        <v>40961499</v>
      </c>
      <c r="X5" t="s">
        <v>37</v>
      </c>
      <c r="Y5" t="s">
        <v>38</v>
      </c>
      <c r="Z5">
        <v>37.760243600000003</v>
      </c>
      <c r="AA5">
        <v>-122.2406835</v>
      </c>
    </row>
    <row r="6" spans="1:27" x14ac:dyDescent="0.25">
      <c r="A6" t="s">
        <v>27</v>
      </c>
      <c r="C6" t="s">
        <v>39</v>
      </c>
      <c r="D6" t="s">
        <v>82</v>
      </c>
      <c r="E6" t="s">
        <v>51</v>
      </c>
      <c r="F6" t="s">
        <v>83</v>
      </c>
      <c r="G6" t="s">
        <v>31</v>
      </c>
      <c r="H6">
        <v>94502</v>
      </c>
      <c r="I6">
        <v>995000</v>
      </c>
      <c r="J6">
        <v>3</v>
      </c>
      <c r="K6">
        <v>2.5</v>
      </c>
      <c r="L6">
        <v>1701</v>
      </c>
      <c r="M6">
        <v>3270</v>
      </c>
      <c r="N6">
        <v>1986</v>
      </c>
      <c r="O6">
        <v>6</v>
      </c>
      <c r="P6">
        <v>585</v>
      </c>
      <c r="Q6">
        <v>625</v>
      </c>
      <c r="R6" t="s">
        <v>32</v>
      </c>
      <c r="S6" t="s">
        <v>84</v>
      </c>
      <c r="T6" t="s">
        <v>85</v>
      </c>
      <c r="U6" t="s">
        <v>86</v>
      </c>
      <c r="V6" t="s">
        <v>36</v>
      </c>
      <c r="W6">
        <v>40962823</v>
      </c>
      <c r="X6" t="s">
        <v>37</v>
      </c>
      <c r="Y6" t="s">
        <v>38</v>
      </c>
      <c r="Z6">
        <v>37.747713099999999</v>
      </c>
      <c r="AA6">
        <v>-122.242833</v>
      </c>
    </row>
    <row r="7" spans="1:27" x14ac:dyDescent="0.25">
      <c r="A7" t="s">
        <v>27</v>
      </c>
      <c r="C7" t="s">
        <v>39</v>
      </c>
      <c r="D7" t="s">
        <v>98</v>
      </c>
      <c r="E7" t="s">
        <v>99</v>
      </c>
      <c r="F7" t="s">
        <v>99</v>
      </c>
      <c r="G7" t="s">
        <v>31</v>
      </c>
      <c r="H7">
        <v>94706</v>
      </c>
      <c r="I7">
        <v>849000</v>
      </c>
      <c r="J7">
        <v>4</v>
      </c>
      <c r="K7">
        <v>2</v>
      </c>
      <c r="L7">
        <v>1270</v>
      </c>
      <c r="M7">
        <v>2500</v>
      </c>
      <c r="N7">
        <v>1920</v>
      </c>
      <c r="O7">
        <v>7</v>
      </c>
      <c r="P7">
        <v>669</v>
      </c>
      <c r="R7" t="s">
        <v>32</v>
      </c>
      <c r="S7" t="s">
        <v>33</v>
      </c>
      <c r="T7" t="s">
        <v>34</v>
      </c>
      <c r="U7" t="s">
        <v>100</v>
      </c>
      <c r="V7" t="s">
        <v>36</v>
      </c>
      <c r="W7">
        <v>40962820</v>
      </c>
      <c r="X7" t="s">
        <v>37</v>
      </c>
      <c r="Y7" t="s">
        <v>38</v>
      </c>
      <c r="Z7">
        <v>37.887022999999999</v>
      </c>
      <c r="AA7">
        <v>-122.2940751</v>
      </c>
    </row>
    <row r="8" spans="1:27" x14ac:dyDescent="0.25">
      <c r="A8" t="s">
        <v>27</v>
      </c>
      <c r="C8" t="s">
        <v>39</v>
      </c>
      <c r="D8" t="s">
        <v>143</v>
      </c>
      <c r="E8" t="s">
        <v>99</v>
      </c>
      <c r="F8" t="s">
        <v>99</v>
      </c>
      <c r="G8" t="s">
        <v>31</v>
      </c>
      <c r="H8">
        <v>94706</v>
      </c>
      <c r="I8">
        <v>1095000</v>
      </c>
      <c r="J8">
        <v>3</v>
      </c>
      <c r="K8">
        <v>3</v>
      </c>
      <c r="L8">
        <v>1813</v>
      </c>
      <c r="M8">
        <v>4160</v>
      </c>
      <c r="N8">
        <v>1922</v>
      </c>
      <c r="O8">
        <v>15</v>
      </c>
      <c r="P8">
        <v>604</v>
      </c>
      <c r="R8" t="s">
        <v>32</v>
      </c>
      <c r="U8" t="s">
        <v>144</v>
      </c>
      <c r="V8" t="s">
        <v>36</v>
      </c>
      <c r="W8">
        <v>40961696</v>
      </c>
      <c r="X8" t="s">
        <v>37</v>
      </c>
      <c r="Y8" t="s">
        <v>38</v>
      </c>
      <c r="Z8">
        <v>37.890496300000002</v>
      </c>
      <c r="AA8">
        <v>-122.2883827</v>
      </c>
    </row>
    <row r="9" spans="1:27" x14ac:dyDescent="0.25">
      <c r="A9" t="s">
        <v>27</v>
      </c>
      <c r="C9" t="s">
        <v>28</v>
      </c>
      <c r="D9" t="s">
        <v>180</v>
      </c>
      <c r="E9" t="s">
        <v>66</v>
      </c>
      <c r="F9" t="s">
        <v>66</v>
      </c>
      <c r="G9" t="s">
        <v>31</v>
      </c>
      <c r="H9">
        <v>94702</v>
      </c>
      <c r="I9">
        <v>949000</v>
      </c>
      <c r="J9">
        <v>4</v>
      </c>
      <c r="K9">
        <v>2</v>
      </c>
      <c r="L9">
        <v>1549</v>
      </c>
      <c r="M9">
        <v>6000</v>
      </c>
      <c r="N9">
        <v>1943</v>
      </c>
      <c r="O9">
        <v>30</v>
      </c>
      <c r="P9">
        <v>613</v>
      </c>
      <c r="R9" t="s">
        <v>32</v>
      </c>
      <c r="U9" t="s">
        <v>181</v>
      </c>
      <c r="V9" t="s">
        <v>36</v>
      </c>
      <c r="W9">
        <v>40958566</v>
      </c>
      <c r="X9" t="s">
        <v>37</v>
      </c>
      <c r="Y9" t="s">
        <v>38</v>
      </c>
      <c r="Z9">
        <v>37.8649293</v>
      </c>
      <c r="AA9">
        <v>-122.28627849999999</v>
      </c>
    </row>
    <row r="10" spans="1:27" x14ac:dyDescent="0.25">
      <c r="A10" t="s">
        <v>27</v>
      </c>
      <c r="C10" t="s">
        <v>39</v>
      </c>
      <c r="D10" t="s">
        <v>187</v>
      </c>
      <c r="E10" t="s">
        <v>66</v>
      </c>
      <c r="F10" t="s">
        <v>66</v>
      </c>
      <c r="G10" t="s">
        <v>31</v>
      </c>
      <c r="H10">
        <v>94702</v>
      </c>
      <c r="I10">
        <v>995000</v>
      </c>
      <c r="J10">
        <v>3</v>
      </c>
      <c r="K10">
        <v>2.5</v>
      </c>
      <c r="L10">
        <v>1486</v>
      </c>
      <c r="M10">
        <v>2580</v>
      </c>
      <c r="N10">
        <v>1999</v>
      </c>
      <c r="O10">
        <v>39</v>
      </c>
      <c r="P10">
        <v>670</v>
      </c>
      <c r="R10" t="s">
        <v>32</v>
      </c>
      <c r="U10" t="s">
        <v>188</v>
      </c>
      <c r="V10" t="s">
        <v>36</v>
      </c>
      <c r="W10">
        <v>40958306</v>
      </c>
      <c r="X10" t="s">
        <v>37</v>
      </c>
      <c r="Y10" t="s">
        <v>38</v>
      </c>
      <c r="Z10">
        <v>37.852365800000001</v>
      </c>
      <c r="AA10">
        <v>-122.2833103</v>
      </c>
    </row>
    <row r="11" spans="1:27" x14ac:dyDescent="0.25">
      <c r="A11" t="s">
        <v>27</v>
      </c>
      <c r="C11" t="s">
        <v>39</v>
      </c>
      <c r="D11" t="s">
        <v>182</v>
      </c>
      <c r="E11" t="s">
        <v>66</v>
      </c>
      <c r="F11" t="s">
        <v>66</v>
      </c>
      <c r="G11" t="s">
        <v>31</v>
      </c>
      <c r="H11">
        <v>94702</v>
      </c>
      <c r="I11">
        <v>1098000</v>
      </c>
      <c r="J11">
        <v>3</v>
      </c>
      <c r="K11">
        <v>2.5</v>
      </c>
      <c r="L11">
        <v>1815</v>
      </c>
      <c r="M11">
        <v>4134</v>
      </c>
      <c r="N11">
        <v>1922</v>
      </c>
      <c r="O11">
        <v>35</v>
      </c>
      <c r="P11">
        <v>605</v>
      </c>
      <c r="R11" t="s">
        <v>32</v>
      </c>
      <c r="U11" t="s">
        <v>183</v>
      </c>
      <c r="V11" t="s">
        <v>47</v>
      </c>
      <c r="W11">
        <v>421554037</v>
      </c>
      <c r="X11" t="s">
        <v>37</v>
      </c>
      <c r="Y11" t="s">
        <v>38</v>
      </c>
      <c r="Z11">
        <v>37.855514399999997</v>
      </c>
      <c r="AA11">
        <v>-122.2800762</v>
      </c>
    </row>
    <row r="12" spans="1:27" x14ac:dyDescent="0.25">
      <c r="A12" t="s">
        <v>27</v>
      </c>
      <c r="C12" t="s">
        <v>39</v>
      </c>
      <c r="D12" t="s">
        <v>145</v>
      </c>
      <c r="E12" t="s">
        <v>66</v>
      </c>
      <c r="F12" t="s">
        <v>66</v>
      </c>
      <c r="G12" t="s">
        <v>31</v>
      </c>
      <c r="H12">
        <v>94703</v>
      </c>
      <c r="I12">
        <v>1100000</v>
      </c>
      <c r="J12">
        <v>4</v>
      </c>
      <c r="K12">
        <v>2</v>
      </c>
      <c r="L12">
        <v>1525</v>
      </c>
      <c r="M12">
        <v>2400</v>
      </c>
      <c r="N12">
        <v>1910</v>
      </c>
      <c r="O12">
        <v>15</v>
      </c>
      <c r="P12">
        <v>721</v>
      </c>
      <c r="R12" t="s">
        <v>32</v>
      </c>
      <c r="U12" t="s">
        <v>146</v>
      </c>
      <c r="V12" t="s">
        <v>36</v>
      </c>
      <c r="W12">
        <v>40961645</v>
      </c>
      <c r="X12" t="s">
        <v>37</v>
      </c>
      <c r="Y12" t="s">
        <v>38</v>
      </c>
      <c r="Z12">
        <v>37.852120399999997</v>
      </c>
      <c r="AA12">
        <v>-122.2664743</v>
      </c>
    </row>
    <row r="13" spans="1:27" x14ac:dyDescent="0.25">
      <c r="A13" t="s">
        <v>27</v>
      </c>
      <c r="C13" t="s">
        <v>28</v>
      </c>
      <c r="D13" t="s">
        <v>202</v>
      </c>
      <c r="E13" t="s">
        <v>66</v>
      </c>
      <c r="F13" t="s">
        <v>66</v>
      </c>
      <c r="G13" t="s">
        <v>31</v>
      </c>
      <c r="H13">
        <v>94703</v>
      </c>
      <c r="I13">
        <v>1198000</v>
      </c>
      <c r="J13">
        <v>4</v>
      </c>
      <c r="K13">
        <v>4</v>
      </c>
      <c r="L13">
        <v>2530</v>
      </c>
      <c r="M13">
        <v>3527</v>
      </c>
      <c r="N13">
        <v>1922</v>
      </c>
      <c r="O13">
        <v>56</v>
      </c>
      <c r="P13">
        <v>474</v>
      </c>
      <c r="R13" t="s">
        <v>32</v>
      </c>
      <c r="U13" t="s">
        <v>203</v>
      </c>
      <c r="V13" t="s">
        <v>36</v>
      </c>
      <c r="W13">
        <v>40955959</v>
      </c>
      <c r="X13" t="s">
        <v>37</v>
      </c>
      <c r="Y13" t="s">
        <v>38</v>
      </c>
      <c r="Z13">
        <v>37.851836599999999</v>
      </c>
      <c r="AA13">
        <v>-122.2710838</v>
      </c>
    </row>
    <row r="14" spans="1:27" x14ac:dyDescent="0.25">
      <c r="A14" t="s">
        <v>27</v>
      </c>
      <c r="C14" t="s">
        <v>28</v>
      </c>
      <c r="D14" t="s">
        <v>204</v>
      </c>
      <c r="E14" t="s">
        <v>66</v>
      </c>
      <c r="F14" t="s">
        <v>66</v>
      </c>
      <c r="G14" t="s">
        <v>31</v>
      </c>
      <c r="H14">
        <v>94703</v>
      </c>
      <c r="I14">
        <v>1198000</v>
      </c>
      <c r="J14">
        <v>5</v>
      </c>
      <c r="K14">
        <v>3</v>
      </c>
      <c r="L14">
        <v>2553</v>
      </c>
      <c r="M14">
        <v>3847</v>
      </c>
      <c r="N14">
        <v>1906</v>
      </c>
      <c r="O14">
        <v>56</v>
      </c>
      <c r="P14">
        <v>469</v>
      </c>
      <c r="R14" t="s">
        <v>32</v>
      </c>
      <c r="U14" t="s">
        <v>205</v>
      </c>
      <c r="V14" t="s">
        <v>36</v>
      </c>
      <c r="W14">
        <v>40955957</v>
      </c>
      <c r="X14" t="s">
        <v>37</v>
      </c>
      <c r="Y14" t="s">
        <v>38</v>
      </c>
      <c r="Z14">
        <v>37.851939000000002</v>
      </c>
      <c r="AA14">
        <v>-122.271152</v>
      </c>
    </row>
    <row r="15" spans="1:27" x14ac:dyDescent="0.25">
      <c r="A15" t="s">
        <v>27</v>
      </c>
      <c r="C15" t="s">
        <v>28</v>
      </c>
      <c r="D15" t="s">
        <v>140</v>
      </c>
      <c r="E15" t="s">
        <v>66</v>
      </c>
      <c r="F15" t="s">
        <v>66</v>
      </c>
      <c r="G15" t="s">
        <v>31</v>
      </c>
      <c r="H15" t="s">
        <v>141</v>
      </c>
      <c r="I15">
        <v>1200000</v>
      </c>
      <c r="J15">
        <v>4</v>
      </c>
      <c r="K15">
        <v>2</v>
      </c>
      <c r="L15">
        <v>1986</v>
      </c>
      <c r="M15">
        <v>4885</v>
      </c>
      <c r="N15">
        <v>1908</v>
      </c>
      <c r="O15">
        <v>15</v>
      </c>
      <c r="P15">
        <v>604</v>
      </c>
      <c r="R15" t="s">
        <v>32</v>
      </c>
      <c r="U15" t="s">
        <v>142</v>
      </c>
      <c r="V15" t="s">
        <v>36</v>
      </c>
      <c r="W15">
        <v>40961744</v>
      </c>
      <c r="X15" t="s">
        <v>37</v>
      </c>
      <c r="Y15" t="s">
        <v>38</v>
      </c>
      <c r="Z15">
        <v>37.853274599999999</v>
      </c>
      <c r="AA15">
        <v>-122.2659869</v>
      </c>
    </row>
    <row r="16" spans="1:27" x14ac:dyDescent="0.25">
      <c r="A16" t="s">
        <v>27</v>
      </c>
      <c r="C16" t="s">
        <v>28</v>
      </c>
      <c r="D16" t="s">
        <v>213</v>
      </c>
      <c r="E16" t="s">
        <v>66</v>
      </c>
      <c r="F16" t="s">
        <v>66</v>
      </c>
      <c r="G16" t="s">
        <v>31</v>
      </c>
      <c r="H16">
        <v>94703</v>
      </c>
      <c r="I16">
        <v>1250000</v>
      </c>
      <c r="J16">
        <v>8</v>
      </c>
      <c r="K16">
        <v>4</v>
      </c>
      <c r="L16">
        <v>2820</v>
      </c>
      <c r="M16">
        <v>5000</v>
      </c>
      <c r="N16">
        <v>1959</v>
      </c>
      <c r="O16">
        <v>78</v>
      </c>
      <c r="P16">
        <v>443</v>
      </c>
      <c r="R16" t="s">
        <v>32</v>
      </c>
      <c r="U16" t="s">
        <v>214</v>
      </c>
      <c r="V16" t="s">
        <v>36</v>
      </c>
      <c r="W16">
        <v>40952441</v>
      </c>
      <c r="X16" t="s">
        <v>37</v>
      </c>
      <c r="Y16" t="s">
        <v>38</v>
      </c>
      <c r="Z16">
        <v>37.853561800000001</v>
      </c>
      <c r="AA16">
        <v>-122.2668731</v>
      </c>
    </row>
    <row r="17" spans="1:27" x14ac:dyDescent="0.25">
      <c r="A17" t="s">
        <v>27</v>
      </c>
      <c r="C17" t="s">
        <v>39</v>
      </c>
      <c r="D17" t="s">
        <v>77</v>
      </c>
      <c r="E17" t="s">
        <v>66</v>
      </c>
      <c r="F17" t="s">
        <v>78</v>
      </c>
      <c r="G17" t="s">
        <v>31</v>
      </c>
      <c r="H17">
        <v>94708</v>
      </c>
      <c r="I17">
        <v>825000</v>
      </c>
      <c r="J17">
        <v>4</v>
      </c>
      <c r="K17">
        <v>2</v>
      </c>
      <c r="L17">
        <v>2007</v>
      </c>
      <c r="M17">
        <v>5936</v>
      </c>
      <c r="N17">
        <v>1924</v>
      </c>
      <c r="O17">
        <v>2</v>
      </c>
      <c r="P17">
        <v>411</v>
      </c>
      <c r="R17" t="s">
        <v>32</v>
      </c>
      <c r="U17" t="s">
        <v>79</v>
      </c>
      <c r="V17" t="s">
        <v>36</v>
      </c>
      <c r="W17">
        <v>40963466</v>
      </c>
      <c r="X17" t="s">
        <v>37</v>
      </c>
      <c r="Y17" t="s">
        <v>38</v>
      </c>
      <c r="Z17">
        <v>37.888537200000002</v>
      </c>
      <c r="AA17">
        <v>-122.2604481</v>
      </c>
    </row>
    <row r="18" spans="1:27" x14ac:dyDescent="0.25">
      <c r="A18" t="s">
        <v>27</v>
      </c>
      <c r="C18" t="s">
        <v>39</v>
      </c>
      <c r="D18" t="s">
        <v>206</v>
      </c>
      <c r="E18" t="s">
        <v>66</v>
      </c>
      <c r="F18" t="s">
        <v>207</v>
      </c>
      <c r="G18" t="s">
        <v>31</v>
      </c>
      <c r="H18">
        <v>94703</v>
      </c>
      <c r="I18">
        <v>1100000</v>
      </c>
      <c r="J18">
        <v>4</v>
      </c>
      <c r="K18">
        <v>3.5</v>
      </c>
      <c r="L18">
        <v>1730</v>
      </c>
      <c r="M18">
        <v>4760</v>
      </c>
      <c r="N18">
        <v>1938</v>
      </c>
      <c r="O18">
        <v>63</v>
      </c>
      <c r="P18">
        <v>636</v>
      </c>
      <c r="R18" t="s">
        <v>32</v>
      </c>
      <c r="U18" t="s">
        <v>208</v>
      </c>
      <c r="V18" t="s">
        <v>36</v>
      </c>
      <c r="W18">
        <v>40954401</v>
      </c>
      <c r="X18" t="s">
        <v>37</v>
      </c>
      <c r="Y18" t="s">
        <v>38</v>
      </c>
      <c r="Z18">
        <v>37.855122799999997</v>
      </c>
      <c r="AA18">
        <v>-122.2759338</v>
      </c>
    </row>
    <row r="19" spans="1:27" x14ac:dyDescent="0.25">
      <c r="A19" t="s">
        <v>27</v>
      </c>
      <c r="C19" t="s">
        <v>39</v>
      </c>
      <c r="D19" t="s">
        <v>95</v>
      </c>
      <c r="E19" t="s">
        <v>66</v>
      </c>
      <c r="F19" t="s">
        <v>96</v>
      </c>
      <c r="G19" t="s">
        <v>31</v>
      </c>
      <c r="H19">
        <v>94702</v>
      </c>
      <c r="I19">
        <v>998000</v>
      </c>
      <c r="J19">
        <v>3</v>
      </c>
      <c r="K19">
        <v>2</v>
      </c>
      <c r="L19">
        <v>1227</v>
      </c>
      <c r="M19">
        <v>3686</v>
      </c>
      <c r="N19">
        <v>1943</v>
      </c>
      <c r="O19">
        <v>7</v>
      </c>
      <c r="P19">
        <v>813</v>
      </c>
      <c r="R19" t="s">
        <v>32</v>
      </c>
      <c r="U19" t="s">
        <v>97</v>
      </c>
      <c r="V19" t="s">
        <v>36</v>
      </c>
      <c r="W19">
        <v>40962726</v>
      </c>
      <c r="X19" t="s">
        <v>37</v>
      </c>
      <c r="Y19" t="s">
        <v>38</v>
      </c>
      <c r="Z19">
        <v>37.875352700000001</v>
      </c>
      <c r="AA19">
        <v>-122.28893650000001</v>
      </c>
    </row>
    <row r="20" spans="1:27" x14ac:dyDescent="0.25">
      <c r="A20" t="s">
        <v>27</v>
      </c>
      <c r="C20" t="s">
        <v>39</v>
      </c>
      <c r="D20" t="s">
        <v>195</v>
      </c>
      <c r="E20" t="s">
        <v>66</v>
      </c>
      <c r="F20" t="s">
        <v>133</v>
      </c>
      <c r="G20" t="s">
        <v>31</v>
      </c>
      <c r="H20">
        <v>94710</v>
      </c>
      <c r="I20">
        <v>1175000</v>
      </c>
      <c r="J20">
        <v>5</v>
      </c>
      <c r="K20">
        <v>2.5</v>
      </c>
      <c r="L20">
        <v>2000</v>
      </c>
      <c r="M20">
        <v>3000</v>
      </c>
      <c r="N20">
        <v>1924</v>
      </c>
      <c r="O20">
        <v>44</v>
      </c>
      <c r="P20">
        <v>588</v>
      </c>
      <c r="R20" t="s">
        <v>32</v>
      </c>
      <c r="U20" t="s">
        <v>196</v>
      </c>
      <c r="V20" t="s">
        <v>36</v>
      </c>
      <c r="W20">
        <v>40957410</v>
      </c>
      <c r="X20" t="s">
        <v>37</v>
      </c>
      <c r="Y20" t="s">
        <v>38</v>
      </c>
      <c r="Z20">
        <v>37.864192799999998</v>
      </c>
      <c r="AA20">
        <v>-122.2940308</v>
      </c>
    </row>
    <row r="21" spans="1:27" x14ac:dyDescent="0.25">
      <c r="A21" t="s">
        <v>27</v>
      </c>
      <c r="C21" t="s">
        <v>39</v>
      </c>
      <c r="D21" t="s">
        <v>132</v>
      </c>
      <c r="E21" t="s">
        <v>66</v>
      </c>
      <c r="F21" t="s">
        <v>133</v>
      </c>
      <c r="G21" t="s">
        <v>31</v>
      </c>
      <c r="H21">
        <v>94710</v>
      </c>
      <c r="I21">
        <v>1189000</v>
      </c>
      <c r="J21">
        <v>4</v>
      </c>
      <c r="K21">
        <v>3</v>
      </c>
      <c r="L21">
        <v>1640</v>
      </c>
      <c r="M21">
        <v>4650</v>
      </c>
      <c r="N21">
        <v>1989</v>
      </c>
      <c r="O21">
        <v>14</v>
      </c>
      <c r="P21">
        <v>725</v>
      </c>
      <c r="R21" t="s">
        <v>32</v>
      </c>
      <c r="U21" t="s">
        <v>134</v>
      </c>
      <c r="V21" t="s">
        <v>36</v>
      </c>
      <c r="W21">
        <v>40961884</v>
      </c>
      <c r="X21" t="s">
        <v>37</v>
      </c>
      <c r="Y21" t="s">
        <v>38</v>
      </c>
      <c r="Z21">
        <v>37.872366900000003</v>
      </c>
      <c r="AA21">
        <v>-122.3005976</v>
      </c>
    </row>
    <row r="22" spans="1:27" x14ac:dyDescent="0.25">
      <c r="A22" t="s">
        <v>27</v>
      </c>
      <c r="C22" t="s">
        <v>39</v>
      </c>
      <c r="D22" t="s">
        <v>156</v>
      </c>
      <c r="E22" t="s">
        <v>71</v>
      </c>
      <c r="F22" t="s">
        <v>157</v>
      </c>
      <c r="G22" t="s">
        <v>31</v>
      </c>
      <c r="H22">
        <v>94530</v>
      </c>
      <c r="I22">
        <v>1200000</v>
      </c>
      <c r="J22">
        <v>3</v>
      </c>
      <c r="K22">
        <v>3</v>
      </c>
      <c r="L22">
        <v>2892</v>
      </c>
      <c r="M22">
        <v>11160</v>
      </c>
      <c r="N22">
        <v>1960</v>
      </c>
      <c r="O22">
        <v>17</v>
      </c>
      <c r="P22">
        <v>415</v>
      </c>
      <c r="R22" t="s">
        <v>32</v>
      </c>
      <c r="U22" t="s">
        <v>158</v>
      </c>
      <c r="V22" t="s">
        <v>36</v>
      </c>
      <c r="W22">
        <v>40959475</v>
      </c>
      <c r="X22" t="s">
        <v>37</v>
      </c>
      <c r="Y22" t="s">
        <v>38</v>
      </c>
      <c r="Z22">
        <v>37.923009899999997</v>
      </c>
      <c r="AA22">
        <v>-122.28616769999999</v>
      </c>
    </row>
    <row r="23" spans="1:27" x14ac:dyDescent="0.25">
      <c r="A23" t="s">
        <v>27</v>
      </c>
      <c r="C23" t="s">
        <v>39</v>
      </c>
      <c r="D23" t="s">
        <v>135</v>
      </c>
      <c r="E23" t="s">
        <v>71</v>
      </c>
      <c r="F23" t="s">
        <v>136</v>
      </c>
      <c r="G23" t="s">
        <v>31</v>
      </c>
      <c r="H23">
        <v>94530</v>
      </c>
      <c r="I23">
        <v>1189000</v>
      </c>
      <c r="J23">
        <v>4</v>
      </c>
      <c r="K23">
        <v>3</v>
      </c>
      <c r="L23">
        <v>1759</v>
      </c>
      <c r="M23">
        <v>6032</v>
      </c>
      <c r="N23">
        <v>1962</v>
      </c>
      <c r="O23">
        <v>14</v>
      </c>
      <c r="P23">
        <v>676</v>
      </c>
      <c r="R23" t="s">
        <v>32</v>
      </c>
      <c r="U23" t="s">
        <v>137</v>
      </c>
      <c r="V23" t="s">
        <v>36</v>
      </c>
      <c r="W23">
        <v>40961825</v>
      </c>
      <c r="X23" t="s">
        <v>37</v>
      </c>
      <c r="Y23" t="s">
        <v>38</v>
      </c>
      <c r="Z23">
        <v>37.928804</v>
      </c>
      <c r="AA23">
        <v>-122.3151142</v>
      </c>
    </row>
    <row r="24" spans="1:27" x14ac:dyDescent="0.25">
      <c r="A24" t="s">
        <v>27</v>
      </c>
      <c r="C24" t="s">
        <v>28</v>
      </c>
      <c r="D24" t="s">
        <v>233</v>
      </c>
      <c r="E24" t="s">
        <v>71</v>
      </c>
      <c r="F24" t="s">
        <v>71</v>
      </c>
      <c r="G24" t="s">
        <v>31</v>
      </c>
      <c r="H24">
        <v>94530</v>
      </c>
      <c r="I24">
        <v>949000</v>
      </c>
      <c r="J24">
        <v>4</v>
      </c>
      <c r="K24">
        <v>2</v>
      </c>
      <c r="L24">
        <v>1942</v>
      </c>
      <c r="M24">
        <v>2500</v>
      </c>
      <c r="N24">
        <v>1928</v>
      </c>
      <c r="O24">
        <v>138</v>
      </c>
      <c r="P24">
        <v>489</v>
      </c>
      <c r="R24" t="s">
        <v>32</v>
      </c>
      <c r="U24" t="s">
        <v>234</v>
      </c>
      <c r="V24" t="s">
        <v>36</v>
      </c>
      <c r="W24">
        <v>40944067</v>
      </c>
      <c r="X24" t="s">
        <v>37</v>
      </c>
      <c r="Y24" t="s">
        <v>38</v>
      </c>
      <c r="Z24">
        <v>37.9078996</v>
      </c>
      <c r="AA24">
        <v>-122.3053396</v>
      </c>
    </row>
    <row r="25" spans="1:27" x14ac:dyDescent="0.25">
      <c r="A25" t="s">
        <v>27</v>
      </c>
      <c r="C25" t="s">
        <v>39</v>
      </c>
      <c r="D25" t="s">
        <v>111</v>
      </c>
      <c r="E25" t="s">
        <v>71</v>
      </c>
      <c r="F25" t="s">
        <v>88</v>
      </c>
      <c r="G25" t="s">
        <v>31</v>
      </c>
      <c r="H25">
        <v>94530</v>
      </c>
      <c r="I25">
        <v>950000</v>
      </c>
      <c r="J25">
        <v>3</v>
      </c>
      <c r="K25">
        <v>2</v>
      </c>
      <c r="L25">
        <v>1564</v>
      </c>
      <c r="M25">
        <v>7670</v>
      </c>
      <c r="N25">
        <v>1955</v>
      </c>
      <c r="O25">
        <v>8</v>
      </c>
      <c r="P25">
        <v>607</v>
      </c>
      <c r="R25" t="s">
        <v>32</v>
      </c>
      <c r="S25" t="s">
        <v>33</v>
      </c>
      <c r="T25" t="s">
        <v>34</v>
      </c>
      <c r="U25" t="s">
        <v>112</v>
      </c>
      <c r="V25" t="s">
        <v>36</v>
      </c>
      <c r="W25">
        <v>40962680</v>
      </c>
      <c r="X25" t="s">
        <v>37</v>
      </c>
      <c r="Y25" t="s">
        <v>38</v>
      </c>
      <c r="Z25">
        <v>37.928731900000002</v>
      </c>
      <c r="AA25">
        <v>-122.3039529</v>
      </c>
    </row>
    <row r="26" spans="1:27" x14ac:dyDescent="0.25">
      <c r="A26" t="s">
        <v>27</v>
      </c>
      <c r="C26" t="s">
        <v>39</v>
      </c>
      <c r="D26" t="s">
        <v>87</v>
      </c>
      <c r="E26" t="s">
        <v>71</v>
      </c>
      <c r="F26" t="s">
        <v>88</v>
      </c>
      <c r="G26" t="s">
        <v>31</v>
      </c>
      <c r="H26">
        <v>94530</v>
      </c>
      <c r="I26">
        <v>1200000</v>
      </c>
      <c r="J26">
        <v>3</v>
      </c>
      <c r="K26">
        <v>2.5</v>
      </c>
      <c r="L26">
        <v>2018</v>
      </c>
      <c r="M26">
        <v>10200</v>
      </c>
      <c r="N26">
        <v>1953</v>
      </c>
      <c r="O26">
        <v>7</v>
      </c>
      <c r="P26">
        <v>595</v>
      </c>
      <c r="R26" t="s">
        <v>32</v>
      </c>
      <c r="S26" t="s">
        <v>33</v>
      </c>
      <c r="T26" t="s">
        <v>89</v>
      </c>
      <c r="U26" t="s">
        <v>90</v>
      </c>
      <c r="V26" t="s">
        <v>36</v>
      </c>
      <c r="W26">
        <v>40962908</v>
      </c>
      <c r="X26" t="s">
        <v>37</v>
      </c>
      <c r="Y26" t="s">
        <v>38</v>
      </c>
      <c r="Z26">
        <v>37.921035500000002</v>
      </c>
      <c r="AA26">
        <v>-122.29376499999999</v>
      </c>
    </row>
    <row r="27" spans="1:27" x14ac:dyDescent="0.25">
      <c r="A27" t="s">
        <v>27</v>
      </c>
      <c r="C27" t="s">
        <v>39</v>
      </c>
      <c r="D27" t="s">
        <v>174</v>
      </c>
      <c r="E27" t="s">
        <v>71</v>
      </c>
      <c r="F27" t="s">
        <v>175</v>
      </c>
      <c r="G27" t="s">
        <v>31</v>
      </c>
      <c r="H27">
        <v>94530</v>
      </c>
      <c r="I27">
        <v>1195000</v>
      </c>
      <c r="J27">
        <v>4</v>
      </c>
      <c r="K27">
        <v>3</v>
      </c>
      <c r="L27">
        <v>2145</v>
      </c>
      <c r="M27">
        <v>6336</v>
      </c>
      <c r="N27">
        <v>1950</v>
      </c>
      <c r="O27">
        <v>24</v>
      </c>
      <c r="P27">
        <v>557</v>
      </c>
      <c r="R27" t="s">
        <v>32</v>
      </c>
      <c r="U27" t="s">
        <v>176</v>
      </c>
      <c r="V27" t="s">
        <v>36</v>
      </c>
      <c r="W27">
        <v>40960493</v>
      </c>
      <c r="X27" t="s">
        <v>37</v>
      </c>
      <c r="Y27" t="s">
        <v>38</v>
      </c>
      <c r="Z27">
        <v>37.932860400000003</v>
      </c>
      <c r="AA27">
        <v>-122.31861290000001</v>
      </c>
    </row>
    <row r="28" spans="1:27" x14ac:dyDescent="0.25">
      <c r="A28" t="s">
        <v>27</v>
      </c>
      <c r="C28" t="s">
        <v>28</v>
      </c>
      <c r="D28" t="s">
        <v>222</v>
      </c>
      <c r="E28" t="s">
        <v>71</v>
      </c>
      <c r="F28" t="s">
        <v>223</v>
      </c>
      <c r="G28" t="s">
        <v>31</v>
      </c>
      <c r="H28">
        <v>94530</v>
      </c>
      <c r="I28">
        <v>1049000</v>
      </c>
      <c r="J28">
        <v>4</v>
      </c>
      <c r="K28">
        <v>2</v>
      </c>
      <c r="L28">
        <v>1500</v>
      </c>
      <c r="M28">
        <v>6000</v>
      </c>
      <c r="N28">
        <v>1951</v>
      </c>
      <c r="O28">
        <v>99</v>
      </c>
      <c r="P28">
        <v>699</v>
      </c>
      <c r="R28" t="s">
        <v>32</v>
      </c>
      <c r="U28" t="s">
        <v>224</v>
      </c>
      <c r="V28" t="s">
        <v>36</v>
      </c>
      <c r="W28">
        <v>40949488</v>
      </c>
      <c r="X28" t="s">
        <v>37</v>
      </c>
      <c r="Y28" t="s">
        <v>38</v>
      </c>
      <c r="Z28">
        <v>37.920797899999997</v>
      </c>
      <c r="AA28">
        <v>-122.3128554</v>
      </c>
    </row>
    <row r="29" spans="1:27" x14ac:dyDescent="0.25">
      <c r="A29" t="s">
        <v>27</v>
      </c>
      <c r="C29" t="s">
        <v>39</v>
      </c>
      <c r="D29" t="s">
        <v>40</v>
      </c>
      <c r="E29" t="s">
        <v>41</v>
      </c>
      <c r="F29" t="s">
        <v>42</v>
      </c>
      <c r="G29" t="s">
        <v>31</v>
      </c>
      <c r="H29">
        <v>94707</v>
      </c>
      <c r="I29">
        <v>699000</v>
      </c>
      <c r="J29">
        <v>3</v>
      </c>
      <c r="K29">
        <v>2</v>
      </c>
      <c r="L29">
        <v>1662</v>
      </c>
      <c r="M29">
        <v>2680</v>
      </c>
      <c r="N29">
        <v>1923</v>
      </c>
      <c r="O29">
        <v>24</v>
      </c>
      <c r="P29">
        <v>421</v>
      </c>
      <c r="R29" t="s">
        <v>32</v>
      </c>
      <c r="U29" t="s">
        <v>43</v>
      </c>
      <c r="V29" t="s">
        <v>36</v>
      </c>
      <c r="W29">
        <v>40960517</v>
      </c>
      <c r="X29" t="s">
        <v>37</v>
      </c>
      <c r="Y29" t="s">
        <v>38</v>
      </c>
      <c r="Z29">
        <v>37.899440599999998</v>
      </c>
      <c r="AA29">
        <v>-122.28632279999999</v>
      </c>
    </row>
    <row r="30" spans="1:27" x14ac:dyDescent="0.25">
      <c r="A30" t="s">
        <v>27</v>
      </c>
      <c r="C30" t="s">
        <v>39</v>
      </c>
      <c r="D30" t="s">
        <v>109</v>
      </c>
      <c r="E30" t="s">
        <v>41</v>
      </c>
      <c r="F30" t="s">
        <v>42</v>
      </c>
      <c r="G30" t="s">
        <v>31</v>
      </c>
      <c r="H30">
        <v>94707</v>
      </c>
      <c r="I30">
        <v>1250000</v>
      </c>
      <c r="J30">
        <v>3</v>
      </c>
      <c r="K30">
        <v>3.5</v>
      </c>
      <c r="L30">
        <v>2334</v>
      </c>
      <c r="M30">
        <v>6900</v>
      </c>
      <c r="N30">
        <v>1940</v>
      </c>
      <c r="O30">
        <v>8</v>
      </c>
      <c r="P30">
        <v>536</v>
      </c>
      <c r="R30" t="s">
        <v>32</v>
      </c>
      <c r="S30" t="s">
        <v>33</v>
      </c>
      <c r="T30" t="s">
        <v>89</v>
      </c>
      <c r="U30" t="s">
        <v>110</v>
      </c>
      <c r="V30" t="s">
        <v>36</v>
      </c>
      <c r="W30">
        <v>40962691</v>
      </c>
      <c r="X30" t="s">
        <v>37</v>
      </c>
      <c r="Y30" t="s">
        <v>38</v>
      </c>
      <c r="Z30">
        <v>37.901681600000003</v>
      </c>
      <c r="AA30">
        <v>-122.2836204</v>
      </c>
    </row>
    <row r="31" spans="1:27" x14ac:dyDescent="0.25">
      <c r="A31" t="s">
        <v>27</v>
      </c>
      <c r="C31" t="s">
        <v>28</v>
      </c>
      <c r="D31" t="s">
        <v>29</v>
      </c>
      <c r="E31" t="s">
        <v>30</v>
      </c>
      <c r="F31" t="s">
        <v>30</v>
      </c>
      <c r="G31" t="s">
        <v>31</v>
      </c>
      <c r="H31">
        <v>94608</v>
      </c>
      <c r="I31">
        <v>1199000</v>
      </c>
      <c r="J31">
        <v>6</v>
      </c>
      <c r="K31">
        <v>3</v>
      </c>
      <c r="L31">
        <v>2225</v>
      </c>
      <c r="M31">
        <v>3840</v>
      </c>
      <c r="N31">
        <v>1965</v>
      </c>
      <c r="O31">
        <v>12</v>
      </c>
      <c r="P31">
        <v>539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>
        <v>40962323</v>
      </c>
      <c r="X31" t="s">
        <v>37</v>
      </c>
      <c r="Y31" t="s">
        <v>38</v>
      </c>
      <c r="Z31">
        <v>37.844571299999998</v>
      </c>
      <c r="AA31">
        <v>-122.2724115</v>
      </c>
    </row>
    <row r="32" spans="1:27" x14ac:dyDescent="0.25">
      <c r="A32" t="s">
        <v>27</v>
      </c>
      <c r="C32" t="s">
        <v>39</v>
      </c>
      <c r="D32" t="s">
        <v>105</v>
      </c>
      <c r="E32" t="s">
        <v>106</v>
      </c>
      <c r="F32" t="s">
        <v>107</v>
      </c>
      <c r="G32" t="s">
        <v>31</v>
      </c>
      <c r="H32">
        <v>94805</v>
      </c>
      <c r="I32">
        <v>989000</v>
      </c>
      <c r="J32">
        <v>3</v>
      </c>
      <c r="K32">
        <v>3</v>
      </c>
      <c r="L32">
        <v>1787</v>
      </c>
      <c r="M32">
        <v>6000</v>
      </c>
      <c r="N32">
        <v>1959</v>
      </c>
      <c r="O32">
        <v>8</v>
      </c>
      <c r="P32">
        <v>553</v>
      </c>
      <c r="R32" t="s">
        <v>32</v>
      </c>
      <c r="S32" t="s">
        <v>33</v>
      </c>
      <c r="T32" t="s">
        <v>89</v>
      </c>
      <c r="U32" t="s">
        <v>108</v>
      </c>
      <c r="V32" t="s">
        <v>36</v>
      </c>
      <c r="W32">
        <v>40962739</v>
      </c>
      <c r="X32" t="s">
        <v>37</v>
      </c>
      <c r="Y32" t="s">
        <v>38</v>
      </c>
      <c r="Z32">
        <v>37.938612300000003</v>
      </c>
      <c r="AA32">
        <v>-122.318945</v>
      </c>
    </row>
    <row r="33" spans="1:27" x14ac:dyDescent="0.25">
      <c r="A33" t="s">
        <v>27</v>
      </c>
      <c r="C33" t="s">
        <v>39</v>
      </c>
      <c r="D33" t="s">
        <v>177</v>
      </c>
      <c r="E33" t="s">
        <v>45</v>
      </c>
      <c r="F33" t="s">
        <v>124</v>
      </c>
      <c r="G33" t="s">
        <v>31</v>
      </c>
      <c r="H33" t="s">
        <v>178</v>
      </c>
      <c r="I33">
        <v>949000</v>
      </c>
      <c r="J33">
        <v>3</v>
      </c>
      <c r="K33">
        <v>2</v>
      </c>
      <c r="L33">
        <v>1600</v>
      </c>
      <c r="M33">
        <v>1716</v>
      </c>
      <c r="N33">
        <v>1996</v>
      </c>
      <c r="O33">
        <v>26</v>
      </c>
      <c r="P33">
        <v>593</v>
      </c>
      <c r="Q33">
        <v>168</v>
      </c>
      <c r="R33" t="s">
        <v>32</v>
      </c>
      <c r="U33" t="s">
        <v>179</v>
      </c>
      <c r="V33" t="s">
        <v>36</v>
      </c>
      <c r="W33">
        <v>40960376</v>
      </c>
      <c r="X33" t="s">
        <v>37</v>
      </c>
      <c r="Y33" t="s">
        <v>38</v>
      </c>
      <c r="Z33">
        <v>37.732599100000002</v>
      </c>
      <c r="AA33">
        <v>-122.3819575</v>
      </c>
    </row>
    <row r="34" spans="1:27" x14ac:dyDescent="0.25">
      <c r="A34" t="s">
        <v>27</v>
      </c>
      <c r="C34" t="s">
        <v>39</v>
      </c>
      <c r="D34" t="s">
        <v>123</v>
      </c>
      <c r="E34" t="s">
        <v>45</v>
      </c>
      <c r="F34" t="s">
        <v>124</v>
      </c>
      <c r="G34" t="s">
        <v>31</v>
      </c>
      <c r="H34">
        <v>94124</v>
      </c>
      <c r="I34">
        <v>1050000</v>
      </c>
      <c r="J34">
        <v>4</v>
      </c>
      <c r="K34">
        <v>2.5</v>
      </c>
      <c r="L34">
        <v>1375</v>
      </c>
      <c r="M34">
        <v>2495</v>
      </c>
      <c r="N34">
        <v>1962</v>
      </c>
      <c r="O34">
        <v>13</v>
      </c>
      <c r="P34">
        <v>764</v>
      </c>
      <c r="R34" t="s">
        <v>32</v>
      </c>
      <c r="U34" t="s">
        <v>125</v>
      </c>
      <c r="V34" t="s">
        <v>36</v>
      </c>
      <c r="W34">
        <v>40962238</v>
      </c>
      <c r="X34" t="s">
        <v>37</v>
      </c>
      <c r="Y34" t="s">
        <v>38</v>
      </c>
      <c r="Z34">
        <v>37.721777000000003</v>
      </c>
      <c r="AA34">
        <v>-122.3995496</v>
      </c>
    </row>
    <row r="35" spans="1:27" x14ac:dyDescent="0.25">
      <c r="A35" t="s">
        <v>27</v>
      </c>
      <c r="C35" t="s">
        <v>39</v>
      </c>
      <c r="D35" t="s">
        <v>237</v>
      </c>
      <c r="E35" t="s">
        <v>45</v>
      </c>
      <c r="F35" t="s">
        <v>124</v>
      </c>
      <c r="G35" t="s">
        <v>31</v>
      </c>
      <c r="H35">
        <v>94124</v>
      </c>
      <c r="I35">
        <v>1129000</v>
      </c>
      <c r="J35">
        <v>5</v>
      </c>
      <c r="K35">
        <v>2</v>
      </c>
      <c r="L35">
        <v>2077</v>
      </c>
      <c r="M35">
        <v>2500</v>
      </c>
      <c r="N35">
        <v>1907</v>
      </c>
      <c r="O35">
        <v>335</v>
      </c>
      <c r="P35">
        <v>544</v>
      </c>
      <c r="R35" t="s">
        <v>32</v>
      </c>
      <c r="U35" t="s">
        <v>238</v>
      </c>
      <c r="V35" t="s">
        <v>36</v>
      </c>
      <c r="W35">
        <v>40921400</v>
      </c>
      <c r="X35" t="s">
        <v>37</v>
      </c>
      <c r="Y35" t="s">
        <v>38</v>
      </c>
      <c r="Z35">
        <v>37.734506400000001</v>
      </c>
      <c r="AA35">
        <v>-122.3880321</v>
      </c>
    </row>
    <row r="36" spans="1:27" x14ac:dyDescent="0.25">
      <c r="A36" t="s">
        <v>27</v>
      </c>
      <c r="C36" t="s">
        <v>39</v>
      </c>
      <c r="D36" t="s">
        <v>211</v>
      </c>
      <c r="E36" t="s">
        <v>45</v>
      </c>
      <c r="F36" t="s">
        <v>124</v>
      </c>
      <c r="G36" t="s">
        <v>31</v>
      </c>
      <c r="H36">
        <v>94124</v>
      </c>
      <c r="I36">
        <v>1199900</v>
      </c>
      <c r="J36">
        <v>4</v>
      </c>
      <c r="K36">
        <v>3</v>
      </c>
      <c r="L36">
        <v>1790</v>
      </c>
      <c r="M36">
        <v>2500</v>
      </c>
      <c r="N36">
        <v>1922</v>
      </c>
      <c r="O36">
        <v>77</v>
      </c>
      <c r="P36">
        <v>670</v>
      </c>
      <c r="R36" t="s">
        <v>32</v>
      </c>
      <c r="U36" t="s">
        <v>212</v>
      </c>
      <c r="V36" t="s">
        <v>36</v>
      </c>
      <c r="W36">
        <v>40952743</v>
      </c>
      <c r="X36" t="s">
        <v>37</v>
      </c>
      <c r="Y36" t="s">
        <v>38</v>
      </c>
      <c r="Z36">
        <v>37.718601700000001</v>
      </c>
      <c r="AA36">
        <v>-122.3892958</v>
      </c>
    </row>
    <row r="37" spans="1:27" x14ac:dyDescent="0.25">
      <c r="A37" t="s">
        <v>27</v>
      </c>
      <c r="C37" t="s">
        <v>39</v>
      </c>
      <c r="D37" t="s">
        <v>129</v>
      </c>
      <c r="E37" t="s">
        <v>45</v>
      </c>
      <c r="F37" t="s">
        <v>130</v>
      </c>
      <c r="G37" t="s">
        <v>31</v>
      </c>
      <c r="H37">
        <v>94110</v>
      </c>
      <c r="I37">
        <v>999988</v>
      </c>
      <c r="J37">
        <v>4</v>
      </c>
      <c r="K37">
        <v>2</v>
      </c>
      <c r="L37">
        <v>1920</v>
      </c>
      <c r="N37">
        <v>1900</v>
      </c>
      <c r="O37">
        <v>14</v>
      </c>
      <c r="P37">
        <v>521</v>
      </c>
      <c r="R37" t="s">
        <v>32</v>
      </c>
      <c r="U37" t="s">
        <v>131</v>
      </c>
      <c r="V37" t="s">
        <v>36</v>
      </c>
      <c r="W37">
        <v>40961978</v>
      </c>
      <c r="X37" t="s">
        <v>37</v>
      </c>
      <c r="Y37" t="s">
        <v>38</v>
      </c>
      <c r="Z37">
        <v>37.758498400000001</v>
      </c>
      <c r="AA37">
        <v>-122.4108964</v>
      </c>
    </row>
    <row r="38" spans="1:27" x14ac:dyDescent="0.25">
      <c r="A38" t="s">
        <v>27</v>
      </c>
      <c r="C38" t="s">
        <v>39</v>
      </c>
      <c r="D38" t="s">
        <v>113</v>
      </c>
      <c r="E38" t="s">
        <v>45</v>
      </c>
      <c r="F38" t="s">
        <v>114</v>
      </c>
      <c r="G38" t="s">
        <v>31</v>
      </c>
      <c r="H38">
        <v>94134</v>
      </c>
      <c r="I38">
        <v>999000</v>
      </c>
      <c r="J38">
        <v>3</v>
      </c>
      <c r="K38">
        <v>2</v>
      </c>
      <c r="M38">
        <v>1750</v>
      </c>
      <c r="N38">
        <v>1951</v>
      </c>
      <c r="O38">
        <v>8</v>
      </c>
      <c r="R38" t="s">
        <v>32</v>
      </c>
      <c r="U38" t="s">
        <v>115</v>
      </c>
      <c r="V38" t="s">
        <v>36</v>
      </c>
      <c r="W38">
        <v>40959777</v>
      </c>
      <c r="X38" t="s">
        <v>37</v>
      </c>
      <c r="Y38" t="s">
        <v>38</v>
      </c>
      <c r="Z38">
        <v>37.721870799999998</v>
      </c>
      <c r="AA38">
        <v>-122.4112207</v>
      </c>
    </row>
    <row r="39" spans="1:27" x14ac:dyDescent="0.25">
      <c r="A39" t="s">
        <v>27</v>
      </c>
      <c r="C39" t="s">
        <v>39</v>
      </c>
      <c r="D39" t="s">
        <v>91</v>
      </c>
      <c r="E39" t="s">
        <v>45</v>
      </c>
      <c r="F39" t="s">
        <v>45</v>
      </c>
      <c r="G39" t="s">
        <v>31</v>
      </c>
      <c r="H39">
        <v>94124</v>
      </c>
      <c r="I39">
        <v>795000</v>
      </c>
      <c r="J39">
        <v>3</v>
      </c>
      <c r="K39">
        <v>2</v>
      </c>
      <c r="L39">
        <v>1404</v>
      </c>
      <c r="M39">
        <v>3750</v>
      </c>
      <c r="N39">
        <v>1941</v>
      </c>
      <c r="O39">
        <v>7</v>
      </c>
      <c r="P39">
        <v>566</v>
      </c>
      <c r="R39" t="s">
        <v>32</v>
      </c>
      <c r="S39" t="s">
        <v>92</v>
      </c>
      <c r="T39" t="s">
        <v>93</v>
      </c>
      <c r="U39" t="s">
        <v>94</v>
      </c>
      <c r="V39" t="s">
        <v>47</v>
      </c>
      <c r="W39">
        <v>421584023</v>
      </c>
      <c r="X39" t="s">
        <v>37</v>
      </c>
      <c r="Y39" t="s">
        <v>38</v>
      </c>
      <c r="Z39">
        <v>37.727911900000002</v>
      </c>
      <c r="AA39">
        <v>-122.3873353</v>
      </c>
    </row>
    <row r="40" spans="1:27" x14ac:dyDescent="0.25">
      <c r="A40" t="s">
        <v>27</v>
      </c>
      <c r="C40" t="s">
        <v>28</v>
      </c>
      <c r="D40" t="s">
        <v>218</v>
      </c>
      <c r="E40" t="s">
        <v>45</v>
      </c>
      <c r="F40" t="s">
        <v>45</v>
      </c>
      <c r="G40" t="s">
        <v>31</v>
      </c>
      <c r="H40">
        <v>94124</v>
      </c>
      <c r="I40">
        <v>798000</v>
      </c>
      <c r="J40">
        <v>4</v>
      </c>
      <c r="K40">
        <v>2</v>
      </c>
      <c r="L40">
        <v>1992</v>
      </c>
      <c r="M40">
        <v>1301</v>
      </c>
      <c r="N40">
        <v>1909</v>
      </c>
      <c r="O40">
        <v>95</v>
      </c>
      <c r="P40">
        <v>401</v>
      </c>
      <c r="R40" t="s">
        <v>32</v>
      </c>
      <c r="U40" t="s">
        <v>219</v>
      </c>
      <c r="V40" t="s">
        <v>47</v>
      </c>
      <c r="W40">
        <v>421552207</v>
      </c>
      <c r="X40" t="s">
        <v>37</v>
      </c>
      <c r="Y40" t="s">
        <v>38</v>
      </c>
      <c r="Z40">
        <v>37.729733099999997</v>
      </c>
      <c r="AA40">
        <v>-122.3941009</v>
      </c>
    </row>
    <row r="41" spans="1:27" x14ac:dyDescent="0.25">
      <c r="A41" t="s">
        <v>27</v>
      </c>
      <c r="C41" t="s">
        <v>39</v>
      </c>
      <c r="D41" t="s">
        <v>199</v>
      </c>
      <c r="E41" t="s">
        <v>148</v>
      </c>
      <c r="F41" t="s">
        <v>148</v>
      </c>
      <c r="G41" t="s">
        <v>31</v>
      </c>
      <c r="H41">
        <v>94124</v>
      </c>
      <c r="I41">
        <v>850000</v>
      </c>
      <c r="J41">
        <v>4</v>
      </c>
      <c r="K41">
        <v>2</v>
      </c>
      <c r="L41">
        <v>1615</v>
      </c>
      <c r="M41">
        <v>2500</v>
      </c>
      <c r="N41">
        <v>1936</v>
      </c>
      <c r="O41">
        <v>50</v>
      </c>
      <c r="P41">
        <v>526</v>
      </c>
      <c r="R41" t="s">
        <v>32</v>
      </c>
      <c r="U41" t="s">
        <v>200</v>
      </c>
      <c r="V41" t="s">
        <v>150</v>
      </c>
      <c r="W41" t="s">
        <v>201</v>
      </c>
      <c r="X41" t="s">
        <v>37</v>
      </c>
      <c r="Y41" t="s">
        <v>38</v>
      </c>
      <c r="Z41">
        <v>37.719731699999997</v>
      </c>
      <c r="AA41">
        <v>-122.3903543</v>
      </c>
    </row>
    <row r="42" spans="1:27" x14ac:dyDescent="0.25">
      <c r="A42" t="s">
        <v>27</v>
      </c>
      <c r="C42" t="s">
        <v>39</v>
      </c>
      <c r="D42" t="s">
        <v>215</v>
      </c>
      <c r="E42" t="s">
        <v>148</v>
      </c>
      <c r="F42" t="s">
        <v>148</v>
      </c>
      <c r="G42" t="s">
        <v>31</v>
      </c>
      <c r="H42">
        <v>94124</v>
      </c>
      <c r="I42">
        <v>888000</v>
      </c>
      <c r="J42">
        <v>4</v>
      </c>
      <c r="K42">
        <v>2</v>
      </c>
      <c r="L42">
        <v>1550</v>
      </c>
      <c r="M42">
        <v>3097</v>
      </c>
      <c r="N42">
        <v>1900</v>
      </c>
      <c r="O42">
        <v>81</v>
      </c>
      <c r="P42">
        <v>573</v>
      </c>
      <c r="R42" t="s">
        <v>32</v>
      </c>
      <c r="U42" t="s">
        <v>216</v>
      </c>
      <c r="V42" t="s">
        <v>150</v>
      </c>
      <c r="W42" t="s">
        <v>217</v>
      </c>
      <c r="X42" t="s">
        <v>37</v>
      </c>
      <c r="Y42" t="s">
        <v>38</v>
      </c>
      <c r="Z42">
        <v>37.733549699999998</v>
      </c>
      <c r="AA42">
        <v>-122.38962410000001</v>
      </c>
    </row>
    <row r="43" spans="1:27" x14ac:dyDescent="0.25">
      <c r="A43" t="s">
        <v>27</v>
      </c>
      <c r="C43" t="s">
        <v>39</v>
      </c>
      <c r="D43" t="s">
        <v>138</v>
      </c>
      <c r="E43" t="s">
        <v>45</v>
      </c>
      <c r="F43" t="s">
        <v>45</v>
      </c>
      <c r="G43" t="s">
        <v>31</v>
      </c>
      <c r="H43">
        <v>94107</v>
      </c>
      <c r="I43">
        <v>950000</v>
      </c>
      <c r="J43">
        <v>3</v>
      </c>
      <c r="L43">
        <v>1700</v>
      </c>
      <c r="M43">
        <v>1873</v>
      </c>
      <c r="N43">
        <v>1900</v>
      </c>
      <c r="O43">
        <v>15</v>
      </c>
      <c r="P43">
        <v>559</v>
      </c>
      <c r="R43" t="s">
        <v>32</v>
      </c>
      <c r="U43" t="s">
        <v>139</v>
      </c>
      <c r="V43" t="s">
        <v>47</v>
      </c>
      <c r="W43">
        <v>421581773</v>
      </c>
      <c r="X43" t="s">
        <v>37</v>
      </c>
      <c r="Y43" t="s">
        <v>38</v>
      </c>
      <c r="Z43">
        <v>37.756946599999999</v>
      </c>
      <c r="AA43">
        <v>-122.4022822</v>
      </c>
    </row>
    <row r="44" spans="1:27" x14ac:dyDescent="0.25">
      <c r="A44" t="s">
        <v>27</v>
      </c>
      <c r="C44" t="s">
        <v>39</v>
      </c>
      <c r="D44" t="s">
        <v>189</v>
      </c>
      <c r="E44" t="s">
        <v>45</v>
      </c>
      <c r="F44" t="s">
        <v>45</v>
      </c>
      <c r="G44" t="s">
        <v>31</v>
      </c>
      <c r="H44" t="s">
        <v>190</v>
      </c>
      <c r="I44">
        <v>950000</v>
      </c>
      <c r="J44">
        <v>3</v>
      </c>
      <c r="K44">
        <v>2</v>
      </c>
      <c r="L44">
        <v>1000</v>
      </c>
      <c r="M44">
        <v>2495</v>
      </c>
      <c r="N44">
        <v>1906</v>
      </c>
      <c r="O44">
        <v>41</v>
      </c>
      <c r="P44">
        <v>950</v>
      </c>
      <c r="R44" t="s">
        <v>32</v>
      </c>
      <c r="S44" t="s">
        <v>33</v>
      </c>
      <c r="T44" t="s">
        <v>191</v>
      </c>
      <c r="U44" t="s">
        <v>192</v>
      </c>
      <c r="V44" t="s">
        <v>36</v>
      </c>
      <c r="W44">
        <v>40958073</v>
      </c>
      <c r="X44" t="s">
        <v>37</v>
      </c>
      <c r="Y44" t="s">
        <v>38</v>
      </c>
      <c r="Z44">
        <v>37.719882599999998</v>
      </c>
      <c r="AA44">
        <v>-122.43656060000001</v>
      </c>
    </row>
    <row r="45" spans="1:27" x14ac:dyDescent="0.25">
      <c r="A45" t="s">
        <v>27</v>
      </c>
      <c r="C45" t="s">
        <v>28</v>
      </c>
      <c r="D45" t="s">
        <v>239</v>
      </c>
      <c r="E45" t="s">
        <v>45</v>
      </c>
      <c r="F45" t="s">
        <v>45</v>
      </c>
      <c r="G45" t="s">
        <v>31</v>
      </c>
      <c r="H45">
        <v>94112</v>
      </c>
      <c r="I45">
        <v>950000</v>
      </c>
      <c r="J45">
        <v>5</v>
      </c>
      <c r="K45">
        <v>2.5</v>
      </c>
      <c r="L45">
        <v>2250</v>
      </c>
      <c r="M45">
        <v>1873</v>
      </c>
      <c r="N45">
        <v>1917</v>
      </c>
      <c r="O45">
        <v>688</v>
      </c>
      <c r="P45">
        <v>422</v>
      </c>
      <c r="R45" t="s">
        <v>32</v>
      </c>
      <c r="U45" t="s">
        <v>240</v>
      </c>
      <c r="V45" t="s">
        <v>47</v>
      </c>
      <c r="W45">
        <v>490811</v>
      </c>
      <c r="X45" t="s">
        <v>37</v>
      </c>
      <c r="Y45" t="s">
        <v>38</v>
      </c>
      <c r="Z45">
        <v>37.720288799999999</v>
      </c>
      <c r="AA45">
        <v>-122.4340054</v>
      </c>
    </row>
    <row r="46" spans="1:27" x14ac:dyDescent="0.25">
      <c r="A46" t="s">
        <v>27</v>
      </c>
      <c r="C46" t="s">
        <v>39</v>
      </c>
      <c r="D46" t="s">
        <v>118</v>
      </c>
      <c r="E46" t="s">
        <v>45</v>
      </c>
      <c r="F46" t="s">
        <v>45</v>
      </c>
      <c r="G46" t="s">
        <v>31</v>
      </c>
      <c r="H46">
        <v>94124</v>
      </c>
      <c r="I46">
        <v>988000</v>
      </c>
      <c r="J46">
        <v>3</v>
      </c>
      <c r="K46">
        <v>3</v>
      </c>
      <c r="L46">
        <v>1500</v>
      </c>
      <c r="M46">
        <v>2500</v>
      </c>
      <c r="N46">
        <v>1988</v>
      </c>
      <c r="O46">
        <v>12</v>
      </c>
      <c r="P46">
        <v>659</v>
      </c>
      <c r="R46" t="s">
        <v>32</v>
      </c>
      <c r="S46" t="s">
        <v>84</v>
      </c>
      <c r="T46" t="s">
        <v>85</v>
      </c>
      <c r="U46" t="s">
        <v>119</v>
      </c>
      <c r="V46" t="s">
        <v>47</v>
      </c>
      <c r="W46">
        <v>421582952</v>
      </c>
      <c r="X46" t="s">
        <v>37</v>
      </c>
      <c r="Y46" t="s">
        <v>38</v>
      </c>
      <c r="Z46">
        <v>37.730316999999999</v>
      </c>
      <c r="AA46">
        <v>-122.39852070000001</v>
      </c>
    </row>
    <row r="47" spans="1:27" x14ac:dyDescent="0.25">
      <c r="A47" t="s">
        <v>27</v>
      </c>
      <c r="C47" t="s">
        <v>39</v>
      </c>
      <c r="D47" t="s">
        <v>161</v>
      </c>
      <c r="E47" t="s">
        <v>45</v>
      </c>
      <c r="F47" t="s">
        <v>45</v>
      </c>
      <c r="G47" t="s">
        <v>31</v>
      </c>
      <c r="H47">
        <v>94112</v>
      </c>
      <c r="I47">
        <v>988000</v>
      </c>
      <c r="J47">
        <v>3</v>
      </c>
      <c r="K47">
        <v>2</v>
      </c>
      <c r="L47">
        <v>1394</v>
      </c>
      <c r="M47">
        <v>2500</v>
      </c>
      <c r="N47">
        <v>1934</v>
      </c>
      <c r="O47">
        <v>19</v>
      </c>
      <c r="P47">
        <v>709</v>
      </c>
      <c r="R47" t="s">
        <v>32</v>
      </c>
      <c r="S47" t="s">
        <v>93</v>
      </c>
      <c r="T47" t="s">
        <v>162</v>
      </c>
      <c r="U47" t="s">
        <v>163</v>
      </c>
      <c r="V47" t="s">
        <v>47</v>
      </c>
      <c r="W47">
        <v>421579610</v>
      </c>
      <c r="X47" t="s">
        <v>37</v>
      </c>
      <c r="Y47" t="s">
        <v>38</v>
      </c>
      <c r="Z47">
        <v>37.718738000000002</v>
      </c>
      <c r="AA47">
        <v>-122.4368925</v>
      </c>
    </row>
    <row r="48" spans="1:27" x14ac:dyDescent="0.25">
      <c r="A48" t="s">
        <v>27</v>
      </c>
      <c r="C48" t="s">
        <v>28</v>
      </c>
      <c r="D48" t="s">
        <v>220</v>
      </c>
      <c r="E48" t="s">
        <v>45</v>
      </c>
      <c r="F48" t="s">
        <v>45</v>
      </c>
      <c r="G48" t="s">
        <v>31</v>
      </c>
      <c r="H48">
        <v>94102</v>
      </c>
      <c r="I48">
        <v>990000</v>
      </c>
      <c r="J48">
        <v>3</v>
      </c>
      <c r="K48">
        <v>2</v>
      </c>
      <c r="L48">
        <v>1324</v>
      </c>
      <c r="M48">
        <v>825</v>
      </c>
      <c r="N48">
        <v>1890</v>
      </c>
      <c r="O48">
        <v>97</v>
      </c>
      <c r="P48">
        <v>748</v>
      </c>
      <c r="R48" t="s">
        <v>32</v>
      </c>
      <c r="U48" t="s">
        <v>221</v>
      </c>
      <c r="V48" t="s">
        <v>47</v>
      </c>
      <c r="W48">
        <v>421551373</v>
      </c>
      <c r="X48" t="s">
        <v>37</v>
      </c>
      <c r="Y48" t="s">
        <v>38</v>
      </c>
      <c r="Z48">
        <v>37.776639400000001</v>
      </c>
      <c r="AA48">
        <v>-122.4292907</v>
      </c>
    </row>
    <row r="49" spans="1:27" x14ac:dyDescent="0.25">
      <c r="A49" t="s">
        <v>27</v>
      </c>
      <c r="C49" t="s">
        <v>28</v>
      </c>
      <c r="D49" t="s">
        <v>44</v>
      </c>
      <c r="E49" t="s">
        <v>45</v>
      </c>
      <c r="F49" t="s">
        <v>45</v>
      </c>
      <c r="G49" t="s">
        <v>31</v>
      </c>
      <c r="H49">
        <v>94110</v>
      </c>
      <c r="I49">
        <v>998000</v>
      </c>
      <c r="J49">
        <v>3</v>
      </c>
      <c r="K49">
        <v>2</v>
      </c>
      <c r="L49">
        <v>1604</v>
      </c>
      <c r="M49">
        <v>801</v>
      </c>
      <c r="N49">
        <v>1907</v>
      </c>
      <c r="O49">
        <v>79</v>
      </c>
      <c r="P49">
        <v>622</v>
      </c>
      <c r="R49" t="s">
        <v>32</v>
      </c>
      <c r="U49" t="s">
        <v>46</v>
      </c>
      <c r="V49" t="s">
        <v>47</v>
      </c>
      <c r="W49">
        <v>421558100</v>
      </c>
      <c r="X49" t="s">
        <v>37</v>
      </c>
      <c r="Y49" t="s">
        <v>38</v>
      </c>
      <c r="Z49">
        <v>37.7424885</v>
      </c>
      <c r="AA49">
        <v>-122.422707</v>
      </c>
    </row>
    <row r="50" spans="1:27" x14ac:dyDescent="0.25">
      <c r="A50" t="s">
        <v>27</v>
      </c>
      <c r="C50" t="s">
        <v>39</v>
      </c>
      <c r="D50" t="s">
        <v>73</v>
      </c>
      <c r="E50" t="s">
        <v>45</v>
      </c>
      <c r="F50" t="s">
        <v>45</v>
      </c>
      <c r="G50" t="s">
        <v>31</v>
      </c>
      <c r="H50">
        <v>94112</v>
      </c>
      <c r="I50">
        <v>998888</v>
      </c>
      <c r="J50">
        <v>3</v>
      </c>
      <c r="K50">
        <v>3</v>
      </c>
      <c r="M50">
        <v>2500</v>
      </c>
      <c r="N50">
        <v>1922</v>
      </c>
      <c r="O50">
        <v>1</v>
      </c>
      <c r="R50" t="s">
        <v>32</v>
      </c>
      <c r="S50" t="s">
        <v>74</v>
      </c>
      <c r="T50" t="s">
        <v>75</v>
      </c>
      <c r="U50" t="s">
        <v>76</v>
      </c>
      <c r="V50" t="s">
        <v>47</v>
      </c>
      <c r="W50">
        <v>421585879</v>
      </c>
      <c r="X50" t="s">
        <v>37</v>
      </c>
      <c r="Y50" t="s">
        <v>38</v>
      </c>
      <c r="Z50">
        <v>37.7252674</v>
      </c>
      <c r="AA50">
        <v>-122.42977</v>
      </c>
    </row>
    <row r="51" spans="1:27" x14ac:dyDescent="0.25">
      <c r="A51" t="s">
        <v>27</v>
      </c>
      <c r="C51" t="s">
        <v>39</v>
      </c>
      <c r="D51" t="s">
        <v>159</v>
      </c>
      <c r="E51" t="s">
        <v>45</v>
      </c>
      <c r="F51" t="s">
        <v>45</v>
      </c>
      <c r="G51" t="s">
        <v>31</v>
      </c>
      <c r="H51">
        <v>94112</v>
      </c>
      <c r="I51">
        <v>999000</v>
      </c>
      <c r="J51">
        <v>3</v>
      </c>
      <c r="K51">
        <v>3</v>
      </c>
      <c r="L51">
        <v>1266</v>
      </c>
      <c r="M51">
        <v>3249</v>
      </c>
      <c r="N51">
        <v>1909</v>
      </c>
      <c r="O51">
        <v>18</v>
      </c>
      <c r="P51">
        <v>789</v>
      </c>
      <c r="R51" t="s">
        <v>32</v>
      </c>
      <c r="U51" t="s">
        <v>160</v>
      </c>
      <c r="V51" t="s">
        <v>47</v>
      </c>
      <c r="W51">
        <v>421580369</v>
      </c>
      <c r="X51" t="s">
        <v>37</v>
      </c>
      <c r="Y51" t="s">
        <v>38</v>
      </c>
      <c r="Z51">
        <v>37.714251400000002</v>
      </c>
      <c r="AA51">
        <v>-122.46235419999999</v>
      </c>
    </row>
    <row r="52" spans="1:27" x14ac:dyDescent="0.25">
      <c r="A52" t="s">
        <v>27</v>
      </c>
      <c r="C52" t="s">
        <v>39</v>
      </c>
      <c r="D52" t="s">
        <v>209</v>
      </c>
      <c r="E52" t="s">
        <v>45</v>
      </c>
      <c r="F52" t="s">
        <v>45</v>
      </c>
      <c r="G52" t="s">
        <v>31</v>
      </c>
      <c r="H52">
        <v>94112</v>
      </c>
      <c r="I52">
        <v>999000</v>
      </c>
      <c r="J52">
        <v>4</v>
      </c>
      <c r="K52">
        <v>2</v>
      </c>
      <c r="L52">
        <v>2200</v>
      </c>
      <c r="M52">
        <v>2247</v>
      </c>
      <c r="N52">
        <v>1900</v>
      </c>
      <c r="O52">
        <v>75</v>
      </c>
      <c r="P52">
        <v>454</v>
      </c>
      <c r="R52" t="s">
        <v>32</v>
      </c>
      <c r="U52" t="s">
        <v>210</v>
      </c>
      <c r="V52" t="s">
        <v>47</v>
      </c>
      <c r="W52">
        <v>421560329</v>
      </c>
      <c r="X52" t="s">
        <v>37</v>
      </c>
      <c r="Y52" t="s">
        <v>38</v>
      </c>
      <c r="Z52">
        <v>37.712516100000002</v>
      </c>
      <c r="AA52">
        <v>-122.4564532</v>
      </c>
    </row>
    <row r="53" spans="1:27" x14ac:dyDescent="0.25">
      <c r="A53" t="s">
        <v>27</v>
      </c>
      <c r="C53" t="s">
        <v>28</v>
      </c>
      <c r="D53" t="s">
        <v>235</v>
      </c>
      <c r="E53" t="s">
        <v>45</v>
      </c>
      <c r="F53" t="s">
        <v>45</v>
      </c>
      <c r="G53" t="s">
        <v>31</v>
      </c>
      <c r="H53">
        <v>94124</v>
      </c>
      <c r="I53">
        <v>999000</v>
      </c>
      <c r="J53">
        <v>7</v>
      </c>
      <c r="K53">
        <v>3</v>
      </c>
      <c r="L53">
        <v>2700</v>
      </c>
      <c r="M53">
        <v>2495</v>
      </c>
      <c r="N53">
        <v>1924</v>
      </c>
      <c r="O53">
        <v>139</v>
      </c>
      <c r="P53">
        <v>370</v>
      </c>
      <c r="R53" t="s">
        <v>32</v>
      </c>
      <c r="U53" t="s">
        <v>236</v>
      </c>
      <c r="V53" t="s">
        <v>36</v>
      </c>
      <c r="W53">
        <v>40943995</v>
      </c>
      <c r="X53" t="s">
        <v>37</v>
      </c>
      <c r="Y53" t="s">
        <v>38</v>
      </c>
      <c r="Z53">
        <v>37.730764399999998</v>
      </c>
      <c r="AA53">
        <v>-122.3880171</v>
      </c>
    </row>
    <row r="54" spans="1:27" x14ac:dyDescent="0.25">
      <c r="A54" t="s">
        <v>27</v>
      </c>
      <c r="C54" t="s">
        <v>28</v>
      </c>
      <c r="D54" t="s">
        <v>154</v>
      </c>
      <c r="E54" t="s">
        <v>45</v>
      </c>
      <c r="F54" t="s">
        <v>45</v>
      </c>
      <c r="G54" t="s">
        <v>31</v>
      </c>
      <c r="H54">
        <v>94122</v>
      </c>
      <c r="I54">
        <v>1050000</v>
      </c>
      <c r="J54">
        <v>5</v>
      </c>
      <c r="K54">
        <v>2</v>
      </c>
      <c r="L54">
        <v>1615</v>
      </c>
      <c r="M54">
        <v>3000</v>
      </c>
      <c r="N54">
        <v>1909</v>
      </c>
      <c r="O54">
        <v>16</v>
      </c>
      <c r="P54">
        <v>650</v>
      </c>
      <c r="R54" t="s">
        <v>32</v>
      </c>
      <c r="U54" t="s">
        <v>155</v>
      </c>
      <c r="V54" t="s">
        <v>47</v>
      </c>
      <c r="W54">
        <v>421580852</v>
      </c>
      <c r="X54" t="s">
        <v>37</v>
      </c>
      <c r="Y54" t="s">
        <v>38</v>
      </c>
      <c r="Z54">
        <v>37.761172199999997</v>
      </c>
      <c r="AA54">
        <v>-122.5077977</v>
      </c>
    </row>
    <row r="55" spans="1:27" x14ac:dyDescent="0.25">
      <c r="A55" t="s">
        <v>27</v>
      </c>
      <c r="C55" t="s">
        <v>39</v>
      </c>
      <c r="D55" t="s">
        <v>101</v>
      </c>
      <c r="E55" t="s">
        <v>45</v>
      </c>
      <c r="F55" t="s">
        <v>45</v>
      </c>
      <c r="G55" t="s">
        <v>31</v>
      </c>
      <c r="H55">
        <v>94116</v>
      </c>
      <c r="I55">
        <v>1088000</v>
      </c>
      <c r="J55">
        <v>3</v>
      </c>
      <c r="K55">
        <v>2</v>
      </c>
      <c r="L55">
        <v>1140</v>
      </c>
      <c r="M55">
        <v>3000</v>
      </c>
      <c r="N55">
        <v>1940</v>
      </c>
      <c r="O55">
        <v>7</v>
      </c>
      <c r="P55">
        <v>954</v>
      </c>
      <c r="R55" t="s">
        <v>32</v>
      </c>
      <c r="S55" t="s">
        <v>102</v>
      </c>
      <c r="T55" t="s">
        <v>103</v>
      </c>
      <c r="U55" t="s">
        <v>104</v>
      </c>
      <c r="V55" t="s">
        <v>47</v>
      </c>
      <c r="W55">
        <v>421583456</v>
      </c>
      <c r="X55" t="s">
        <v>37</v>
      </c>
      <c r="Y55" t="s">
        <v>38</v>
      </c>
      <c r="Z55">
        <v>37.743137699999998</v>
      </c>
      <c r="AA55">
        <v>-122.50343119999999</v>
      </c>
    </row>
    <row r="56" spans="1:27" x14ac:dyDescent="0.25">
      <c r="A56" t="s">
        <v>27</v>
      </c>
      <c r="C56" t="s">
        <v>39</v>
      </c>
      <c r="D56" t="s">
        <v>231</v>
      </c>
      <c r="E56" t="s">
        <v>45</v>
      </c>
      <c r="F56" t="s">
        <v>45</v>
      </c>
      <c r="G56" t="s">
        <v>31</v>
      </c>
      <c r="H56">
        <v>94134</v>
      </c>
      <c r="I56">
        <v>1099000</v>
      </c>
      <c r="J56">
        <v>4</v>
      </c>
      <c r="K56">
        <v>2</v>
      </c>
      <c r="L56">
        <v>1794</v>
      </c>
      <c r="M56">
        <v>1751</v>
      </c>
      <c r="N56">
        <v>1969</v>
      </c>
      <c r="O56">
        <v>126</v>
      </c>
      <c r="P56">
        <v>613</v>
      </c>
      <c r="R56" t="s">
        <v>32</v>
      </c>
      <c r="U56" t="s">
        <v>232</v>
      </c>
      <c r="V56" t="s">
        <v>47</v>
      </c>
      <c r="W56">
        <v>421538973</v>
      </c>
      <c r="X56" t="s">
        <v>37</v>
      </c>
      <c r="Y56" t="s">
        <v>38</v>
      </c>
      <c r="Z56">
        <v>37.719422199999997</v>
      </c>
      <c r="AA56">
        <v>-122.4080348</v>
      </c>
    </row>
    <row r="57" spans="1:27" x14ac:dyDescent="0.25">
      <c r="A57" t="s">
        <v>27</v>
      </c>
      <c r="C57" t="s">
        <v>39</v>
      </c>
      <c r="D57" t="s">
        <v>193</v>
      </c>
      <c r="E57" t="s">
        <v>45</v>
      </c>
      <c r="F57" t="s">
        <v>45</v>
      </c>
      <c r="G57" t="s">
        <v>31</v>
      </c>
      <c r="H57">
        <v>94124</v>
      </c>
      <c r="I57">
        <v>1175000</v>
      </c>
      <c r="J57">
        <v>4</v>
      </c>
      <c r="K57">
        <v>2</v>
      </c>
      <c r="L57">
        <v>1200</v>
      </c>
      <c r="M57">
        <v>1873</v>
      </c>
      <c r="N57">
        <v>1944</v>
      </c>
      <c r="O57">
        <v>43</v>
      </c>
      <c r="R57" t="s">
        <v>32</v>
      </c>
      <c r="U57" t="s">
        <v>194</v>
      </c>
      <c r="V57" t="s">
        <v>128</v>
      </c>
      <c r="W57">
        <v>421571240</v>
      </c>
      <c r="X57" t="s">
        <v>37</v>
      </c>
      <c r="Y57" t="s">
        <v>38</v>
      </c>
      <c r="Z57">
        <v>37.729098399999998</v>
      </c>
      <c r="AA57">
        <v>-122.384259</v>
      </c>
    </row>
    <row r="58" spans="1:27" x14ac:dyDescent="0.25">
      <c r="A58" t="s">
        <v>27</v>
      </c>
      <c r="C58" t="s">
        <v>39</v>
      </c>
      <c r="D58" t="s">
        <v>197</v>
      </c>
      <c r="E58" t="s">
        <v>45</v>
      </c>
      <c r="F58" t="s">
        <v>45</v>
      </c>
      <c r="G58" t="s">
        <v>31</v>
      </c>
      <c r="H58">
        <v>94112</v>
      </c>
      <c r="I58">
        <v>1175000</v>
      </c>
      <c r="J58">
        <v>4</v>
      </c>
      <c r="K58">
        <v>2</v>
      </c>
      <c r="L58">
        <v>1554</v>
      </c>
      <c r="M58">
        <v>2495</v>
      </c>
      <c r="N58">
        <v>1914</v>
      </c>
      <c r="O58">
        <v>48</v>
      </c>
      <c r="R58" t="s">
        <v>32</v>
      </c>
      <c r="U58" t="s">
        <v>198</v>
      </c>
      <c r="V58" t="s">
        <v>128</v>
      </c>
      <c r="W58">
        <v>421569804</v>
      </c>
      <c r="X58" t="s">
        <v>37</v>
      </c>
      <c r="Y58" t="s">
        <v>38</v>
      </c>
      <c r="Z58">
        <v>37.722235900000001</v>
      </c>
      <c r="AA58">
        <v>-122.43097710000001</v>
      </c>
    </row>
    <row r="59" spans="1:27" x14ac:dyDescent="0.25">
      <c r="A59" t="s">
        <v>27</v>
      </c>
      <c r="C59" t="s">
        <v>39</v>
      </c>
      <c r="D59" t="s">
        <v>147</v>
      </c>
      <c r="E59" t="s">
        <v>148</v>
      </c>
      <c r="F59" t="s">
        <v>148</v>
      </c>
      <c r="G59" t="s">
        <v>31</v>
      </c>
      <c r="H59">
        <v>94116</v>
      </c>
      <c r="I59">
        <v>1190000</v>
      </c>
      <c r="J59">
        <v>3</v>
      </c>
      <c r="K59">
        <v>2</v>
      </c>
      <c r="L59">
        <v>1214</v>
      </c>
      <c r="M59">
        <v>3000</v>
      </c>
      <c r="N59">
        <v>1945</v>
      </c>
      <c r="O59">
        <v>16</v>
      </c>
      <c r="P59">
        <v>980</v>
      </c>
      <c r="R59" t="s">
        <v>32</v>
      </c>
      <c r="U59" t="s">
        <v>149</v>
      </c>
      <c r="V59" t="s">
        <v>150</v>
      </c>
      <c r="W59" t="s">
        <v>151</v>
      </c>
      <c r="X59" t="s">
        <v>37</v>
      </c>
      <c r="Y59" t="s">
        <v>38</v>
      </c>
      <c r="Z59">
        <v>37.746102899999997</v>
      </c>
      <c r="AA59">
        <v>-122.50254219999999</v>
      </c>
    </row>
    <row r="60" spans="1:27" x14ac:dyDescent="0.25">
      <c r="A60" t="s">
        <v>27</v>
      </c>
      <c r="C60" t="s">
        <v>39</v>
      </c>
      <c r="D60" t="s">
        <v>116</v>
      </c>
      <c r="E60" t="s">
        <v>45</v>
      </c>
      <c r="F60" t="s">
        <v>45</v>
      </c>
      <c r="G60" t="s">
        <v>31</v>
      </c>
      <c r="H60">
        <v>94124</v>
      </c>
      <c r="I60">
        <v>1195000</v>
      </c>
      <c r="J60">
        <v>4</v>
      </c>
      <c r="K60">
        <v>2</v>
      </c>
      <c r="L60">
        <v>1923</v>
      </c>
      <c r="M60">
        <v>2500</v>
      </c>
      <c r="N60">
        <v>1950</v>
      </c>
      <c r="O60">
        <v>10</v>
      </c>
      <c r="P60">
        <v>621</v>
      </c>
      <c r="R60" t="s">
        <v>32</v>
      </c>
      <c r="U60" t="s">
        <v>117</v>
      </c>
      <c r="V60" t="s">
        <v>47</v>
      </c>
      <c r="W60">
        <v>421579858</v>
      </c>
      <c r="X60" t="s">
        <v>37</v>
      </c>
      <c r="Y60" t="s">
        <v>38</v>
      </c>
      <c r="Z60">
        <v>37.722354600000003</v>
      </c>
      <c r="AA60">
        <v>-122.39501009999999</v>
      </c>
    </row>
    <row r="61" spans="1:27" x14ac:dyDescent="0.25">
      <c r="A61" t="s">
        <v>27</v>
      </c>
      <c r="C61" t="s">
        <v>39</v>
      </c>
      <c r="D61" t="s">
        <v>168</v>
      </c>
      <c r="E61" t="s">
        <v>45</v>
      </c>
      <c r="F61" t="s">
        <v>45</v>
      </c>
      <c r="G61" t="s">
        <v>31</v>
      </c>
      <c r="H61">
        <v>94116</v>
      </c>
      <c r="I61">
        <v>1198000</v>
      </c>
      <c r="J61">
        <v>3</v>
      </c>
      <c r="K61">
        <v>2</v>
      </c>
      <c r="L61">
        <v>1370</v>
      </c>
      <c r="M61">
        <v>3000</v>
      </c>
      <c r="N61">
        <v>1930</v>
      </c>
      <c r="O61">
        <v>22</v>
      </c>
      <c r="P61">
        <v>874</v>
      </c>
      <c r="R61" t="s">
        <v>32</v>
      </c>
      <c r="S61" t="s">
        <v>169</v>
      </c>
      <c r="T61" t="s">
        <v>170</v>
      </c>
      <c r="U61" t="s">
        <v>171</v>
      </c>
      <c r="V61" t="s">
        <v>47</v>
      </c>
      <c r="W61">
        <v>421571267</v>
      </c>
      <c r="X61" t="s">
        <v>37</v>
      </c>
      <c r="Y61" t="s">
        <v>38</v>
      </c>
      <c r="Z61">
        <v>37.744973999999999</v>
      </c>
      <c r="AA61">
        <v>-122.4857413</v>
      </c>
    </row>
    <row r="62" spans="1:27" x14ac:dyDescent="0.25">
      <c r="A62" t="s">
        <v>27</v>
      </c>
      <c r="C62" t="s">
        <v>39</v>
      </c>
      <c r="D62" t="s">
        <v>120</v>
      </c>
      <c r="E62" t="s">
        <v>45</v>
      </c>
      <c r="F62" t="s">
        <v>45</v>
      </c>
      <c r="G62" t="s">
        <v>31</v>
      </c>
      <c r="H62">
        <v>94112</v>
      </c>
      <c r="I62">
        <v>1249000</v>
      </c>
      <c r="J62">
        <v>5</v>
      </c>
      <c r="K62">
        <v>2</v>
      </c>
      <c r="L62">
        <v>1671</v>
      </c>
      <c r="M62">
        <v>2996</v>
      </c>
      <c r="N62">
        <v>1960</v>
      </c>
      <c r="O62">
        <v>12</v>
      </c>
      <c r="P62">
        <v>747</v>
      </c>
      <c r="R62" t="s">
        <v>32</v>
      </c>
      <c r="S62" t="s">
        <v>121</v>
      </c>
      <c r="T62" t="s">
        <v>34</v>
      </c>
      <c r="U62" t="s">
        <v>122</v>
      </c>
      <c r="V62" t="s">
        <v>47</v>
      </c>
      <c r="W62">
        <v>421580810</v>
      </c>
      <c r="X62" t="s">
        <v>37</v>
      </c>
      <c r="Y62" t="s">
        <v>38</v>
      </c>
      <c r="Z62">
        <v>37.708654899999999</v>
      </c>
      <c r="AA62">
        <v>-122.4371029</v>
      </c>
    </row>
    <row r="63" spans="1:27" x14ac:dyDescent="0.25">
      <c r="A63" t="s">
        <v>27</v>
      </c>
      <c r="C63" t="s">
        <v>39</v>
      </c>
      <c r="D63" t="s">
        <v>164</v>
      </c>
      <c r="E63" t="s">
        <v>45</v>
      </c>
      <c r="F63" t="s">
        <v>45</v>
      </c>
      <c r="G63" t="s">
        <v>31</v>
      </c>
      <c r="H63">
        <v>94134</v>
      </c>
      <c r="I63">
        <v>1249000</v>
      </c>
      <c r="J63">
        <v>3</v>
      </c>
      <c r="K63">
        <v>2</v>
      </c>
      <c r="L63">
        <v>1364</v>
      </c>
      <c r="M63">
        <v>1271</v>
      </c>
      <c r="N63">
        <v>1942</v>
      </c>
      <c r="O63">
        <v>20</v>
      </c>
      <c r="P63">
        <v>916</v>
      </c>
      <c r="R63" t="s">
        <v>32</v>
      </c>
      <c r="U63" t="s">
        <v>165</v>
      </c>
      <c r="V63" t="s">
        <v>47</v>
      </c>
      <c r="W63">
        <v>421578833</v>
      </c>
      <c r="X63" t="s">
        <v>37</v>
      </c>
      <c r="Y63" t="s">
        <v>38</v>
      </c>
      <c r="Z63">
        <v>37.728135700000003</v>
      </c>
      <c r="AA63">
        <v>-122.42259180000001</v>
      </c>
    </row>
    <row r="64" spans="1:27" x14ac:dyDescent="0.25">
      <c r="A64" t="s">
        <v>27</v>
      </c>
      <c r="C64" t="s">
        <v>39</v>
      </c>
      <c r="D64" t="s">
        <v>166</v>
      </c>
      <c r="E64" t="s">
        <v>45</v>
      </c>
      <c r="F64" t="s">
        <v>45</v>
      </c>
      <c r="G64" t="s">
        <v>31</v>
      </c>
      <c r="H64">
        <v>94112</v>
      </c>
      <c r="I64">
        <v>1249000</v>
      </c>
      <c r="J64">
        <v>3</v>
      </c>
      <c r="K64">
        <v>2</v>
      </c>
      <c r="L64">
        <v>1582</v>
      </c>
      <c r="M64">
        <v>2378</v>
      </c>
      <c r="N64">
        <v>1960</v>
      </c>
      <c r="O64">
        <v>21</v>
      </c>
      <c r="P64">
        <v>790</v>
      </c>
      <c r="R64" t="s">
        <v>32</v>
      </c>
      <c r="U64" t="s">
        <v>167</v>
      </c>
      <c r="V64" t="s">
        <v>47</v>
      </c>
      <c r="W64">
        <v>421579415</v>
      </c>
      <c r="X64" t="s">
        <v>37</v>
      </c>
      <c r="Y64" t="s">
        <v>38</v>
      </c>
      <c r="Z64">
        <v>37.718210300000003</v>
      </c>
      <c r="AA64">
        <v>-122.44311879999999</v>
      </c>
    </row>
    <row r="65" spans="1:27" x14ac:dyDescent="0.25">
      <c r="A65" t="s">
        <v>27</v>
      </c>
      <c r="C65" t="s">
        <v>39</v>
      </c>
      <c r="D65" t="s">
        <v>126</v>
      </c>
      <c r="E65" t="s">
        <v>45</v>
      </c>
      <c r="F65" t="s">
        <v>45</v>
      </c>
      <c r="G65" t="s">
        <v>31</v>
      </c>
      <c r="H65">
        <v>94134</v>
      </c>
      <c r="I65">
        <v>1250000</v>
      </c>
      <c r="J65">
        <v>4</v>
      </c>
      <c r="K65">
        <v>3</v>
      </c>
      <c r="L65">
        <v>1850</v>
      </c>
      <c r="M65">
        <v>1560</v>
      </c>
      <c r="N65">
        <v>2002</v>
      </c>
      <c r="O65">
        <v>14</v>
      </c>
      <c r="R65" t="s">
        <v>32</v>
      </c>
      <c r="U65" t="s">
        <v>127</v>
      </c>
      <c r="V65" t="s">
        <v>128</v>
      </c>
      <c r="W65">
        <v>421581556</v>
      </c>
      <c r="X65" t="s">
        <v>37</v>
      </c>
      <c r="Y65" t="s">
        <v>38</v>
      </c>
      <c r="Z65">
        <v>37.723285300000001</v>
      </c>
      <c r="AA65">
        <v>-122.406829</v>
      </c>
    </row>
    <row r="66" spans="1:27" x14ac:dyDescent="0.25">
      <c r="A66" t="s">
        <v>27</v>
      </c>
      <c r="C66" t="s">
        <v>39</v>
      </c>
      <c r="D66" t="s">
        <v>225</v>
      </c>
      <c r="E66" t="s">
        <v>148</v>
      </c>
      <c r="F66" t="s">
        <v>148</v>
      </c>
      <c r="G66" t="s">
        <v>31</v>
      </c>
      <c r="H66">
        <v>94112</v>
      </c>
      <c r="I66">
        <v>1250000</v>
      </c>
      <c r="J66">
        <v>4</v>
      </c>
      <c r="K66">
        <v>2</v>
      </c>
      <c r="L66">
        <v>2450</v>
      </c>
      <c r="M66">
        <v>2088</v>
      </c>
      <c r="N66">
        <v>1941</v>
      </c>
      <c r="O66">
        <v>100</v>
      </c>
      <c r="P66">
        <v>510</v>
      </c>
      <c r="R66" t="s">
        <v>32</v>
      </c>
      <c r="U66" t="s">
        <v>226</v>
      </c>
      <c r="V66" t="s">
        <v>150</v>
      </c>
      <c r="W66" t="s">
        <v>227</v>
      </c>
      <c r="X66" t="s">
        <v>37</v>
      </c>
      <c r="Y66" t="s">
        <v>38</v>
      </c>
      <c r="Z66">
        <v>37.717501200000001</v>
      </c>
      <c r="AA66">
        <v>-122.4399449</v>
      </c>
    </row>
    <row r="67" spans="1:27" x14ac:dyDescent="0.25">
      <c r="A67" t="s">
        <v>27</v>
      </c>
      <c r="C67" t="s">
        <v>39</v>
      </c>
      <c r="D67" t="s">
        <v>228</v>
      </c>
      <c r="E67" t="s">
        <v>45</v>
      </c>
      <c r="F67" t="s">
        <v>229</v>
      </c>
      <c r="G67" t="s">
        <v>31</v>
      </c>
      <c r="H67">
        <v>94134</v>
      </c>
      <c r="I67">
        <v>1175000</v>
      </c>
      <c r="J67">
        <v>5</v>
      </c>
      <c r="K67">
        <v>3</v>
      </c>
      <c r="L67">
        <v>2000</v>
      </c>
      <c r="M67">
        <v>2382</v>
      </c>
      <c r="N67">
        <v>1909</v>
      </c>
      <c r="O67">
        <v>101</v>
      </c>
      <c r="P67">
        <v>588</v>
      </c>
      <c r="R67" t="s">
        <v>32</v>
      </c>
      <c r="U67" t="s">
        <v>230</v>
      </c>
      <c r="V67" t="s">
        <v>36</v>
      </c>
      <c r="W67">
        <v>40949282</v>
      </c>
      <c r="X67" t="s">
        <v>37</v>
      </c>
      <c r="Y67" t="s">
        <v>38</v>
      </c>
      <c r="Z67">
        <v>37.713520299999999</v>
      </c>
      <c r="AA67">
        <v>-122.4062648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5"/>
  <sheetViews>
    <sheetView topLeftCell="A2" workbookViewId="0">
      <selection activeCell="A3" sqref="A3"/>
    </sheetView>
  </sheetViews>
  <sheetFormatPr defaultRowHeight="15" x14ac:dyDescent="0.25"/>
  <cols>
    <col min="1" max="1" width="11.85546875" customWidth="1"/>
    <col min="2" max="2" width="18.5703125" bestFit="1" customWidth="1"/>
    <col min="3" max="3" width="23.5703125" bestFit="1" customWidth="1"/>
    <col min="4" max="4" width="24.140625" bestFit="1" customWidth="1"/>
    <col min="5" max="5" width="15.42578125" bestFit="1" customWidth="1"/>
    <col min="6" max="6" width="20.140625" bestFit="1" customWidth="1"/>
    <col min="7" max="7" width="21" customWidth="1"/>
    <col min="8" max="8" width="21.28515625" customWidth="1"/>
    <col min="9" max="9" width="8.140625" customWidth="1"/>
    <col min="10" max="10" width="7.5703125" customWidth="1"/>
    <col min="11" max="11" width="8.85546875" customWidth="1"/>
    <col min="12" max="12" width="14.7109375" customWidth="1"/>
    <col min="13" max="13" width="10.42578125" customWidth="1"/>
    <col min="14" max="14" width="12.85546875" customWidth="1"/>
    <col min="15" max="15" width="18.7109375" customWidth="1"/>
    <col min="16" max="16" width="16.5703125" customWidth="1"/>
    <col min="17" max="17" width="14.85546875" customWidth="1"/>
    <col min="18" max="18" width="9.7109375" customWidth="1"/>
    <col min="19" max="19" width="30.140625" customWidth="1"/>
    <col min="20" max="20" width="28.42578125" customWidth="1"/>
    <col min="21" max="21" width="91.42578125" bestFit="1" customWidth="1"/>
    <col min="22" max="22" width="42.5703125" bestFit="1" customWidth="1"/>
    <col min="23" max="23" width="11.5703125" bestFit="1" customWidth="1"/>
    <col min="24" max="24" width="11.85546875" customWidth="1"/>
    <col min="25" max="25" width="13.5703125" customWidth="1"/>
    <col min="26" max="26" width="12" bestFit="1" customWidth="1"/>
    <col min="27" max="27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 t="s">
        <v>48</v>
      </c>
      <c r="B2" s="1" t="s">
        <v>486</v>
      </c>
      <c r="C2" s="1" t="s">
        <v>39</v>
      </c>
      <c r="D2" s="1" t="s">
        <v>487</v>
      </c>
      <c r="E2" s="1" t="s">
        <v>51</v>
      </c>
      <c r="F2" s="1" t="s">
        <v>51</v>
      </c>
      <c r="G2" s="1" t="s">
        <v>31</v>
      </c>
      <c r="H2" s="1">
        <v>94501</v>
      </c>
      <c r="I2" s="1">
        <v>860000</v>
      </c>
      <c r="J2" s="1">
        <v>4</v>
      </c>
      <c r="K2" s="1">
        <v>2</v>
      </c>
      <c r="L2" s="1">
        <v>2158</v>
      </c>
      <c r="M2" s="1">
        <v>3800</v>
      </c>
      <c r="N2" s="1">
        <v>1906</v>
      </c>
      <c r="O2" s="1">
        <v>226</v>
      </c>
      <c r="P2" s="1">
        <v>399</v>
      </c>
      <c r="Q2" s="1"/>
      <c r="R2" s="1" t="s">
        <v>53</v>
      </c>
      <c r="S2" s="1"/>
      <c r="T2" s="1"/>
      <c r="U2" s="1" t="s">
        <v>488</v>
      </c>
      <c r="V2" s="1" t="s">
        <v>36</v>
      </c>
      <c r="W2" s="1">
        <v>40929267</v>
      </c>
      <c r="X2" s="1" t="s">
        <v>37</v>
      </c>
      <c r="Y2" s="1" t="s">
        <v>38</v>
      </c>
      <c r="Z2" s="1">
        <v>37.775330400000001</v>
      </c>
      <c r="AA2" s="1">
        <v>-122.252915</v>
      </c>
    </row>
    <row r="3" spans="1:27" x14ac:dyDescent="0.25">
      <c r="A3" s="2" t="s">
        <v>48</v>
      </c>
      <c r="B3" s="2" t="s">
        <v>981</v>
      </c>
      <c r="C3" s="2" t="s">
        <v>39</v>
      </c>
      <c r="D3" s="2" t="s">
        <v>982</v>
      </c>
      <c r="E3" s="2" t="s">
        <v>51</v>
      </c>
      <c r="F3" s="2" t="s">
        <v>51</v>
      </c>
      <c r="G3" s="2" t="s">
        <v>31</v>
      </c>
      <c r="H3" s="2">
        <v>94502</v>
      </c>
      <c r="I3" s="2">
        <v>905000</v>
      </c>
      <c r="J3" s="2">
        <v>3</v>
      </c>
      <c r="K3" s="2">
        <v>2</v>
      </c>
      <c r="L3" s="2">
        <v>1196</v>
      </c>
      <c r="M3" s="2">
        <v>4000</v>
      </c>
      <c r="N3" s="2">
        <v>1956</v>
      </c>
      <c r="O3" s="2">
        <v>259</v>
      </c>
      <c r="P3" s="2">
        <v>757</v>
      </c>
      <c r="Q3" s="2"/>
      <c r="R3" s="2" t="s">
        <v>53</v>
      </c>
      <c r="S3" s="2"/>
      <c r="T3" s="2"/>
      <c r="U3" s="2" t="s">
        <v>983</v>
      </c>
      <c r="V3" s="2" t="s">
        <v>36</v>
      </c>
      <c r="W3" s="2">
        <v>40924381</v>
      </c>
      <c r="X3" s="2" t="s">
        <v>37</v>
      </c>
      <c r="Y3" s="2" t="s">
        <v>38</v>
      </c>
      <c r="Z3" s="2">
        <v>37.734034299999998</v>
      </c>
      <c r="AA3" s="2">
        <v>-122.239088</v>
      </c>
    </row>
    <row r="4" spans="1:27" x14ac:dyDescent="0.25">
      <c r="A4" s="1" t="s">
        <v>48</v>
      </c>
      <c r="B4" s="1" t="s">
        <v>520</v>
      </c>
      <c r="C4" s="1" t="s">
        <v>28</v>
      </c>
      <c r="D4" s="1" t="s">
        <v>521</v>
      </c>
      <c r="E4" s="1" t="s">
        <v>51</v>
      </c>
      <c r="F4" s="1" t="s">
        <v>51</v>
      </c>
      <c r="G4" s="1" t="s">
        <v>31</v>
      </c>
      <c r="H4" s="1">
        <v>94501</v>
      </c>
      <c r="I4" s="1">
        <v>955500</v>
      </c>
      <c r="J4" s="1">
        <v>4</v>
      </c>
      <c r="K4" s="1">
        <v>4</v>
      </c>
      <c r="L4" s="1">
        <v>2406</v>
      </c>
      <c r="M4" s="1">
        <v>5040</v>
      </c>
      <c r="N4" s="1">
        <v>1906</v>
      </c>
      <c r="O4" s="1">
        <v>310</v>
      </c>
      <c r="P4" s="1">
        <v>397</v>
      </c>
      <c r="Q4" s="1"/>
      <c r="R4" s="1" t="s">
        <v>53</v>
      </c>
      <c r="S4" s="1"/>
      <c r="T4" s="1"/>
      <c r="U4" s="1" t="s">
        <v>522</v>
      </c>
      <c r="V4" s="1" t="s">
        <v>36</v>
      </c>
      <c r="W4" s="1">
        <v>40912132</v>
      </c>
      <c r="X4" s="1" t="s">
        <v>37</v>
      </c>
      <c r="Y4" s="1" t="s">
        <v>38</v>
      </c>
      <c r="Z4" s="1">
        <v>37.762631599999999</v>
      </c>
      <c r="AA4" s="1">
        <v>-122.25247880000001</v>
      </c>
    </row>
    <row r="5" spans="1:27" x14ac:dyDescent="0.25">
      <c r="A5" s="2" t="s">
        <v>48</v>
      </c>
      <c r="B5" s="2" t="s">
        <v>375</v>
      </c>
      <c r="C5" s="2" t="s">
        <v>28</v>
      </c>
      <c r="D5" s="2" t="s">
        <v>376</v>
      </c>
      <c r="E5" s="2" t="s">
        <v>51</v>
      </c>
      <c r="F5" s="2" t="s">
        <v>51</v>
      </c>
      <c r="G5" s="2" t="s">
        <v>31</v>
      </c>
      <c r="H5" s="2">
        <v>94501</v>
      </c>
      <c r="I5" s="2">
        <v>988000</v>
      </c>
      <c r="J5" s="2">
        <v>6</v>
      </c>
      <c r="K5" s="2">
        <v>3</v>
      </c>
      <c r="L5" s="2">
        <v>2144</v>
      </c>
      <c r="M5" s="2">
        <v>2485</v>
      </c>
      <c r="N5" s="2">
        <v>1903</v>
      </c>
      <c r="O5" s="2">
        <v>161</v>
      </c>
      <c r="P5" s="2">
        <v>461</v>
      </c>
      <c r="Q5" s="2"/>
      <c r="R5" s="2" t="s">
        <v>53</v>
      </c>
      <c r="S5" s="2"/>
      <c r="T5" s="2"/>
      <c r="U5" s="2" t="s">
        <v>377</v>
      </c>
      <c r="V5" s="2" t="s">
        <v>36</v>
      </c>
      <c r="W5" s="2">
        <v>40915983</v>
      </c>
      <c r="X5" s="2" t="s">
        <v>37</v>
      </c>
      <c r="Y5" s="2" t="s">
        <v>38</v>
      </c>
      <c r="Z5" s="2">
        <v>37.776470400000001</v>
      </c>
      <c r="AA5" s="2">
        <v>-122.25991639999999</v>
      </c>
    </row>
    <row r="6" spans="1:27" x14ac:dyDescent="0.25">
      <c r="A6" s="1" t="s">
        <v>48</v>
      </c>
      <c r="B6" s="1" t="s">
        <v>459</v>
      </c>
      <c r="C6" s="1" t="s">
        <v>39</v>
      </c>
      <c r="D6" s="1" t="s">
        <v>886</v>
      </c>
      <c r="E6" s="1" t="s">
        <v>51</v>
      </c>
      <c r="F6" s="1" t="s">
        <v>51</v>
      </c>
      <c r="G6" s="1" t="s">
        <v>31</v>
      </c>
      <c r="H6" s="1">
        <v>94502</v>
      </c>
      <c r="I6" s="1">
        <v>988000</v>
      </c>
      <c r="J6" s="1">
        <v>3</v>
      </c>
      <c r="K6" s="1">
        <v>2</v>
      </c>
      <c r="L6" s="1">
        <v>1436</v>
      </c>
      <c r="M6" s="1">
        <v>5250</v>
      </c>
      <c r="N6" s="1">
        <v>1964</v>
      </c>
      <c r="O6" s="1">
        <v>335</v>
      </c>
      <c r="P6" s="1">
        <v>688</v>
      </c>
      <c r="Q6" s="1"/>
      <c r="R6" s="1" t="s">
        <v>53</v>
      </c>
      <c r="S6" s="1"/>
      <c r="T6" s="1"/>
      <c r="U6" s="1" t="s">
        <v>887</v>
      </c>
      <c r="V6" s="1" t="s">
        <v>36</v>
      </c>
      <c r="W6" s="1">
        <v>40917889</v>
      </c>
      <c r="X6" s="1" t="s">
        <v>37</v>
      </c>
      <c r="Y6" s="1" t="s">
        <v>38</v>
      </c>
      <c r="Z6" s="1">
        <v>37.729833599999999</v>
      </c>
      <c r="AA6" s="1">
        <v>-122.2345229</v>
      </c>
    </row>
    <row r="7" spans="1:27" x14ac:dyDescent="0.25">
      <c r="A7" s="2" t="s">
        <v>48</v>
      </c>
      <c r="B7" s="2" t="s">
        <v>255</v>
      </c>
      <c r="C7" s="2" t="s">
        <v>28</v>
      </c>
      <c r="D7" s="2" t="s">
        <v>256</v>
      </c>
      <c r="E7" s="2" t="s">
        <v>248</v>
      </c>
      <c r="F7" s="2" t="s">
        <v>248</v>
      </c>
      <c r="G7" s="2" t="s">
        <v>31</v>
      </c>
      <c r="H7" s="2">
        <v>94501</v>
      </c>
      <c r="I7" s="2">
        <v>1000000</v>
      </c>
      <c r="J7" s="2">
        <v>4</v>
      </c>
      <c r="K7" s="2">
        <v>2</v>
      </c>
      <c r="L7" s="2">
        <v>1808</v>
      </c>
      <c r="M7" s="2">
        <v>3750</v>
      </c>
      <c r="N7" s="2">
        <v>1895</v>
      </c>
      <c r="O7" s="2">
        <v>136</v>
      </c>
      <c r="P7" s="2">
        <v>553</v>
      </c>
      <c r="Q7" s="2"/>
      <c r="R7" s="2" t="s">
        <v>53</v>
      </c>
      <c r="S7" s="2"/>
      <c r="T7" s="2"/>
      <c r="U7" s="2" t="s">
        <v>257</v>
      </c>
      <c r="V7" s="2" t="s">
        <v>150</v>
      </c>
      <c r="W7" s="2" t="s">
        <v>258</v>
      </c>
      <c r="X7" s="2" t="s">
        <v>37</v>
      </c>
      <c r="Y7" s="2" t="s">
        <v>38</v>
      </c>
      <c r="Z7" s="2">
        <v>37.7654286</v>
      </c>
      <c r="AA7" s="2">
        <v>-122.24854190000001</v>
      </c>
    </row>
    <row r="8" spans="1:27" x14ac:dyDescent="0.25">
      <c r="A8" s="1" t="s">
        <v>48</v>
      </c>
      <c r="B8" s="1" t="s">
        <v>547</v>
      </c>
      <c r="C8" s="1" t="s">
        <v>39</v>
      </c>
      <c r="D8" s="1" t="s">
        <v>609</v>
      </c>
      <c r="E8" s="1" t="s">
        <v>51</v>
      </c>
      <c r="F8" s="1" t="s">
        <v>51</v>
      </c>
      <c r="G8" s="1" t="s">
        <v>31</v>
      </c>
      <c r="H8" s="1">
        <v>94501</v>
      </c>
      <c r="I8" s="1">
        <v>1001000</v>
      </c>
      <c r="J8" s="1">
        <v>3</v>
      </c>
      <c r="K8" s="1">
        <v>2</v>
      </c>
      <c r="L8" s="1">
        <v>1312</v>
      </c>
      <c r="M8" s="1">
        <v>3904</v>
      </c>
      <c r="N8" s="1">
        <v>1889</v>
      </c>
      <c r="O8" s="1">
        <v>296</v>
      </c>
      <c r="P8" s="1">
        <v>763</v>
      </c>
      <c r="Q8" s="1"/>
      <c r="R8" s="1" t="s">
        <v>53</v>
      </c>
      <c r="S8" s="1"/>
      <c r="T8" s="1"/>
      <c r="U8" s="1" t="s">
        <v>610</v>
      </c>
      <c r="V8" s="1" t="s">
        <v>36</v>
      </c>
      <c r="W8" s="1">
        <v>40921115</v>
      </c>
      <c r="X8" s="1" t="s">
        <v>37</v>
      </c>
      <c r="Y8" s="1" t="s">
        <v>38</v>
      </c>
      <c r="Z8" s="1">
        <v>37.772399399999998</v>
      </c>
      <c r="AA8" s="1">
        <v>-122.2661641</v>
      </c>
    </row>
    <row r="9" spans="1:27" x14ac:dyDescent="0.25">
      <c r="A9" s="2" t="s">
        <v>48</v>
      </c>
      <c r="B9" s="2" t="s">
        <v>655</v>
      </c>
      <c r="C9" s="2" t="s">
        <v>39</v>
      </c>
      <c r="D9" s="2" t="s">
        <v>965</v>
      </c>
      <c r="E9" s="2" t="s">
        <v>51</v>
      </c>
      <c r="F9" s="2" t="s">
        <v>51</v>
      </c>
      <c r="G9" s="2" t="s">
        <v>31</v>
      </c>
      <c r="H9" s="2">
        <v>94501</v>
      </c>
      <c r="I9" s="2">
        <v>1045000</v>
      </c>
      <c r="J9" s="2">
        <v>4</v>
      </c>
      <c r="K9" s="2">
        <v>2.5</v>
      </c>
      <c r="L9" s="2">
        <v>1679</v>
      </c>
      <c r="M9" s="2">
        <v>3274</v>
      </c>
      <c r="N9" s="2">
        <v>2000</v>
      </c>
      <c r="O9" s="2">
        <v>146</v>
      </c>
      <c r="P9" s="2">
        <v>622</v>
      </c>
      <c r="Q9" s="2">
        <v>195</v>
      </c>
      <c r="R9" s="2" t="s">
        <v>53</v>
      </c>
      <c r="S9" s="2"/>
      <c r="T9" s="2"/>
      <c r="U9" s="2" t="s">
        <v>966</v>
      </c>
      <c r="V9" s="2" t="s">
        <v>36</v>
      </c>
      <c r="W9" s="2">
        <v>40934232</v>
      </c>
      <c r="X9" s="2" t="s">
        <v>37</v>
      </c>
      <c r="Y9" s="2" t="s">
        <v>38</v>
      </c>
      <c r="Z9" s="2">
        <v>37.7774815</v>
      </c>
      <c r="AA9" s="2">
        <v>-122.2783041</v>
      </c>
    </row>
    <row r="10" spans="1:27" x14ac:dyDescent="0.25">
      <c r="A10" s="1" t="s">
        <v>48</v>
      </c>
      <c r="B10" s="1" t="s">
        <v>368</v>
      </c>
      <c r="C10" s="1" t="s">
        <v>28</v>
      </c>
      <c r="D10" s="1" t="s">
        <v>369</v>
      </c>
      <c r="E10" s="1" t="s">
        <v>51</v>
      </c>
      <c r="F10" s="1" t="s">
        <v>51</v>
      </c>
      <c r="G10" s="1" t="s">
        <v>31</v>
      </c>
      <c r="H10" s="1">
        <v>94501</v>
      </c>
      <c r="I10" s="1">
        <v>1050000</v>
      </c>
      <c r="J10" s="1">
        <v>4</v>
      </c>
      <c r="K10" s="1">
        <v>2</v>
      </c>
      <c r="L10" s="1">
        <v>2525</v>
      </c>
      <c r="M10" s="1">
        <v>4606</v>
      </c>
      <c r="N10" s="1">
        <v>1905</v>
      </c>
      <c r="O10" s="1">
        <v>282</v>
      </c>
      <c r="P10" s="1">
        <v>416</v>
      </c>
      <c r="Q10" s="1"/>
      <c r="R10" s="1" t="s">
        <v>53</v>
      </c>
      <c r="S10" s="1"/>
      <c r="T10" s="1"/>
      <c r="U10" s="1" t="s">
        <v>370</v>
      </c>
      <c r="V10" s="1" t="s">
        <v>36</v>
      </c>
      <c r="W10" s="1">
        <v>40916030</v>
      </c>
      <c r="X10" s="1" t="s">
        <v>37</v>
      </c>
      <c r="Y10" s="1" t="s">
        <v>38</v>
      </c>
      <c r="Z10" s="1">
        <v>37.764176499999998</v>
      </c>
      <c r="AA10" s="1">
        <v>-122.2518501</v>
      </c>
    </row>
    <row r="11" spans="1:27" x14ac:dyDescent="0.25">
      <c r="A11" s="2" t="s">
        <v>48</v>
      </c>
      <c r="B11" s="2" t="s">
        <v>491</v>
      </c>
      <c r="C11" s="2" t="s">
        <v>39</v>
      </c>
      <c r="D11" s="2" t="s">
        <v>492</v>
      </c>
      <c r="E11" s="2" t="s">
        <v>51</v>
      </c>
      <c r="F11" s="2" t="s">
        <v>51</v>
      </c>
      <c r="G11" s="2" t="s">
        <v>31</v>
      </c>
      <c r="H11" s="2">
        <v>94502</v>
      </c>
      <c r="I11" s="2">
        <v>1050000</v>
      </c>
      <c r="J11" s="2">
        <v>3</v>
      </c>
      <c r="K11" s="2">
        <v>2.5</v>
      </c>
      <c r="L11" s="2">
        <v>1666</v>
      </c>
      <c r="M11" s="2">
        <v>3575</v>
      </c>
      <c r="N11" s="2">
        <v>1987</v>
      </c>
      <c r="O11" s="2">
        <v>358</v>
      </c>
      <c r="P11" s="2">
        <v>630</v>
      </c>
      <c r="Q11" s="2">
        <v>147</v>
      </c>
      <c r="R11" s="2" t="s">
        <v>53</v>
      </c>
      <c r="S11" s="2"/>
      <c r="T11" s="2"/>
      <c r="U11" s="2" t="s">
        <v>493</v>
      </c>
      <c r="V11" s="2" t="s">
        <v>36</v>
      </c>
      <c r="W11" s="2">
        <v>40903761</v>
      </c>
      <c r="X11" s="2" t="s">
        <v>37</v>
      </c>
      <c r="Y11" s="2" t="s">
        <v>38</v>
      </c>
      <c r="Z11" s="2">
        <v>37.730477200000003</v>
      </c>
      <c r="AA11" s="2">
        <v>-122.2381573</v>
      </c>
    </row>
    <row r="12" spans="1:27" x14ac:dyDescent="0.25">
      <c r="A12" s="1" t="s">
        <v>48</v>
      </c>
      <c r="B12" s="1" t="s">
        <v>353</v>
      </c>
      <c r="C12" s="1" t="s">
        <v>39</v>
      </c>
      <c r="D12" s="1" t="s">
        <v>354</v>
      </c>
      <c r="E12" s="1" t="s">
        <v>51</v>
      </c>
      <c r="F12" s="1" t="s">
        <v>51</v>
      </c>
      <c r="G12" s="1" t="s">
        <v>31</v>
      </c>
      <c r="H12" s="1">
        <v>94501</v>
      </c>
      <c r="I12" s="1">
        <v>1065000</v>
      </c>
      <c r="J12" s="1">
        <v>4</v>
      </c>
      <c r="K12" s="1">
        <v>2.5</v>
      </c>
      <c r="L12" s="1">
        <v>1679</v>
      </c>
      <c r="M12" s="1">
        <v>3276</v>
      </c>
      <c r="N12" s="1">
        <v>2000</v>
      </c>
      <c r="O12" s="1">
        <v>150</v>
      </c>
      <c r="P12" s="1">
        <v>634</v>
      </c>
      <c r="Q12" s="1">
        <v>195</v>
      </c>
      <c r="R12" s="1" t="s">
        <v>53</v>
      </c>
      <c r="S12" s="1"/>
      <c r="T12" s="1"/>
      <c r="U12" s="1" t="s">
        <v>355</v>
      </c>
      <c r="V12" s="1" t="s">
        <v>36</v>
      </c>
      <c r="W12" s="1">
        <v>40926584</v>
      </c>
      <c r="X12" s="1" t="s">
        <v>37</v>
      </c>
      <c r="Y12" s="1" t="s">
        <v>38</v>
      </c>
      <c r="Z12" s="1">
        <v>37.778788900000002</v>
      </c>
      <c r="AA12" s="1">
        <v>-122.27914579999999</v>
      </c>
    </row>
    <row r="13" spans="1:27" x14ac:dyDescent="0.25">
      <c r="A13" s="2" t="s">
        <v>48</v>
      </c>
      <c r="B13" s="2" t="s">
        <v>459</v>
      </c>
      <c r="C13" s="2" t="s">
        <v>39</v>
      </c>
      <c r="D13" s="2" t="s">
        <v>460</v>
      </c>
      <c r="E13" s="2" t="s">
        <v>51</v>
      </c>
      <c r="F13" s="2" t="s">
        <v>51</v>
      </c>
      <c r="G13" s="2" t="s">
        <v>31</v>
      </c>
      <c r="H13" s="2">
        <v>94502</v>
      </c>
      <c r="I13" s="2">
        <v>1080000</v>
      </c>
      <c r="J13" s="2">
        <v>3</v>
      </c>
      <c r="K13" s="2">
        <v>2.5</v>
      </c>
      <c r="L13" s="2">
        <v>1409</v>
      </c>
      <c r="M13" s="2">
        <v>3091</v>
      </c>
      <c r="N13" s="2">
        <v>1986</v>
      </c>
      <c r="O13" s="2">
        <v>335</v>
      </c>
      <c r="P13" s="2">
        <v>767</v>
      </c>
      <c r="Q13" s="2">
        <v>120</v>
      </c>
      <c r="R13" s="2" t="s">
        <v>53</v>
      </c>
      <c r="S13" s="2"/>
      <c r="T13" s="2"/>
      <c r="U13" s="2" t="s">
        <v>461</v>
      </c>
      <c r="V13" s="2" t="s">
        <v>36</v>
      </c>
      <c r="W13" s="2">
        <v>40915539</v>
      </c>
      <c r="X13" s="2" t="s">
        <v>37</v>
      </c>
      <c r="Y13" s="2" t="s">
        <v>38</v>
      </c>
      <c r="Z13" s="2">
        <v>37.729574800000002</v>
      </c>
      <c r="AA13" s="2">
        <v>-122.23744809999999</v>
      </c>
    </row>
    <row r="14" spans="1:27" x14ac:dyDescent="0.25">
      <c r="A14" s="1" t="s">
        <v>48</v>
      </c>
      <c r="B14" s="1" t="s">
        <v>262</v>
      </c>
      <c r="C14" s="1" t="s">
        <v>39</v>
      </c>
      <c r="D14" s="1" t="s">
        <v>263</v>
      </c>
      <c r="E14" s="1" t="s">
        <v>51</v>
      </c>
      <c r="F14" s="1" t="s">
        <v>51</v>
      </c>
      <c r="G14" s="1" t="s">
        <v>31</v>
      </c>
      <c r="H14" s="1">
        <v>94501</v>
      </c>
      <c r="I14" s="1">
        <v>1150000</v>
      </c>
      <c r="J14" s="1">
        <v>3</v>
      </c>
      <c r="K14" s="1">
        <v>2</v>
      </c>
      <c r="L14" s="1">
        <v>1471</v>
      </c>
      <c r="M14" s="1">
        <v>2508</v>
      </c>
      <c r="N14" s="1">
        <v>1910</v>
      </c>
      <c r="O14" s="1">
        <v>97</v>
      </c>
      <c r="P14" s="1">
        <v>782</v>
      </c>
      <c r="Q14" s="1"/>
      <c r="R14" s="1" t="s">
        <v>53</v>
      </c>
      <c r="S14" s="1"/>
      <c r="T14" s="1"/>
      <c r="U14" s="1" t="s">
        <v>264</v>
      </c>
      <c r="V14" s="1" t="s">
        <v>36</v>
      </c>
      <c r="W14" s="1">
        <v>40945021</v>
      </c>
      <c r="X14" s="1" t="s">
        <v>37</v>
      </c>
      <c r="Y14" s="1" t="s">
        <v>38</v>
      </c>
      <c r="Z14" s="1">
        <v>37.758488</v>
      </c>
      <c r="AA14" s="1">
        <v>-122.24825920000001</v>
      </c>
    </row>
    <row r="15" spans="1:27" x14ac:dyDescent="0.25">
      <c r="A15" s="2" t="s">
        <v>48</v>
      </c>
      <c r="B15" s="2" t="s">
        <v>268</v>
      </c>
      <c r="C15" s="2" t="s">
        <v>39</v>
      </c>
      <c r="D15" s="2" t="s">
        <v>414</v>
      </c>
      <c r="E15" s="2" t="s">
        <v>51</v>
      </c>
      <c r="F15" s="2" t="s">
        <v>51</v>
      </c>
      <c r="G15" s="2" t="s">
        <v>31</v>
      </c>
      <c r="H15" s="2">
        <v>94501</v>
      </c>
      <c r="I15" s="2">
        <v>1150000</v>
      </c>
      <c r="J15" s="2">
        <v>3</v>
      </c>
      <c r="K15" s="2">
        <v>2</v>
      </c>
      <c r="L15" s="2">
        <v>1611</v>
      </c>
      <c r="M15" s="2">
        <v>3240</v>
      </c>
      <c r="N15" s="2">
        <v>1929</v>
      </c>
      <c r="O15" s="2">
        <v>133</v>
      </c>
      <c r="P15" s="2">
        <v>714</v>
      </c>
      <c r="Q15" s="2">
        <v>198</v>
      </c>
      <c r="R15" s="2" t="s">
        <v>53</v>
      </c>
      <c r="S15" s="2"/>
      <c r="T15" s="2"/>
      <c r="U15" s="2" t="s">
        <v>415</v>
      </c>
      <c r="V15" s="2" t="s">
        <v>36</v>
      </c>
      <c r="W15" s="2">
        <v>40940167</v>
      </c>
      <c r="X15" s="2" t="s">
        <v>37</v>
      </c>
      <c r="Y15" s="2" t="s">
        <v>38</v>
      </c>
      <c r="Z15" s="2">
        <v>37.772794300000001</v>
      </c>
      <c r="AA15" s="2">
        <v>-122.2584098</v>
      </c>
    </row>
    <row r="16" spans="1:27" x14ac:dyDescent="0.25">
      <c r="A16" s="1" t="s">
        <v>48</v>
      </c>
      <c r="B16" s="1" t="s">
        <v>797</v>
      </c>
      <c r="C16" s="1" t="s">
        <v>28</v>
      </c>
      <c r="D16" s="1" t="s">
        <v>798</v>
      </c>
      <c r="E16" s="1" t="s">
        <v>51</v>
      </c>
      <c r="F16" s="1" t="s">
        <v>51</v>
      </c>
      <c r="G16" s="1" t="s">
        <v>31</v>
      </c>
      <c r="H16" s="1">
        <v>94501</v>
      </c>
      <c r="I16" s="1">
        <v>1150000</v>
      </c>
      <c r="J16" s="1">
        <v>4</v>
      </c>
      <c r="K16" s="1">
        <v>3</v>
      </c>
      <c r="L16" s="1">
        <v>1960</v>
      </c>
      <c r="M16" s="1">
        <v>4550</v>
      </c>
      <c r="N16" s="1">
        <v>1905</v>
      </c>
      <c r="O16" s="1">
        <v>100</v>
      </c>
      <c r="P16" s="1">
        <v>587</v>
      </c>
      <c r="Q16" s="1"/>
      <c r="R16" s="1" t="s">
        <v>53</v>
      </c>
      <c r="S16" s="1"/>
      <c r="T16" s="1"/>
      <c r="U16" s="1" t="s">
        <v>799</v>
      </c>
      <c r="V16" s="1" t="s">
        <v>36</v>
      </c>
      <c r="W16" s="1">
        <v>40942100</v>
      </c>
      <c r="X16" s="1" t="s">
        <v>37</v>
      </c>
      <c r="Y16" s="1" t="s">
        <v>38</v>
      </c>
      <c r="Z16" s="1">
        <v>37.7708133</v>
      </c>
      <c r="AA16" s="1">
        <v>-122.2502561</v>
      </c>
    </row>
    <row r="17" spans="1:27" x14ac:dyDescent="0.25">
      <c r="A17" s="2" t="s">
        <v>48</v>
      </c>
      <c r="B17" s="2" t="s">
        <v>673</v>
      </c>
      <c r="C17" s="2" t="s">
        <v>39</v>
      </c>
      <c r="D17" s="2" t="s">
        <v>946</v>
      </c>
      <c r="E17" s="2" t="s">
        <v>51</v>
      </c>
      <c r="F17" s="2" t="s">
        <v>51</v>
      </c>
      <c r="G17" s="2" t="s">
        <v>31</v>
      </c>
      <c r="H17" s="2">
        <v>94502</v>
      </c>
      <c r="I17" s="2">
        <v>1160000</v>
      </c>
      <c r="J17" s="2">
        <v>3</v>
      </c>
      <c r="K17" s="2">
        <v>2.5</v>
      </c>
      <c r="L17" s="2">
        <v>2342</v>
      </c>
      <c r="M17" s="2">
        <v>5040</v>
      </c>
      <c r="N17" s="2">
        <v>1985</v>
      </c>
      <c r="O17" s="2">
        <v>359</v>
      </c>
      <c r="P17" s="2">
        <v>495</v>
      </c>
      <c r="Q17" s="2">
        <v>230</v>
      </c>
      <c r="R17" s="2" t="s">
        <v>53</v>
      </c>
      <c r="S17" s="2"/>
      <c r="T17" s="2"/>
      <c r="U17" s="2" t="s">
        <v>947</v>
      </c>
      <c r="V17" s="2" t="s">
        <v>36</v>
      </c>
      <c r="W17" s="2">
        <v>40912741</v>
      </c>
      <c r="X17" s="2" t="s">
        <v>37</v>
      </c>
      <c r="Y17" s="2" t="s">
        <v>38</v>
      </c>
      <c r="Z17" s="2">
        <v>37.7332362</v>
      </c>
      <c r="AA17" s="2">
        <v>-122.23718220000001</v>
      </c>
    </row>
    <row r="18" spans="1:27" x14ac:dyDescent="0.25">
      <c r="A18" s="1" t="s">
        <v>48</v>
      </c>
      <c r="B18" s="1" t="s">
        <v>758</v>
      </c>
      <c r="C18" s="1" t="s">
        <v>28</v>
      </c>
      <c r="D18" s="1" t="s">
        <v>759</v>
      </c>
      <c r="E18" s="1" t="s">
        <v>51</v>
      </c>
      <c r="F18" s="1" t="s">
        <v>51</v>
      </c>
      <c r="G18" s="1" t="s">
        <v>31</v>
      </c>
      <c r="H18" s="1">
        <v>94501</v>
      </c>
      <c r="I18" s="1">
        <v>1189500</v>
      </c>
      <c r="J18" s="1">
        <v>8</v>
      </c>
      <c r="K18" s="1">
        <v>4</v>
      </c>
      <c r="L18" s="1">
        <v>4206</v>
      </c>
      <c r="M18" s="1">
        <v>8750</v>
      </c>
      <c r="N18" s="1">
        <v>1914</v>
      </c>
      <c r="O18" s="1">
        <v>272</v>
      </c>
      <c r="P18" s="1">
        <v>283</v>
      </c>
      <c r="Q18" s="1"/>
      <c r="R18" s="1" t="s">
        <v>53</v>
      </c>
      <c r="S18" s="1"/>
      <c r="T18" s="1"/>
      <c r="U18" s="1" t="s">
        <v>760</v>
      </c>
      <c r="V18" s="1" t="s">
        <v>36</v>
      </c>
      <c r="W18" s="1">
        <v>40914069</v>
      </c>
      <c r="X18" s="1" t="s">
        <v>37</v>
      </c>
      <c r="Y18" s="1" t="s">
        <v>38</v>
      </c>
      <c r="Z18" s="1">
        <v>37.762641299999999</v>
      </c>
      <c r="AA18" s="1">
        <v>-122.2526048</v>
      </c>
    </row>
    <row r="19" spans="1:27" x14ac:dyDescent="0.25">
      <c r="A19" s="2" t="s">
        <v>48</v>
      </c>
      <c r="B19" s="2" t="s">
        <v>55</v>
      </c>
      <c r="C19" s="2" t="s">
        <v>39</v>
      </c>
      <c r="D19" s="2" t="s">
        <v>56</v>
      </c>
      <c r="E19" s="2" t="s">
        <v>51</v>
      </c>
      <c r="F19" s="2" t="s">
        <v>51</v>
      </c>
      <c r="G19" s="2" t="s">
        <v>31</v>
      </c>
      <c r="H19" s="2">
        <v>94501</v>
      </c>
      <c r="I19" s="2">
        <v>1198888</v>
      </c>
      <c r="J19" s="2">
        <v>3</v>
      </c>
      <c r="K19" s="2">
        <v>2.5</v>
      </c>
      <c r="L19" s="2">
        <v>2131</v>
      </c>
      <c r="M19" s="2">
        <v>2655</v>
      </c>
      <c r="N19" s="2">
        <v>2015</v>
      </c>
      <c r="O19" s="2">
        <v>279</v>
      </c>
      <c r="P19" s="2">
        <v>563</v>
      </c>
      <c r="Q19" s="2">
        <v>151</v>
      </c>
      <c r="R19" s="2" t="s">
        <v>53</v>
      </c>
      <c r="S19" s="2"/>
      <c r="T19" s="2"/>
      <c r="U19" s="2" t="s">
        <v>57</v>
      </c>
      <c r="V19" s="2" t="s">
        <v>36</v>
      </c>
      <c r="W19" s="2">
        <v>40922510</v>
      </c>
      <c r="X19" s="2" t="s">
        <v>37</v>
      </c>
      <c r="Y19" s="2" t="s">
        <v>38</v>
      </c>
      <c r="Z19" s="2">
        <v>37.7887694</v>
      </c>
      <c r="AA19" s="2">
        <v>-122.2825636</v>
      </c>
    </row>
    <row r="20" spans="1:27" x14ac:dyDescent="0.25">
      <c r="A20" s="1" t="s">
        <v>48</v>
      </c>
      <c r="B20" s="1" t="s">
        <v>61</v>
      </c>
      <c r="C20" s="1" t="s">
        <v>39</v>
      </c>
      <c r="D20" s="1" t="s">
        <v>62</v>
      </c>
      <c r="E20" s="1" t="s">
        <v>51</v>
      </c>
      <c r="F20" s="1" t="s">
        <v>51</v>
      </c>
      <c r="G20" s="1" t="s">
        <v>31</v>
      </c>
      <c r="H20" s="1">
        <v>94502</v>
      </c>
      <c r="I20" s="1">
        <v>1200000</v>
      </c>
      <c r="J20" s="1">
        <v>3</v>
      </c>
      <c r="K20" s="1">
        <v>2</v>
      </c>
      <c r="L20" s="1">
        <v>1708</v>
      </c>
      <c r="M20" s="1">
        <v>5500</v>
      </c>
      <c r="N20" s="1">
        <v>1922</v>
      </c>
      <c r="O20" s="1">
        <v>119</v>
      </c>
      <c r="P20" s="1">
        <v>703</v>
      </c>
      <c r="Q20" s="1"/>
      <c r="R20" s="1" t="s">
        <v>53</v>
      </c>
      <c r="S20" s="1"/>
      <c r="T20" s="1"/>
      <c r="U20" s="1" t="s">
        <v>63</v>
      </c>
      <c r="V20" s="1" t="s">
        <v>36</v>
      </c>
      <c r="W20" s="1">
        <v>40939745</v>
      </c>
      <c r="X20" s="1" t="s">
        <v>37</v>
      </c>
      <c r="Y20" s="1" t="s">
        <v>38</v>
      </c>
      <c r="Z20" s="1">
        <v>37.734718800000003</v>
      </c>
      <c r="AA20" s="1">
        <v>-122.2340354</v>
      </c>
    </row>
    <row r="21" spans="1:27" x14ac:dyDescent="0.25">
      <c r="A21" s="2" t="s">
        <v>48</v>
      </c>
      <c r="B21" s="2" t="s">
        <v>505</v>
      </c>
      <c r="C21" s="2" t="s">
        <v>39</v>
      </c>
      <c r="D21" s="2" t="s">
        <v>506</v>
      </c>
      <c r="E21" s="2" t="s">
        <v>51</v>
      </c>
      <c r="F21" s="2" t="s">
        <v>51</v>
      </c>
      <c r="G21" s="2" t="s">
        <v>31</v>
      </c>
      <c r="H21" s="2">
        <v>94502</v>
      </c>
      <c r="I21" s="2">
        <v>1200000</v>
      </c>
      <c r="J21" s="2">
        <v>4</v>
      </c>
      <c r="K21" s="2">
        <v>2</v>
      </c>
      <c r="L21" s="2">
        <v>1720</v>
      </c>
      <c r="M21" s="2">
        <v>6120</v>
      </c>
      <c r="N21" s="2">
        <v>1965</v>
      </c>
      <c r="O21" s="2">
        <v>246</v>
      </c>
      <c r="P21" s="2">
        <v>698</v>
      </c>
      <c r="Q21" s="2"/>
      <c r="R21" s="2" t="s">
        <v>53</v>
      </c>
      <c r="S21" s="2"/>
      <c r="T21" s="2"/>
      <c r="U21" s="2" t="s">
        <v>507</v>
      </c>
      <c r="V21" s="2" t="s">
        <v>36</v>
      </c>
      <c r="W21" s="2">
        <v>40929309</v>
      </c>
      <c r="X21" s="2" t="s">
        <v>37</v>
      </c>
      <c r="Y21" s="2" t="s">
        <v>38</v>
      </c>
      <c r="Z21" s="2">
        <v>37.734910900000003</v>
      </c>
      <c r="AA21" s="2">
        <v>-122.2418358</v>
      </c>
    </row>
    <row r="22" spans="1:27" x14ac:dyDescent="0.25">
      <c r="A22" s="1" t="s">
        <v>48</v>
      </c>
      <c r="B22" s="1" t="s">
        <v>246</v>
      </c>
      <c r="C22" s="1" t="s">
        <v>39</v>
      </c>
      <c r="D22" s="1" t="s">
        <v>247</v>
      </c>
      <c r="E22" s="1" t="s">
        <v>248</v>
      </c>
      <c r="F22" s="1" t="s">
        <v>248</v>
      </c>
      <c r="G22" s="1" t="s">
        <v>31</v>
      </c>
      <c r="H22" s="1">
        <v>94501</v>
      </c>
      <c r="I22" s="1">
        <v>1210000</v>
      </c>
      <c r="J22" s="1">
        <v>4</v>
      </c>
      <c r="K22" s="1">
        <v>3.5</v>
      </c>
      <c r="L22" s="1">
        <v>2159</v>
      </c>
      <c r="M22" s="1">
        <v>2442</v>
      </c>
      <c r="N22" s="1">
        <v>2012</v>
      </c>
      <c r="O22" s="1">
        <v>142</v>
      </c>
      <c r="P22" s="1">
        <v>560</v>
      </c>
      <c r="Q22" s="1">
        <v>183</v>
      </c>
      <c r="R22" s="1" t="s">
        <v>53</v>
      </c>
      <c r="S22" s="1"/>
      <c r="T22" s="1"/>
      <c r="U22" s="1" t="s">
        <v>249</v>
      </c>
      <c r="V22" s="1" t="s">
        <v>150</v>
      </c>
      <c r="W22" s="1" t="s">
        <v>250</v>
      </c>
      <c r="X22" s="1" t="s">
        <v>37</v>
      </c>
      <c r="Y22" s="1" t="s">
        <v>38</v>
      </c>
      <c r="Z22" s="1">
        <v>37.777680599999997</v>
      </c>
      <c r="AA22" s="1">
        <v>-122.25242369999999</v>
      </c>
    </row>
    <row r="23" spans="1:27" x14ac:dyDescent="0.25">
      <c r="A23" s="2" t="s">
        <v>48</v>
      </c>
      <c r="B23" s="2" t="s">
        <v>641</v>
      </c>
      <c r="C23" s="2" t="s">
        <v>39</v>
      </c>
      <c r="D23" s="2" t="s">
        <v>884</v>
      </c>
      <c r="E23" s="2" t="s">
        <v>51</v>
      </c>
      <c r="F23" s="2" t="s">
        <v>51</v>
      </c>
      <c r="G23" s="2" t="s">
        <v>31</v>
      </c>
      <c r="H23" s="2">
        <v>94502</v>
      </c>
      <c r="I23" s="2">
        <v>1220000</v>
      </c>
      <c r="J23" s="2">
        <v>3</v>
      </c>
      <c r="K23" s="2">
        <v>2.5</v>
      </c>
      <c r="L23" s="2">
        <v>2342</v>
      </c>
      <c r="M23" s="2">
        <v>5040</v>
      </c>
      <c r="N23" s="2">
        <v>1986</v>
      </c>
      <c r="O23" s="2">
        <v>309</v>
      </c>
      <c r="P23" s="2">
        <v>521</v>
      </c>
      <c r="Q23" s="2">
        <v>230</v>
      </c>
      <c r="R23" s="2" t="s">
        <v>53</v>
      </c>
      <c r="S23" s="2"/>
      <c r="T23" s="2"/>
      <c r="U23" s="2" t="s">
        <v>885</v>
      </c>
      <c r="V23" s="2" t="s">
        <v>36</v>
      </c>
      <c r="W23" s="2">
        <v>40918416</v>
      </c>
      <c r="X23" s="2" t="s">
        <v>37</v>
      </c>
      <c r="Y23" s="2" t="s">
        <v>38</v>
      </c>
      <c r="Z23" s="2">
        <v>37.733692099999999</v>
      </c>
      <c r="AA23" s="2">
        <v>-122.2372122</v>
      </c>
    </row>
    <row r="24" spans="1:27" x14ac:dyDescent="0.25">
      <c r="A24" s="1" t="s">
        <v>48</v>
      </c>
      <c r="B24" s="1" t="s">
        <v>403</v>
      </c>
      <c r="C24" s="1" t="s">
        <v>39</v>
      </c>
      <c r="D24" s="1" t="s">
        <v>404</v>
      </c>
      <c r="E24" s="1" t="s">
        <v>51</v>
      </c>
      <c r="F24" s="1" t="s">
        <v>51</v>
      </c>
      <c r="G24" s="1" t="s">
        <v>31</v>
      </c>
      <c r="H24" s="1">
        <v>94501</v>
      </c>
      <c r="I24" s="1">
        <v>1230000</v>
      </c>
      <c r="J24" s="1">
        <v>3</v>
      </c>
      <c r="K24" s="1">
        <v>2.5</v>
      </c>
      <c r="L24" s="1">
        <v>1754</v>
      </c>
      <c r="M24" s="1">
        <v>4620</v>
      </c>
      <c r="N24" s="1">
        <v>1921</v>
      </c>
      <c r="O24" s="1">
        <v>239</v>
      </c>
      <c r="P24" s="1">
        <v>701</v>
      </c>
      <c r="Q24" s="1"/>
      <c r="R24" s="1" t="s">
        <v>53</v>
      </c>
      <c r="S24" s="1"/>
      <c r="T24" s="1"/>
      <c r="U24" s="1" t="s">
        <v>405</v>
      </c>
      <c r="V24" s="1" t="s">
        <v>36</v>
      </c>
      <c r="W24" s="1">
        <v>40925297</v>
      </c>
      <c r="X24" s="1" t="s">
        <v>37</v>
      </c>
      <c r="Y24" s="1" t="s">
        <v>38</v>
      </c>
      <c r="Z24" s="1">
        <v>37.766626600000002</v>
      </c>
      <c r="AA24" s="1">
        <v>-122.23610739999999</v>
      </c>
    </row>
    <row r="25" spans="1:27" x14ac:dyDescent="0.25">
      <c r="A25" s="2" t="s">
        <v>48</v>
      </c>
      <c r="B25" s="2" t="s">
        <v>400</v>
      </c>
      <c r="C25" s="2" t="s">
        <v>39</v>
      </c>
      <c r="D25" s="2" t="s">
        <v>401</v>
      </c>
      <c r="E25" s="2" t="s">
        <v>51</v>
      </c>
      <c r="F25" s="2" t="s">
        <v>51</v>
      </c>
      <c r="G25" s="2" t="s">
        <v>31</v>
      </c>
      <c r="H25" s="2">
        <v>94501</v>
      </c>
      <c r="I25" s="2">
        <v>1240000</v>
      </c>
      <c r="J25" s="2">
        <v>3</v>
      </c>
      <c r="K25" s="2">
        <v>2</v>
      </c>
      <c r="L25" s="2">
        <v>1506</v>
      </c>
      <c r="M25" s="2">
        <v>6390</v>
      </c>
      <c r="N25" s="2">
        <v>1922</v>
      </c>
      <c r="O25" s="2">
        <v>350</v>
      </c>
      <c r="P25" s="2">
        <v>823</v>
      </c>
      <c r="Q25" s="2"/>
      <c r="R25" s="2" t="s">
        <v>53</v>
      </c>
      <c r="S25" s="2"/>
      <c r="T25" s="2"/>
      <c r="U25" s="2" t="s">
        <v>402</v>
      </c>
      <c r="V25" s="2" t="s">
        <v>36</v>
      </c>
      <c r="W25" s="2">
        <v>40914054</v>
      </c>
      <c r="X25" s="2" t="s">
        <v>37</v>
      </c>
      <c r="Y25" s="2" t="s">
        <v>38</v>
      </c>
      <c r="Z25" s="2">
        <v>37.7589009</v>
      </c>
      <c r="AA25" s="2">
        <v>-122.2444395</v>
      </c>
    </row>
    <row r="26" spans="1:27" x14ac:dyDescent="0.25">
      <c r="A26" s="1" t="s">
        <v>48</v>
      </c>
      <c r="B26" s="1" t="s">
        <v>648</v>
      </c>
      <c r="C26" s="1" t="s">
        <v>39</v>
      </c>
      <c r="D26" s="1" t="s">
        <v>649</v>
      </c>
      <c r="E26" s="1" t="s">
        <v>51</v>
      </c>
      <c r="F26" s="1" t="s">
        <v>51</v>
      </c>
      <c r="G26" s="1" t="s">
        <v>31</v>
      </c>
      <c r="H26" s="1">
        <v>94502</v>
      </c>
      <c r="I26" s="1">
        <v>1240000</v>
      </c>
      <c r="J26" s="1">
        <v>3</v>
      </c>
      <c r="K26" s="1">
        <v>2</v>
      </c>
      <c r="L26" s="1">
        <v>1534</v>
      </c>
      <c r="M26" s="1"/>
      <c r="N26" s="1">
        <v>1986</v>
      </c>
      <c r="O26" s="1">
        <v>83</v>
      </c>
      <c r="P26" s="1">
        <v>808</v>
      </c>
      <c r="Q26" s="1">
        <v>670</v>
      </c>
      <c r="R26" s="1" t="s">
        <v>53</v>
      </c>
      <c r="S26" s="1"/>
      <c r="T26" s="1"/>
      <c r="U26" s="1" t="s">
        <v>650</v>
      </c>
      <c r="V26" s="1" t="s">
        <v>36</v>
      </c>
      <c r="W26" s="1">
        <v>40947692</v>
      </c>
      <c r="X26" s="1" t="s">
        <v>37</v>
      </c>
      <c r="Y26" s="1" t="s">
        <v>38</v>
      </c>
      <c r="Z26" s="1">
        <v>37.747655600000002</v>
      </c>
      <c r="AA26" s="1">
        <v>-122.2420733</v>
      </c>
    </row>
    <row r="27" spans="1:27" x14ac:dyDescent="0.25">
      <c r="A27" s="2" t="s">
        <v>48</v>
      </c>
      <c r="B27" s="2" t="s">
        <v>340</v>
      </c>
      <c r="C27" s="2" t="s">
        <v>39</v>
      </c>
      <c r="D27" s="2" t="s">
        <v>341</v>
      </c>
      <c r="E27" s="2" t="s">
        <v>51</v>
      </c>
      <c r="F27" s="2" t="s">
        <v>51</v>
      </c>
      <c r="G27" s="2" t="s">
        <v>31</v>
      </c>
      <c r="H27" s="2">
        <v>94501</v>
      </c>
      <c r="I27" s="2">
        <v>1250000</v>
      </c>
      <c r="J27" s="2">
        <v>4</v>
      </c>
      <c r="K27" s="2">
        <v>2.5</v>
      </c>
      <c r="L27" s="2">
        <v>2219</v>
      </c>
      <c r="M27" s="2">
        <v>3044</v>
      </c>
      <c r="N27" s="2">
        <v>2004</v>
      </c>
      <c r="O27" s="2">
        <v>148</v>
      </c>
      <c r="P27" s="2">
        <v>563</v>
      </c>
      <c r="Q27" s="2">
        <v>160</v>
      </c>
      <c r="R27" s="2" t="s">
        <v>53</v>
      </c>
      <c r="S27" s="2"/>
      <c r="T27" s="2"/>
      <c r="U27" s="2" t="s">
        <v>342</v>
      </c>
      <c r="V27" s="2" t="s">
        <v>36</v>
      </c>
      <c r="W27" s="2">
        <v>40933043</v>
      </c>
      <c r="X27" s="2" t="s">
        <v>37</v>
      </c>
      <c r="Y27" s="2" t="s">
        <v>38</v>
      </c>
      <c r="Z27" s="2">
        <v>37.780258600000003</v>
      </c>
      <c r="AA27" s="2">
        <v>-122.2833546</v>
      </c>
    </row>
    <row r="28" spans="1:27" x14ac:dyDescent="0.25">
      <c r="A28" s="1" t="s">
        <v>48</v>
      </c>
      <c r="B28" s="1" t="s">
        <v>378</v>
      </c>
      <c r="C28" s="1" t="s">
        <v>39</v>
      </c>
      <c r="D28" s="1" t="s">
        <v>379</v>
      </c>
      <c r="E28" s="1" t="s">
        <v>51</v>
      </c>
      <c r="F28" s="1" t="s">
        <v>380</v>
      </c>
      <c r="G28" s="1" t="s">
        <v>31</v>
      </c>
      <c r="H28" s="1">
        <v>94502</v>
      </c>
      <c r="I28" s="1">
        <v>888000</v>
      </c>
      <c r="J28" s="1">
        <v>3</v>
      </c>
      <c r="K28" s="1">
        <v>2</v>
      </c>
      <c r="L28" s="1">
        <v>1196</v>
      </c>
      <c r="M28" s="1">
        <v>3920</v>
      </c>
      <c r="N28" s="1">
        <v>1957</v>
      </c>
      <c r="O28" s="1">
        <v>255</v>
      </c>
      <c r="P28" s="1">
        <v>742</v>
      </c>
      <c r="Q28" s="1"/>
      <c r="R28" s="1" t="s">
        <v>53</v>
      </c>
      <c r="S28" s="1"/>
      <c r="T28" s="1"/>
      <c r="U28" s="1" t="s">
        <v>381</v>
      </c>
      <c r="V28" s="1" t="s">
        <v>382</v>
      </c>
      <c r="W28" s="1">
        <v>22022722</v>
      </c>
      <c r="X28" s="1" t="s">
        <v>37</v>
      </c>
      <c r="Y28" s="1" t="s">
        <v>38</v>
      </c>
      <c r="Z28" s="1">
        <v>37.734292400000001</v>
      </c>
      <c r="AA28" s="1">
        <v>-122.23970850000001</v>
      </c>
    </row>
    <row r="29" spans="1:27" x14ac:dyDescent="0.25">
      <c r="A29" s="2" t="s">
        <v>48</v>
      </c>
      <c r="B29" s="2" t="s">
        <v>446</v>
      </c>
      <c r="C29" s="2" t="s">
        <v>39</v>
      </c>
      <c r="D29" s="2" t="s">
        <v>501</v>
      </c>
      <c r="E29" s="2" t="s">
        <v>51</v>
      </c>
      <c r="F29" s="2" t="s">
        <v>503</v>
      </c>
      <c r="G29" s="2" t="s">
        <v>31</v>
      </c>
      <c r="H29" s="2" t="s">
        <v>502</v>
      </c>
      <c r="I29" s="2">
        <v>810000</v>
      </c>
      <c r="J29" s="2">
        <v>3</v>
      </c>
      <c r="K29" s="2">
        <v>2</v>
      </c>
      <c r="L29" s="2">
        <v>1260</v>
      </c>
      <c r="M29" s="2">
        <v>5000</v>
      </c>
      <c r="N29" s="2">
        <v>1965</v>
      </c>
      <c r="O29" s="2">
        <v>275</v>
      </c>
      <c r="P29" s="2">
        <v>643</v>
      </c>
      <c r="Q29" s="2"/>
      <c r="R29" s="2" t="s">
        <v>53</v>
      </c>
      <c r="S29" s="2"/>
      <c r="T29" s="2"/>
      <c r="U29" s="2" t="s">
        <v>504</v>
      </c>
      <c r="V29" s="2" t="s">
        <v>36</v>
      </c>
      <c r="W29" s="2">
        <v>40926008</v>
      </c>
      <c r="X29" s="2" t="s">
        <v>37</v>
      </c>
      <c r="Y29" s="2" t="s">
        <v>38</v>
      </c>
      <c r="Z29" s="2">
        <v>37.735025399999998</v>
      </c>
      <c r="AA29" s="2">
        <v>-122.2407278</v>
      </c>
    </row>
    <row r="30" spans="1:27" x14ac:dyDescent="0.25">
      <c r="A30" s="1" t="s">
        <v>48</v>
      </c>
      <c r="B30" s="1" t="s">
        <v>694</v>
      </c>
      <c r="C30" s="1" t="s">
        <v>39</v>
      </c>
      <c r="D30" s="1" t="s">
        <v>777</v>
      </c>
      <c r="E30" s="1" t="s">
        <v>51</v>
      </c>
      <c r="F30" s="1" t="s">
        <v>778</v>
      </c>
      <c r="G30" s="1" t="s">
        <v>31</v>
      </c>
      <c r="H30" s="1">
        <v>94501</v>
      </c>
      <c r="I30" s="1">
        <v>1165000</v>
      </c>
      <c r="J30" s="1">
        <v>3</v>
      </c>
      <c r="K30" s="1">
        <v>2.5</v>
      </c>
      <c r="L30" s="1">
        <v>2120</v>
      </c>
      <c r="M30" s="1">
        <v>3616</v>
      </c>
      <c r="N30" s="1">
        <v>1964</v>
      </c>
      <c r="O30" s="1">
        <v>280</v>
      </c>
      <c r="P30" s="1">
        <v>550</v>
      </c>
      <c r="Q30" s="1">
        <v>2</v>
      </c>
      <c r="R30" s="1" t="s">
        <v>53</v>
      </c>
      <c r="S30" s="1"/>
      <c r="T30" s="1"/>
      <c r="U30" s="1" t="s">
        <v>779</v>
      </c>
      <c r="V30" s="1" t="s">
        <v>36</v>
      </c>
      <c r="W30" s="1">
        <v>40920627</v>
      </c>
      <c r="X30" s="1" t="s">
        <v>37</v>
      </c>
      <c r="Y30" s="1" t="s">
        <v>38</v>
      </c>
      <c r="Z30" s="1">
        <v>37.752572000000001</v>
      </c>
      <c r="AA30" s="1">
        <v>-122.243325</v>
      </c>
    </row>
    <row r="31" spans="1:27" x14ac:dyDescent="0.25">
      <c r="A31" s="2" t="s">
        <v>48</v>
      </c>
      <c r="B31" s="2" t="s">
        <v>293</v>
      </c>
      <c r="C31" s="2" t="s">
        <v>39</v>
      </c>
      <c r="D31" s="2" t="s">
        <v>701</v>
      </c>
      <c r="E31" s="2" t="s">
        <v>51</v>
      </c>
      <c r="F31" s="2" t="s">
        <v>412</v>
      </c>
      <c r="G31" s="2" t="s">
        <v>31</v>
      </c>
      <c r="H31" s="2">
        <v>94501</v>
      </c>
      <c r="I31" s="2">
        <v>950000</v>
      </c>
      <c r="J31" s="2">
        <v>3</v>
      </c>
      <c r="K31" s="2">
        <v>2</v>
      </c>
      <c r="L31" s="2">
        <v>2122</v>
      </c>
      <c r="M31" s="2">
        <v>5200</v>
      </c>
      <c r="N31" s="2">
        <v>1918</v>
      </c>
      <c r="O31" s="2">
        <v>330</v>
      </c>
      <c r="P31" s="2">
        <v>448</v>
      </c>
      <c r="Q31" s="2"/>
      <c r="R31" s="2" t="s">
        <v>53</v>
      </c>
      <c r="S31" s="2"/>
      <c r="T31" s="2"/>
      <c r="U31" s="2" t="s">
        <v>702</v>
      </c>
      <c r="V31" s="2" t="s">
        <v>36</v>
      </c>
      <c r="W31" s="2">
        <v>40917752</v>
      </c>
      <c r="X31" s="2" t="s">
        <v>37</v>
      </c>
      <c r="Y31" s="2" t="s">
        <v>38</v>
      </c>
      <c r="Z31" s="2">
        <v>37.770695600000003</v>
      </c>
      <c r="AA31" s="2">
        <v>-122.24356419999999</v>
      </c>
    </row>
    <row r="32" spans="1:27" x14ac:dyDescent="0.25">
      <c r="A32" s="1" t="s">
        <v>48</v>
      </c>
      <c r="B32" s="1" t="s">
        <v>438</v>
      </c>
      <c r="C32" s="1" t="s">
        <v>39</v>
      </c>
      <c r="D32" s="1" t="s">
        <v>484</v>
      </c>
      <c r="E32" s="1" t="s">
        <v>51</v>
      </c>
      <c r="F32" s="1" t="s">
        <v>412</v>
      </c>
      <c r="G32" s="1" t="s">
        <v>31</v>
      </c>
      <c r="H32" s="1">
        <v>94501</v>
      </c>
      <c r="I32" s="1">
        <v>1150000</v>
      </c>
      <c r="J32" s="1">
        <v>3</v>
      </c>
      <c r="K32" s="1">
        <v>2</v>
      </c>
      <c r="L32" s="1">
        <v>1486</v>
      </c>
      <c r="M32" s="1">
        <v>2924</v>
      </c>
      <c r="N32" s="1">
        <v>1936</v>
      </c>
      <c r="O32" s="1">
        <v>325</v>
      </c>
      <c r="P32" s="1">
        <v>774</v>
      </c>
      <c r="Q32" s="1"/>
      <c r="R32" s="1" t="s">
        <v>53</v>
      </c>
      <c r="S32" s="1"/>
      <c r="T32" s="1"/>
      <c r="U32" s="1" t="s">
        <v>485</v>
      </c>
      <c r="V32" s="1" t="s">
        <v>36</v>
      </c>
      <c r="W32" s="1">
        <v>40918309</v>
      </c>
      <c r="X32" s="1" t="s">
        <v>37</v>
      </c>
      <c r="Y32" s="1" t="s">
        <v>38</v>
      </c>
      <c r="Z32" s="1">
        <v>37.7755078</v>
      </c>
      <c r="AA32" s="1">
        <v>-122.27019730000001</v>
      </c>
    </row>
    <row r="33" spans="1:27" x14ac:dyDescent="0.25">
      <c r="A33" s="2" t="s">
        <v>48</v>
      </c>
      <c r="B33" s="2" t="s">
        <v>368</v>
      </c>
      <c r="C33" s="2" t="s">
        <v>39</v>
      </c>
      <c r="D33" s="2" t="s">
        <v>411</v>
      </c>
      <c r="E33" s="2" t="s">
        <v>51</v>
      </c>
      <c r="F33" s="2" t="s">
        <v>412</v>
      </c>
      <c r="G33" s="2" t="s">
        <v>31</v>
      </c>
      <c r="H33" s="2">
        <v>94501</v>
      </c>
      <c r="I33" s="2">
        <v>1215000</v>
      </c>
      <c r="J33" s="2">
        <v>3</v>
      </c>
      <c r="K33" s="2">
        <v>2</v>
      </c>
      <c r="L33" s="2">
        <v>1451</v>
      </c>
      <c r="M33" s="2">
        <v>4455</v>
      </c>
      <c r="N33" s="2">
        <v>1895</v>
      </c>
      <c r="O33" s="2">
        <v>282</v>
      </c>
      <c r="P33" s="2">
        <v>837</v>
      </c>
      <c r="Q33" s="2"/>
      <c r="R33" s="2" t="s">
        <v>53</v>
      </c>
      <c r="S33" s="2"/>
      <c r="T33" s="2"/>
      <c r="U33" s="2" t="s">
        <v>413</v>
      </c>
      <c r="V33" s="2" t="s">
        <v>36</v>
      </c>
      <c r="W33" s="2">
        <v>40921384</v>
      </c>
      <c r="X33" s="2" t="s">
        <v>37</v>
      </c>
      <c r="Y33" s="2" t="s">
        <v>38</v>
      </c>
      <c r="Z33" s="2">
        <v>37.770273899999999</v>
      </c>
      <c r="AA33" s="2">
        <v>-122.2598278</v>
      </c>
    </row>
    <row r="34" spans="1:27" x14ac:dyDescent="0.25">
      <c r="A34" s="1" t="s">
        <v>48</v>
      </c>
      <c r="B34" s="1" t="s">
        <v>395</v>
      </c>
      <c r="C34" s="1" t="s">
        <v>39</v>
      </c>
      <c r="D34" s="1" t="s">
        <v>396</v>
      </c>
      <c r="E34" s="1" t="s">
        <v>51</v>
      </c>
      <c r="F34" s="1" t="s">
        <v>52</v>
      </c>
      <c r="G34" s="1" t="s">
        <v>31</v>
      </c>
      <c r="H34" s="1">
        <v>94501</v>
      </c>
      <c r="I34" s="1">
        <v>1065000</v>
      </c>
      <c r="J34" s="1">
        <v>3</v>
      </c>
      <c r="K34" s="1">
        <v>2</v>
      </c>
      <c r="L34" s="1">
        <v>1172</v>
      </c>
      <c r="M34" s="1">
        <v>2485</v>
      </c>
      <c r="N34" s="1">
        <v>1910</v>
      </c>
      <c r="O34" s="1">
        <v>210</v>
      </c>
      <c r="P34" s="1">
        <v>909</v>
      </c>
      <c r="Q34" s="1"/>
      <c r="R34" s="1" t="s">
        <v>53</v>
      </c>
      <c r="S34" s="1"/>
      <c r="T34" s="1"/>
      <c r="U34" s="1" t="s">
        <v>397</v>
      </c>
      <c r="V34" s="1" t="s">
        <v>36</v>
      </c>
      <c r="W34" s="1">
        <v>40931841</v>
      </c>
      <c r="X34" s="1" t="s">
        <v>37</v>
      </c>
      <c r="Y34" s="1" t="s">
        <v>38</v>
      </c>
      <c r="Z34" s="1">
        <v>37.756064899999998</v>
      </c>
      <c r="AA34" s="1">
        <v>-122.24081649999999</v>
      </c>
    </row>
    <row r="35" spans="1:27" x14ac:dyDescent="0.25">
      <c r="A35" s="2" t="s">
        <v>48</v>
      </c>
      <c r="B35" s="2" t="s">
        <v>390</v>
      </c>
      <c r="C35" s="2" t="s">
        <v>39</v>
      </c>
      <c r="D35" s="2" t="s">
        <v>391</v>
      </c>
      <c r="E35" s="2" t="s">
        <v>51</v>
      </c>
      <c r="F35" s="2" t="s">
        <v>52</v>
      </c>
      <c r="G35" s="2" t="s">
        <v>31</v>
      </c>
      <c r="H35" s="2">
        <v>94501</v>
      </c>
      <c r="I35" s="2">
        <v>1100000</v>
      </c>
      <c r="J35" s="2">
        <v>3</v>
      </c>
      <c r="K35" s="2">
        <v>2</v>
      </c>
      <c r="L35" s="2">
        <v>1664</v>
      </c>
      <c r="M35" s="2">
        <v>3330</v>
      </c>
      <c r="N35" s="2">
        <v>1900</v>
      </c>
      <c r="O35" s="2">
        <v>356</v>
      </c>
      <c r="P35" s="2">
        <v>661</v>
      </c>
      <c r="Q35" s="2"/>
      <c r="R35" s="2" t="s">
        <v>53</v>
      </c>
      <c r="S35" s="2"/>
      <c r="T35" s="2"/>
      <c r="U35" s="2" t="s">
        <v>392</v>
      </c>
      <c r="V35" s="2" t="s">
        <v>36</v>
      </c>
      <c r="W35" s="2">
        <v>40914665</v>
      </c>
      <c r="X35" s="2" t="s">
        <v>37</v>
      </c>
      <c r="Y35" s="2" t="s">
        <v>38</v>
      </c>
      <c r="Z35" s="2">
        <v>37.758995200000001</v>
      </c>
      <c r="AA35" s="2">
        <v>-122.2384232</v>
      </c>
    </row>
    <row r="36" spans="1:27" x14ac:dyDescent="0.25">
      <c r="A36" s="1" t="s">
        <v>48</v>
      </c>
      <c r="B36" s="1" t="s">
        <v>49</v>
      </c>
      <c r="C36" s="1" t="s">
        <v>39</v>
      </c>
      <c r="D36" s="1" t="s">
        <v>50</v>
      </c>
      <c r="E36" s="1" t="s">
        <v>51</v>
      </c>
      <c r="F36" s="1" t="s">
        <v>52</v>
      </c>
      <c r="G36" s="1" t="s">
        <v>31</v>
      </c>
      <c r="H36" s="1">
        <v>94501</v>
      </c>
      <c r="I36" s="1">
        <v>1200000</v>
      </c>
      <c r="J36" s="1">
        <v>3</v>
      </c>
      <c r="K36" s="1">
        <v>2</v>
      </c>
      <c r="L36" s="1">
        <v>1105</v>
      </c>
      <c r="M36" s="1">
        <v>5320</v>
      </c>
      <c r="N36" s="1">
        <v>1907</v>
      </c>
      <c r="O36" s="1">
        <v>62</v>
      </c>
      <c r="P36" s="1">
        <v>1086</v>
      </c>
      <c r="Q36" s="1"/>
      <c r="R36" s="1" t="s">
        <v>53</v>
      </c>
      <c r="S36" s="1"/>
      <c r="T36" s="1"/>
      <c r="U36" s="1" t="s">
        <v>54</v>
      </c>
      <c r="V36" s="1" t="s">
        <v>36</v>
      </c>
      <c r="W36" s="1">
        <v>40949771</v>
      </c>
      <c r="X36" s="1" t="s">
        <v>37</v>
      </c>
      <c r="Y36" s="1" t="s">
        <v>38</v>
      </c>
      <c r="Z36" s="1">
        <v>37.7594773</v>
      </c>
      <c r="AA36" s="1">
        <v>-122.24001869999999</v>
      </c>
    </row>
    <row r="37" spans="1:27" x14ac:dyDescent="0.25">
      <c r="A37" s="2" t="s">
        <v>48</v>
      </c>
      <c r="B37" s="2" t="s">
        <v>385</v>
      </c>
      <c r="C37" s="2" t="s">
        <v>39</v>
      </c>
      <c r="D37" s="2" t="s">
        <v>386</v>
      </c>
      <c r="E37" s="2" t="s">
        <v>51</v>
      </c>
      <c r="F37" s="2" t="s">
        <v>52</v>
      </c>
      <c r="G37" s="2" t="s">
        <v>31</v>
      </c>
      <c r="H37" s="2">
        <v>94501</v>
      </c>
      <c r="I37" s="2">
        <v>1225000</v>
      </c>
      <c r="J37" s="2">
        <v>3</v>
      </c>
      <c r="K37" s="2">
        <v>2</v>
      </c>
      <c r="L37" s="2">
        <v>1570</v>
      </c>
      <c r="M37" s="2">
        <v>4600</v>
      </c>
      <c r="N37" s="2">
        <v>1966</v>
      </c>
      <c r="O37" s="2">
        <v>307</v>
      </c>
      <c r="P37" s="2">
        <v>780</v>
      </c>
      <c r="Q37" s="2"/>
      <c r="R37" s="2" t="s">
        <v>53</v>
      </c>
      <c r="S37" s="2"/>
      <c r="T37" s="2"/>
      <c r="U37" s="2" t="s">
        <v>387</v>
      </c>
      <c r="V37" s="2" t="s">
        <v>36</v>
      </c>
      <c r="W37" s="2">
        <v>40920506</v>
      </c>
      <c r="X37" s="2" t="s">
        <v>37</v>
      </c>
      <c r="Y37" s="2" t="s">
        <v>38</v>
      </c>
      <c r="Z37" s="2">
        <v>37.753929900000003</v>
      </c>
      <c r="AA37" s="2">
        <v>-122.2327279</v>
      </c>
    </row>
    <row r="38" spans="1:27" x14ac:dyDescent="0.25">
      <c r="A38" s="1" t="s">
        <v>48</v>
      </c>
      <c r="B38" s="1" t="s">
        <v>473</v>
      </c>
      <c r="C38" s="1" t="s">
        <v>39</v>
      </c>
      <c r="D38" s="1" t="s">
        <v>494</v>
      </c>
      <c r="E38" s="1" t="s">
        <v>51</v>
      </c>
      <c r="F38" s="1" t="s">
        <v>495</v>
      </c>
      <c r="G38" s="1" t="s">
        <v>31</v>
      </c>
      <c r="H38" s="1">
        <v>94501</v>
      </c>
      <c r="I38" s="1">
        <v>1200000</v>
      </c>
      <c r="J38" s="1">
        <v>3</v>
      </c>
      <c r="K38" s="1">
        <v>2</v>
      </c>
      <c r="L38" s="1">
        <v>1510</v>
      </c>
      <c r="M38" s="1">
        <v>4000</v>
      </c>
      <c r="N38" s="1">
        <v>1957</v>
      </c>
      <c r="O38" s="1">
        <v>301</v>
      </c>
      <c r="P38" s="1">
        <v>795</v>
      </c>
      <c r="Q38" s="1"/>
      <c r="R38" s="1" t="s">
        <v>53</v>
      </c>
      <c r="S38" s="1"/>
      <c r="T38" s="1"/>
      <c r="U38" s="1" t="s">
        <v>496</v>
      </c>
      <c r="V38" s="1" t="s">
        <v>36</v>
      </c>
      <c r="W38" s="1">
        <v>40919522</v>
      </c>
      <c r="X38" s="1" t="s">
        <v>37</v>
      </c>
      <c r="Y38" s="1" t="s">
        <v>38</v>
      </c>
      <c r="Z38" s="1">
        <v>37.752319399999998</v>
      </c>
      <c r="AA38" s="1">
        <v>-122.2345229</v>
      </c>
    </row>
    <row r="39" spans="1:27" x14ac:dyDescent="0.25">
      <c r="A39" s="2" t="s">
        <v>48</v>
      </c>
      <c r="B39" s="2" t="s">
        <v>343</v>
      </c>
      <c r="C39" s="2" t="s">
        <v>39</v>
      </c>
      <c r="D39" s="2" t="s">
        <v>790</v>
      </c>
      <c r="E39" s="2" t="s">
        <v>51</v>
      </c>
      <c r="F39" s="2" t="s">
        <v>495</v>
      </c>
      <c r="G39" s="2" t="s">
        <v>31</v>
      </c>
      <c r="H39" s="2">
        <v>94501</v>
      </c>
      <c r="I39" s="2">
        <v>1200000</v>
      </c>
      <c r="J39" s="2">
        <v>3</v>
      </c>
      <c r="K39" s="2">
        <v>2</v>
      </c>
      <c r="L39" s="2">
        <v>1404</v>
      </c>
      <c r="M39" s="2">
        <v>4680</v>
      </c>
      <c r="N39" s="2">
        <v>1930</v>
      </c>
      <c r="O39" s="2">
        <v>283</v>
      </c>
      <c r="P39" s="2">
        <v>855</v>
      </c>
      <c r="Q39" s="2"/>
      <c r="R39" s="2" t="s">
        <v>53</v>
      </c>
      <c r="S39" s="2"/>
      <c r="T39" s="2"/>
      <c r="U39" s="2" t="s">
        <v>791</v>
      </c>
      <c r="V39" s="2" t="s">
        <v>36</v>
      </c>
      <c r="W39" s="2">
        <v>40928660</v>
      </c>
      <c r="X39" s="2" t="s">
        <v>37</v>
      </c>
      <c r="Y39" s="2" t="s">
        <v>38</v>
      </c>
      <c r="Z39" s="2">
        <v>37.7660494</v>
      </c>
      <c r="AA39" s="2">
        <v>-122.2355866</v>
      </c>
    </row>
    <row r="40" spans="1:27" x14ac:dyDescent="0.25">
      <c r="A40" s="1" t="s">
        <v>48</v>
      </c>
      <c r="B40" s="1" t="s">
        <v>334</v>
      </c>
      <c r="C40" s="1" t="s">
        <v>39</v>
      </c>
      <c r="D40" s="1" t="s">
        <v>335</v>
      </c>
      <c r="E40" s="1" t="s">
        <v>51</v>
      </c>
      <c r="F40" s="1" t="s">
        <v>336</v>
      </c>
      <c r="G40" s="1" t="s">
        <v>31</v>
      </c>
      <c r="H40" s="1">
        <v>94501</v>
      </c>
      <c r="I40" s="1">
        <v>1250000</v>
      </c>
      <c r="J40" s="1">
        <v>4</v>
      </c>
      <c r="K40" s="1">
        <v>2</v>
      </c>
      <c r="L40" s="1">
        <v>1489</v>
      </c>
      <c r="M40" s="1">
        <v>3150</v>
      </c>
      <c r="N40" s="1">
        <v>1926</v>
      </c>
      <c r="O40" s="1">
        <v>247</v>
      </c>
      <c r="P40" s="1">
        <v>839</v>
      </c>
      <c r="Q40" s="1"/>
      <c r="R40" s="1" t="s">
        <v>53</v>
      </c>
      <c r="S40" s="1"/>
      <c r="T40" s="1"/>
      <c r="U40" s="1" t="s">
        <v>337</v>
      </c>
      <c r="V40" s="1" t="s">
        <v>36</v>
      </c>
      <c r="W40" s="1">
        <v>40930277</v>
      </c>
      <c r="X40" s="1" t="s">
        <v>37</v>
      </c>
      <c r="Y40" s="1" t="s">
        <v>38</v>
      </c>
      <c r="Z40" s="1">
        <v>37.7691303</v>
      </c>
      <c r="AA40" s="1">
        <v>-122.2672275</v>
      </c>
    </row>
    <row r="41" spans="1:27" x14ac:dyDescent="0.25">
      <c r="A41" s="2" t="s">
        <v>48</v>
      </c>
      <c r="B41" s="2" t="s">
        <v>743</v>
      </c>
      <c r="C41" s="2" t="s">
        <v>39</v>
      </c>
      <c r="D41" s="2" t="s">
        <v>744</v>
      </c>
      <c r="E41" s="2" t="s">
        <v>51</v>
      </c>
      <c r="F41" s="2" t="s">
        <v>745</v>
      </c>
      <c r="G41" s="2" t="s">
        <v>31</v>
      </c>
      <c r="H41" s="2">
        <v>94502</v>
      </c>
      <c r="I41" s="2">
        <v>1135000</v>
      </c>
      <c r="J41" s="2">
        <v>3</v>
      </c>
      <c r="K41" s="2">
        <v>2.5</v>
      </c>
      <c r="L41" s="2">
        <v>1525</v>
      </c>
      <c r="M41" s="2">
        <v>2265</v>
      </c>
      <c r="N41" s="2">
        <v>1989</v>
      </c>
      <c r="O41" s="2">
        <v>352</v>
      </c>
      <c r="P41" s="2">
        <v>744</v>
      </c>
      <c r="Q41" s="2">
        <v>188</v>
      </c>
      <c r="R41" s="2" t="s">
        <v>53</v>
      </c>
      <c r="S41" s="2"/>
      <c r="T41" s="2"/>
      <c r="U41" s="2" t="s">
        <v>746</v>
      </c>
      <c r="V41" s="2" t="s">
        <v>36</v>
      </c>
      <c r="W41" s="2">
        <v>40913445</v>
      </c>
      <c r="X41" s="2" t="s">
        <v>37</v>
      </c>
      <c r="Y41" s="2" t="s">
        <v>38</v>
      </c>
      <c r="Z41" s="2">
        <v>37.737212100000001</v>
      </c>
      <c r="AA41" s="2">
        <v>-122.25176279999999</v>
      </c>
    </row>
    <row r="42" spans="1:27" x14ac:dyDescent="0.25">
      <c r="A42" s="1" t="s">
        <v>48</v>
      </c>
      <c r="B42" s="1" t="s">
        <v>442</v>
      </c>
      <c r="C42" s="1" t="s">
        <v>39</v>
      </c>
      <c r="D42" s="1" t="s">
        <v>443</v>
      </c>
      <c r="E42" s="1" t="s">
        <v>51</v>
      </c>
      <c r="F42" s="1" t="s">
        <v>444</v>
      </c>
      <c r="G42" s="1" t="s">
        <v>31</v>
      </c>
      <c r="H42" s="1">
        <v>94501</v>
      </c>
      <c r="I42" s="1">
        <v>1225000</v>
      </c>
      <c r="J42" s="1">
        <v>3</v>
      </c>
      <c r="K42" s="1">
        <v>2</v>
      </c>
      <c r="L42" s="1">
        <v>1453</v>
      </c>
      <c r="M42" s="1">
        <v>5000</v>
      </c>
      <c r="N42" s="1">
        <v>1959</v>
      </c>
      <c r="O42" s="1">
        <v>287</v>
      </c>
      <c r="P42" s="1">
        <v>843</v>
      </c>
      <c r="Q42" s="1"/>
      <c r="R42" s="1" t="s">
        <v>53</v>
      </c>
      <c r="S42" s="1"/>
      <c r="T42" s="1"/>
      <c r="U42" s="1" t="s">
        <v>445</v>
      </c>
      <c r="V42" s="1" t="s">
        <v>36</v>
      </c>
      <c r="W42" s="1">
        <v>40922203</v>
      </c>
      <c r="X42" s="1" t="s">
        <v>37</v>
      </c>
      <c r="Y42" s="1" t="s">
        <v>38</v>
      </c>
      <c r="Z42" s="1">
        <v>37.760785900000002</v>
      </c>
      <c r="AA42" s="1">
        <v>-122.25672590000001</v>
      </c>
    </row>
    <row r="43" spans="1:27" x14ac:dyDescent="0.25">
      <c r="A43" s="2" t="s">
        <v>48</v>
      </c>
      <c r="B43" s="2" t="s">
        <v>438</v>
      </c>
      <c r="C43" s="2" t="s">
        <v>39</v>
      </c>
      <c r="D43" s="2" t="s">
        <v>439</v>
      </c>
      <c r="E43" s="2" t="s">
        <v>51</v>
      </c>
      <c r="F43" s="2" t="s">
        <v>440</v>
      </c>
      <c r="G43" s="2" t="s">
        <v>31</v>
      </c>
      <c r="H43" s="2">
        <v>94501</v>
      </c>
      <c r="I43" s="2">
        <v>900000</v>
      </c>
      <c r="J43" s="2">
        <v>4</v>
      </c>
      <c r="K43" s="2">
        <v>2</v>
      </c>
      <c r="L43" s="2">
        <v>1666</v>
      </c>
      <c r="M43" s="2">
        <v>7500</v>
      </c>
      <c r="N43" s="2">
        <v>1897</v>
      </c>
      <c r="O43" s="2">
        <v>325</v>
      </c>
      <c r="P43" s="2">
        <v>540</v>
      </c>
      <c r="Q43" s="2"/>
      <c r="R43" s="2" t="s">
        <v>53</v>
      </c>
      <c r="S43" s="2"/>
      <c r="T43" s="2"/>
      <c r="U43" s="2" t="s">
        <v>441</v>
      </c>
      <c r="V43" s="2" t="s">
        <v>36</v>
      </c>
      <c r="W43" s="2">
        <v>40911720</v>
      </c>
      <c r="X43" s="2" t="s">
        <v>37</v>
      </c>
      <c r="Y43" s="2" t="s">
        <v>38</v>
      </c>
      <c r="Z43" s="2">
        <v>37.777785799999997</v>
      </c>
      <c r="AA43" s="2">
        <v>-122.2663414</v>
      </c>
    </row>
    <row r="44" spans="1:27" x14ac:dyDescent="0.25">
      <c r="A44" s="1" t="s">
        <v>48</v>
      </c>
      <c r="B44" s="1" t="s">
        <v>972</v>
      </c>
      <c r="C44" s="1" t="s">
        <v>39</v>
      </c>
      <c r="D44" s="1" t="s">
        <v>973</v>
      </c>
      <c r="E44" s="1" t="s">
        <v>51</v>
      </c>
      <c r="F44" s="1" t="s">
        <v>440</v>
      </c>
      <c r="G44" s="1" t="s">
        <v>31</v>
      </c>
      <c r="H44" s="1">
        <v>94501</v>
      </c>
      <c r="I44" s="1">
        <v>1120000</v>
      </c>
      <c r="J44" s="1">
        <v>4</v>
      </c>
      <c r="K44" s="1">
        <v>4</v>
      </c>
      <c r="L44" s="1">
        <v>2098</v>
      </c>
      <c r="M44" s="1">
        <v>5143</v>
      </c>
      <c r="N44" s="1">
        <v>1896</v>
      </c>
      <c r="O44" s="1">
        <v>57</v>
      </c>
      <c r="P44" s="1">
        <v>534</v>
      </c>
      <c r="Q44" s="1"/>
      <c r="R44" s="1" t="s">
        <v>53</v>
      </c>
      <c r="S44" s="1"/>
      <c r="T44" s="1"/>
      <c r="U44" s="1" t="s">
        <v>974</v>
      </c>
      <c r="V44" s="1" t="s">
        <v>36</v>
      </c>
      <c r="W44" s="1">
        <v>40944089</v>
      </c>
      <c r="X44" s="1" t="s">
        <v>37</v>
      </c>
      <c r="Y44" s="1" t="s">
        <v>38</v>
      </c>
      <c r="Z44" s="1">
        <v>37.771535100000001</v>
      </c>
      <c r="AA44" s="1">
        <v>-122.2643089</v>
      </c>
    </row>
    <row r="45" spans="1:27" x14ac:dyDescent="0.25">
      <c r="A45" s="2" t="s">
        <v>48</v>
      </c>
      <c r="B45" s="2" t="s">
        <v>479</v>
      </c>
      <c r="C45" s="2" t="s">
        <v>39</v>
      </c>
      <c r="D45" s="2" t="s">
        <v>480</v>
      </c>
      <c r="E45" s="2" t="s">
        <v>51</v>
      </c>
      <c r="F45" s="2" t="s">
        <v>482</v>
      </c>
      <c r="G45" s="2" t="s">
        <v>31</v>
      </c>
      <c r="H45" s="2" t="s">
        <v>481</v>
      </c>
      <c r="I45" s="2">
        <v>915500</v>
      </c>
      <c r="J45" s="2">
        <v>3</v>
      </c>
      <c r="K45" s="2">
        <v>2.5</v>
      </c>
      <c r="L45" s="2">
        <v>1365</v>
      </c>
      <c r="M45" s="2">
        <v>2450</v>
      </c>
      <c r="N45" s="2">
        <v>1999</v>
      </c>
      <c r="O45" s="2">
        <v>268</v>
      </c>
      <c r="P45" s="2">
        <v>671</v>
      </c>
      <c r="Q45" s="2">
        <v>195</v>
      </c>
      <c r="R45" s="2" t="s">
        <v>53</v>
      </c>
      <c r="S45" s="2"/>
      <c r="T45" s="2"/>
      <c r="U45" s="2" t="s">
        <v>483</v>
      </c>
      <c r="V45" s="2" t="s">
        <v>36</v>
      </c>
      <c r="W45" s="2">
        <v>40921041</v>
      </c>
      <c r="X45" s="2" t="s">
        <v>37</v>
      </c>
      <c r="Y45" s="2" t="s">
        <v>38</v>
      </c>
      <c r="Z45" s="2">
        <v>37.778192699999998</v>
      </c>
      <c r="AA45" s="2">
        <v>-122.2806078</v>
      </c>
    </row>
    <row r="46" spans="1:27" x14ac:dyDescent="0.25">
      <c r="A46" s="1" t="s">
        <v>48</v>
      </c>
      <c r="B46" s="1" t="s">
        <v>837</v>
      </c>
      <c r="C46" s="1" t="s">
        <v>39</v>
      </c>
      <c r="D46" s="1" t="s">
        <v>838</v>
      </c>
      <c r="E46" s="1" t="s">
        <v>51</v>
      </c>
      <c r="F46" s="1" t="s">
        <v>482</v>
      </c>
      <c r="G46" s="1" t="s">
        <v>31</v>
      </c>
      <c r="H46" s="1">
        <v>94501</v>
      </c>
      <c r="I46" s="1">
        <v>1010000</v>
      </c>
      <c r="J46" s="1">
        <v>5</v>
      </c>
      <c r="K46" s="1">
        <v>2</v>
      </c>
      <c r="L46" s="1">
        <v>2232</v>
      </c>
      <c r="M46" s="1">
        <v>6120</v>
      </c>
      <c r="N46" s="1">
        <v>1910</v>
      </c>
      <c r="O46" s="1">
        <v>290</v>
      </c>
      <c r="P46" s="1">
        <v>453</v>
      </c>
      <c r="Q46" s="1"/>
      <c r="R46" s="1" t="s">
        <v>53</v>
      </c>
      <c r="S46" s="1"/>
      <c r="T46" s="1"/>
      <c r="U46" s="1" t="s">
        <v>839</v>
      </c>
      <c r="V46" s="1" t="s">
        <v>36</v>
      </c>
      <c r="W46" s="1">
        <v>40920387</v>
      </c>
      <c r="X46" s="1" t="s">
        <v>37</v>
      </c>
      <c r="Y46" s="1" t="s">
        <v>38</v>
      </c>
      <c r="Z46" s="1">
        <v>37.774595400000003</v>
      </c>
      <c r="AA46" s="1">
        <v>-122.2833546</v>
      </c>
    </row>
    <row r="47" spans="1:27" x14ac:dyDescent="0.25">
      <c r="A47" s="2" t="s">
        <v>48</v>
      </c>
      <c r="B47" s="2"/>
      <c r="C47" s="2" t="s">
        <v>329</v>
      </c>
      <c r="D47" s="2" t="s">
        <v>775</v>
      </c>
      <c r="E47" s="2" t="s">
        <v>51</v>
      </c>
      <c r="F47" s="2"/>
      <c r="G47" s="2" t="s">
        <v>31</v>
      </c>
      <c r="H47" s="2">
        <v>94501</v>
      </c>
      <c r="I47" s="2">
        <v>328500</v>
      </c>
      <c r="J47" s="2">
        <v>6</v>
      </c>
      <c r="K47" s="2">
        <v>5</v>
      </c>
      <c r="L47" s="2">
        <v>3600</v>
      </c>
      <c r="M47" s="2">
        <v>7500</v>
      </c>
      <c r="N47" s="2">
        <v>1963</v>
      </c>
      <c r="O47" s="2"/>
      <c r="P47" s="2">
        <v>91</v>
      </c>
      <c r="Q47" s="2"/>
      <c r="R47" s="2"/>
      <c r="S47" s="2"/>
      <c r="T47" s="2"/>
      <c r="U47" s="2" t="s">
        <v>776</v>
      </c>
      <c r="V47" s="2"/>
      <c r="W47" s="2"/>
      <c r="X47" s="2" t="s">
        <v>37</v>
      </c>
      <c r="Y47" s="2" t="s">
        <v>38</v>
      </c>
      <c r="Z47" s="2">
        <v>37.761340099999998</v>
      </c>
      <c r="AA47" s="2">
        <v>-122.2485056</v>
      </c>
    </row>
    <row r="48" spans="1:27" x14ac:dyDescent="0.25">
      <c r="A48" s="1" t="s">
        <v>48</v>
      </c>
      <c r="B48" s="1"/>
      <c r="C48" s="1" t="s">
        <v>329</v>
      </c>
      <c r="D48" s="1" t="s">
        <v>330</v>
      </c>
      <c r="E48" s="1" t="s">
        <v>51</v>
      </c>
      <c r="F48" s="1"/>
      <c r="G48" s="1" t="s">
        <v>31</v>
      </c>
      <c r="H48" s="1">
        <v>94501</v>
      </c>
      <c r="I48" s="1">
        <v>550000</v>
      </c>
      <c r="J48" s="1">
        <v>7</v>
      </c>
      <c r="K48" s="1">
        <v>5</v>
      </c>
      <c r="L48" s="1">
        <v>4527</v>
      </c>
      <c r="M48" s="1">
        <v>13600</v>
      </c>
      <c r="N48" s="1">
        <v>1953</v>
      </c>
      <c r="O48" s="1"/>
      <c r="P48" s="1">
        <v>121</v>
      </c>
      <c r="Q48" s="1"/>
      <c r="R48" s="1"/>
      <c r="S48" s="1"/>
      <c r="T48" s="1"/>
      <c r="U48" s="1" t="s">
        <v>331</v>
      </c>
      <c r="V48" s="1"/>
      <c r="W48" s="1"/>
      <c r="X48" s="1" t="s">
        <v>37</v>
      </c>
      <c r="Y48" s="1" t="s">
        <v>38</v>
      </c>
      <c r="Z48" s="1">
        <v>37.761177799999999</v>
      </c>
      <c r="AA48" s="1">
        <v>-122.2386005</v>
      </c>
    </row>
    <row r="49" spans="1:27" x14ac:dyDescent="0.25">
      <c r="A49" s="2" t="s">
        <v>48</v>
      </c>
      <c r="B49" s="2"/>
      <c r="C49" s="2" t="s">
        <v>913</v>
      </c>
      <c r="D49" s="2" t="s">
        <v>914</v>
      </c>
      <c r="E49" s="2" t="s">
        <v>51</v>
      </c>
      <c r="F49" s="2"/>
      <c r="G49" s="2" t="s">
        <v>31</v>
      </c>
      <c r="H49" s="2">
        <v>94502</v>
      </c>
      <c r="I49" s="2">
        <v>750000</v>
      </c>
      <c r="J49" s="2">
        <v>2</v>
      </c>
      <c r="K49" s="2">
        <v>3</v>
      </c>
      <c r="L49" s="2">
        <v>1534</v>
      </c>
      <c r="M49" s="2">
        <v>1406</v>
      </c>
      <c r="N49" s="2">
        <v>1979</v>
      </c>
      <c r="O49" s="2"/>
      <c r="P49" s="2">
        <v>489</v>
      </c>
      <c r="Q49" s="2"/>
      <c r="R49" s="2"/>
      <c r="S49" s="2"/>
      <c r="T49" s="2"/>
      <c r="U49" s="2" t="s">
        <v>915</v>
      </c>
      <c r="V49" s="2"/>
      <c r="W49" s="2"/>
      <c r="X49" s="2" t="s">
        <v>37</v>
      </c>
      <c r="Y49" s="2" t="s">
        <v>38</v>
      </c>
      <c r="Z49" s="2">
        <v>37.739678400000003</v>
      </c>
      <c r="AA49" s="2">
        <v>-122.24356419999999</v>
      </c>
    </row>
    <row r="50" spans="1:27" x14ac:dyDescent="0.25">
      <c r="A50" s="1" t="s">
        <v>48</v>
      </c>
      <c r="B50" s="1"/>
      <c r="C50" s="1" t="s">
        <v>28</v>
      </c>
      <c r="D50" s="1" t="s">
        <v>920</v>
      </c>
      <c r="E50" s="1" t="s">
        <v>51</v>
      </c>
      <c r="F50" s="1"/>
      <c r="G50" s="1" t="s">
        <v>31</v>
      </c>
      <c r="H50" s="1">
        <v>94501</v>
      </c>
      <c r="I50" s="1">
        <v>800000</v>
      </c>
      <c r="J50" s="1">
        <v>4</v>
      </c>
      <c r="K50" s="1">
        <v>2</v>
      </c>
      <c r="L50" s="1">
        <v>1700</v>
      </c>
      <c r="M50" s="1">
        <v>3800</v>
      </c>
      <c r="N50" s="1">
        <v>1967</v>
      </c>
      <c r="O50" s="1"/>
      <c r="P50" s="1">
        <v>471</v>
      </c>
      <c r="Q50" s="1"/>
      <c r="R50" s="1"/>
      <c r="S50" s="1"/>
      <c r="T50" s="1"/>
      <c r="U50" s="1" t="s">
        <v>921</v>
      </c>
      <c r="V50" s="1"/>
      <c r="W50" s="1"/>
      <c r="X50" s="1" t="s">
        <v>37</v>
      </c>
      <c r="Y50" s="1" t="s">
        <v>38</v>
      </c>
      <c r="Z50" s="1">
        <v>37.778314000000002</v>
      </c>
      <c r="AA50" s="1">
        <v>-122.2641259</v>
      </c>
    </row>
    <row r="51" spans="1:27" x14ac:dyDescent="0.25">
      <c r="A51" s="2" t="s">
        <v>48</v>
      </c>
      <c r="B51" s="2"/>
      <c r="C51" s="2" t="s">
        <v>39</v>
      </c>
      <c r="D51" s="2" t="s">
        <v>332</v>
      </c>
      <c r="E51" s="2" t="s">
        <v>51</v>
      </c>
      <c r="F51" s="2"/>
      <c r="G51" s="2" t="s">
        <v>31</v>
      </c>
      <c r="H51" s="2">
        <v>94501</v>
      </c>
      <c r="I51" s="2">
        <v>900000</v>
      </c>
      <c r="J51" s="2">
        <v>4</v>
      </c>
      <c r="K51" s="2">
        <v>2</v>
      </c>
      <c r="L51" s="2">
        <v>1393</v>
      </c>
      <c r="M51" s="2">
        <v>5000</v>
      </c>
      <c r="N51" s="2">
        <v>1963</v>
      </c>
      <c r="O51" s="2"/>
      <c r="P51" s="2">
        <v>646</v>
      </c>
      <c r="Q51" s="2"/>
      <c r="R51" s="2"/>
      <c r="S51" s="2"/>
      <c r="T51" s="2"/>
      <c r="U51" s="2" t="s">
        <v>333</v>
      </c>
      <c r="V51" s="2"/>
      <c r="W51" s="2"/>
      <c r="X51" s="2" t="s">
        <v>37</v>
      </c>
      <c r="Y51" s="2" t="s">
        <v>38</v>
      </c>
      <c r="Z51" s="2">
        <v>37.762356799999999</v>
      </c>
      <c r="AA51" s="2">
        <v>-122.2639044</v>
      </c>
    </row>
    <row r="52" spans="1:27" x14ac:dyDescent="0.25">
      <c r="A52" s="1" t="s">
        <v>48</v>
      </c>
      <c r="B52" s="1"/>
      <c r="C52" s="1" t="s">
        <v>28</v>
      </c>
      <c r="D52" s="1" t="s">
        <v>398</v>
      </c>
      <c r="E52" s="1" t="s">
        <v>51</v>
      </c>
      <c r="F52" s="1"/>
      <c r="G52" s="1" t="s">
        <v>31</v>
      </c>
      <c r="H52" s="1">
        <v>94501</v>
      </c>
      <c r="I52" s="1">
        <v>900000</v>
      </c>
      <c r="J52" s="1">
        <v>4</v>
      </c>
      <c r="K52" s="1">
        <v>3</v>
      </c>
      <c r="L52" s="1">
        <v>2931</v>
      </c>
      <c r="M52" s="1">
        <v>5011</v>
      </c>
      <c r="N52" s="1">
        <v>1904</v>
      </c>
      <c r="O52" s="1"/>
      <c r="P52" s="1">
        <v>307</v>
      </c>
      <c r="Q52" s="1"/>
      <c r="R52" s="1"/>
      <c r="S52" s="1"/>
      <c r="T52" s="1"/>
      <c r="U52" s="1" t="s">
        <v>399</v>
      </c>
      <c r="V52" s="1"/>
      <c r="W52" s="1"/>
      <c r="X52" s="1" t="s">
        <v>37</v>
      </c>
      <c r="Y52" s="1" t="s">
        <v>38</v>
      </c>
      <c r="Z52" s="1">
        <v>37.764108999999998</v>
      </c>
      <c r="AA52" s="1">
        <v>-122.2381573</v>
      </c>
    </row>
    <row r="53" spans="1:27" x14ac:dyDescent="0.25">
      <c r="A53" s="2" t="s">
        <v>48</v>
      </c>
      <c r="B53" s="2"/>
      <c r="C53" s="2" t="s">
        <v>28</v>
      </c>
      <c r="D53" s="2" t="s">
        <v>416</v>
      </c>
      <c r="E53" s="2" t="s">
        <v>51</v>
      </c>
      <c r="F53" s="2"/>
      <c r="G53" s="2" t="s">
        <v>31</v>
      </c>
      <c r="H53" s="2">
        <v>94501</v>
      </c>
      <c r="I53" s="2">
        <v>900000</v>
      </c>
      <c r="J53" s="2">
        <v>6</v>
      </c>
      <c r="K53" s="2">
        <v>5</v>
      </c>
      <c r="L53" s="2">
        <v>2890</v>
      </c>
      <c r="M53" s="2">
        <v>5750</v>
      </c>
      <c r="N53" s="2">
        <v>1895</v>
      </c>
      <c r="O53" s="2"/>
      <c r="P53" s="2">
        <v>311</v>
      </c>
      <c r="Q53" s="2"/>
      <c r="R53" s="2"/>
      <c r="S53" s="2"/>
      <c r="T53" s="2"/>
      <c r="U53" s="2" t="s">
        <v>417</v>
      </c>
      <c r="V53" s="2"/>
      <c r="W53" s="2"/>
      <c r="X53" s="2" t="s">
        <v>37</v>
      </c>
      <c r="Y53" s="2" t="s">
        <v>38</v>
      </c>
      <c r="Z53" s="2">
        <v>37.773237899999998</v>
      </c>
      <c r="AA53" s="2">
        <v>-122.2664078</v>
      </c>
    </row>
    <row r="54" spans="1:27" x14ac:dyDescent="0.25">
      <c r="A54" s="1" t="s">
        <v>48</v>
      </c>
      <c r="B54" s="1"/>
      <c r="C54" s="1" t="s">
        <v>39</v>
      </c>
      <c r="D54" s="1" t="s">
        <v>409</v>
      </c>
      <c r="E54" s="1" t="s">
        <v>51</v>
      </c>
      <c r="F54" s="1"/>
      <c r="G54" s="1" t="s">
        <v>31</v>
      </c>
      <c r="H54" s="1">
        <v>94501</v>
      </c>
      <c r="I54" s="1">
        <v>950000</v>
      </c>
      <c r="J54" s="1">
        <v>4</v>
      </c>
      <c r="K54" s="1">
        <v>2</v>
      </c>
      <c r="L54" s="1">
        <v>1574</v>
      </c>
      <c r="M54" s="1">
        <v>6000</v>
      </c>
      <c r="N54" s="1">
        <v>1907</v>
      </c>
      <c r="O54" s="1"/>
      <c r="P54" s="1">
        <v>604</v>
      </c>
      <c r="Q54" s="1"/>
      <c r="R54" s="1"/>
      <c r="S54" s="1"/>
      <c r="T54" s="1"/>
      <c r="U54" s="1" t="s">
        <v>410</v>
      </c>
      <c r="V54" s="1"/>
      <c r="W54" s="1"/>
      <c r="X54" s="1" t="s">
        <v>37</v>
      </c>
      <c r="Y54" s="1" t="s">
        <v>38</v>
      </c>
      <c r="Z54" s="1">
        <v>37.769467400000003</v>
      </c>
      <c r="AA54" s="1">
        <v>-122.2458075</v>
      </c>
    </row>
    <row r="55" spans="1:27" x14ac:dyDescent="0.25">
      <c r="A55" s="2" t="s">
        <v>48</v>
      </c>
      <c r="B55" s="2"/>
      <c r="C55" s="2" t="s">
        <v>28</v>
      </c>
      <c r="D55" s="2" t="s">
        <v>800</v>
      </c>
      <c r="E55" s="2" t="s">
        <v>51</v>
      </c>
      <c r="F55" s="2"/>
      <c r="G55" s="2" t="s">
        <v>31</v>
      </c>
      <c r="H55" s="2">
        <v>94501</v>
      </c>
      <c r="I55" s="2">
        <v>1000000</v>
      </c>
      <c r="J55" s="2">
        <v>4</v>
      </c>
      <c r="K55" s="2">
        <v>2</v>
      </c>
      <c r="L55" s="2">
        <v>1808</v>
      </c>
      <c r="M55" s="2">
        <v>3750</v>
      </c>
      <c r="N55" s="2">
        <v>1895</v>
      </c>
      <c r="O55" s="2"/>
      <c r="P55" s="2">
        <v>553</v>
      </c>
      <c r="Q55" s="2"/>
      <c r="R55" s="2"/>
      <c r="S55" s="2"/>
      <c r="T55" s="2"/>
      <c r="U55" s="2" t="s">
        <v>801</v>
      </c>
      <c r="V55" s="2"/>
      <c r="W55" s="2"/>
      <c r="X55" s="2" t="s">
        <v>37</v>
      </c>
      <c r="Y55" s="2" t="s">
        <v>38</v>
      </c>
      <c r="Z55" s="2">
        <v>37.7653167</v>
      </c>
      <c r="AA55" s="2">
        <v>-122.2484834</v>
      </c>
    </row>
    <row r="56" spans="1:27" x14ac:dyDescent="0.25">
      <c r="A56" s="1" t="s">
        <v>48</v>
      </c>
      <c r="B56" s="1"/>
      <c r="C56" s="1" t="s">
        <v>39</v>
      </c>
      <c r="D56" s="1" t="s">
        <v>489</v>
      </c>
      <c r="E56" s="1" t="s">
        <v>51</v>
      </c>
      <c r="F56" s="1"/>
      <c r="G56" s="1" t="s">
        <v>31</v>
      </c>
      <c r="H56" s="1">
        <v>94502</v>
      </c>
      <c r="I56" s="1">
        <v>1068000</v>
      </c>
      <c r="J56" s="1">
        <v>4</v>
      </c>
      <c r="K56" s="1">
        <v>2</v>
      </c>
      <c r="L56" s="1">
        <v>1507</v>
      </c>
      <c r="M56" s="1">
        <v>8208</v>
      </c>
      <c r="N56" s="1">
        <v>1964</v>
      </c>
      <c r="O56" s="1"/>
      <c r="P56" s="1">
        <v>709</v>
      </c>
      <c r="Q56" s="1"/>
      <c r="R56" s="1"/>
      <c r="S56" s="1"/>
      <c r="T56" s="1"/>
      <c r="U56" s="1" t="s">
        <v>490</v>
      </c>
      <c r="V56" s="1"/>
      <c r="W56" s="1"/>
      <c r="X56" s="1" t="s">
        <v>37</v>
      </c>
      <c r="Y56" s="1" t="s">
        <v>38</v>
      </c>
      <c r="Z56" s="1">
        <v>37.730317300000003</v>
      </c>
      <c r="AA56" s="1">
        <v>-122.23306030000001</v>
      </c>
    </row>
    <row r="57" spans="1:27" x14ac:dyDescent="0.25">
      <c r="A57" s="2" t="s">
        <v>48</v>
      </c>
      <c r="B57" s="2"/>
      <c r="C57" s="2" t="s">
        <v>39</v>
      </c>
      <c r="D57" s="2" t="s">
        <v>782</v>
      </c>
      <c r="E57" s="2" t="s">
        <v>51</v>
      </c>
      <c r="F57" s="2"/>
      <c r="G57" s="2" t="s">
        <v>31</v>
      </c>
      <c r="H57" s="2">
        <v>94501</v>
      </c>
      <c r="I57" s="2">
        <v>1125000</v>
      </c>
      <c r="J57" s="2">
        <v>4</v>
      </c>
      <c r="K57" s="2">
        <v>3</v>
      </c>
      <c r="L57" s="2">
        <v>1679</v>
      </c>
      <c r="M57" s="2">
        <v>2765</v>
      </c>
      <c r="N57" s="2">
        <v>2000</v>
      </c>
      <c r="O57" s="2"/>
      <c r="P57" s="2">
        <v>670</v>
      </c>
      <c r="Q57" s="2"/>
      <c r="R57" s="2"/>
      <c r="S57" s="2"/>
      <c r="T57" s="2"/>
      <c r="U57" s="2" t="s">
        <v>783</v>
      </c>
      <c r="V57" s="2"/>
      <c r="W57" s="2"/>
      <c r="X57" s="2" t="s">
        <v>37</v>
      </c>
      <c r="Y57" s="2" t="s">
        <v>38</v>
      </c>
      <c r="Z57" s="2">
        <v>37.778495999999997</v>
      </c>
      <c r="AA57" s="2">
        <v>-122.27845910000001</v>
      </c>
    </row>
    <row r="58" spans="1:27" x14ac:dyDescent="0.25">
      <c r="A58" s="1" t="s">
        <v>48</v>
      </c>
      <c r="B58" s="1"/>
      <c r="C58" s="1" t="s">
        <v>39</v>
      </c>
      <c r="D58" s="1" t="s">
        <v>277</v>
      </c>
      <c r="E58" s="1" t="s">
        <v>51</v>
      </c>
      <c r="F58" s="1"/>
      <c r="G58" s="1" t="s">
        <v>31</v>
      </c>
      <c r="H58" s="1">
        <v>94501</v>
      </c>
      <c r="I58" s="1">
        <v>1150000</v>
      </c>
      <c r="J58" s="1">
        <v>3</v>
      </c>
      <c r="K58" s="1">
        <v>2</v>
      </c>
      <c r="L58" s="1">
        <v>1560</v>
      </c>
      <c r="M58" s="1">
        <v>3400</v>
      </c>
      <c r="N58" s="1">
        <v>1951</v>
      </c>
      <c r="O58" s="1"/>
      <c r="P58" s="1">
        <v>737</v>
      </c>
      <c r="Q58" s="1"/>
      <c r="R58" s="1"/>
      <c r="S58" s="1"/>
      <c r="T58" s="1"/>
      <c r="U58" s="1" t="s">
        <v>278</v>
      </c>
      <c r="V58" s="1"/>
      <c r="W58" s="1"/>
      <c r="X58" s="1" t="s">
        <v>37</v>
      </c>
      <c r="Y58" s="1" t="s">
        <v>38</v>
      </c>
      <c r="Z58" s="1">
        <v>37.754609600000002</v>
      </c>
      <c r="AA58" s="1">
        <v>-122.232883</v>
      </c>
    </row>
    <row r="59" spans="1:27" x14ac:dyDescent="0.25">
      <c r="A59" s="2" t="s">
        <v>48</v>
      </c>
      <c r="B59" s="2"/>
      <c r="C59" s="2" t="s">
        <v>39</v>
      </c>
      <c r="D59" s="2" t="s">
        <v>383</v>
      </c>
      <c r="E59" s="2" t="s">
        <v>51</v>
      </c>
      <c r="F59" s="2"/>
      <c r="G59" s="2" t="s">
        <v>31</v>
      </c>
      <c r="H59" s="2">
        <v>94501</v>
      </c>
      <c r="I59" s="2">
        <v>1150000</v>
      </c>
      <c r="J59" s="2">
        <v>4</v>
      </c>
      <c r="K59" s="2">
        <v>2</v>
      </c>
      <c r="L59" s="2">
        <v>1821</v>
      </c>
      <c r="M59" s="2">
        <v>5000</v>
      </c>
      <c r="N59" s="2">
        <v>1963</v>
      </c>
      <c r="O59" s="2"/>
      <c r="P59" s="2">
        <v>632</v>
      </c>
      <c r="Q59" s="2"/>
      <c r="R59" s="2"/>
      <c r="S59" s="2"/>
      <c r="T59" s="2"/>
      <c r="U59" s="2" t="s">
        <v>384</v>
      </c>
      <c r="V59" s="2"/>
      <c r="W59" s="2"/>
      <c r="X59" s="2" t="s">
        <v>37</v>
      </c>
      <c r="Y59" s="2" t="s">
        <v>38</v>
      </c>
      <c r="Z59" s="2">
        <v>37.763929400000002</v>
      </c>
      <c r="AA59" s="2">
        <v>-122.2660755</v>
      </c>
    </row>
    <row r="60" spans="1:27" x14ac:dyDescent="0.25">
      <c r="A60" s="1" t="s">
        <v>48</v>
      </c>
      <c r="B60" s="1"/>
      <c r="C60" s="1" t="s">
        <v>39</v>
      </c>
      <c r="D60" s="1" t="s">
        <v>599</v>
      </c>
      <c r="E60" s="1" t="s">
        <v>51</v>
      </c>
      <c r="F60" s="1"/>
      <c r="G60" s="1" t="s">
        <v>31</v>
      </c>
      <c r="H60" s="1">
        <v>94502</v>
      </c>
      <c r="I60" s="1">
        <v>1180000</v>
      </c>
      <c r="J60" s="1">
        <v>3</v>
      </c>
      <c r="K60" s="1">
        <v>3</v>
      </c>
      <c r="L60" s="1">
        <v>2083</v>
      </c>
      <c r="M60" s="1">
        <v>2600</v>
      </c>
      <c r="N60" s="1">
        <v>1991</v>
      </c>
      <c r="O60" s="1"/>
      <c r="P60" s="1">
        <v>566</v>
      </c>
      <c r="Q60" s="1"/>
      <c r="R60" s="1"/>
      <c r="S60" s="1"/>
      <c r="T60" s="1"/>
      <c r="U60" s="1" t="s">
        <v>600</v>
      </c>
      <c r="V60" s="1"/>
      <c r="W60" s="1"/>
      <c r="X60" s="1" t="s">
        <v>37</v>
      </c>
      <c r="Y60" s="1" t="s">
        <v>38</v>
      </c>
      <c r="Z60" s="1">
        <v>37.737815300000001</v>
      </c>
      <c r="AA60" s="1">
        <v>-122.247878</v>
      </c>
    </row>
    <row r="61" spans="1:27" x14ac:dyDescent="0.25">
      <c r="A61" s="2" t="s">
        <v>48</v>
      </c>
      <c r="B61" s="2"/>
      <c r="C61" s="2" t="s">
        <v>28</v>
      </c>
      <c r="D61" s="2" t="s">
        <v>806</v>
      </c>
      <c r="E61" s="2" t="s">
        <v>51</v>
      </c>
      <c r="F61" s="2"/>
      <c r="G61" s="2" t="s">
        <v>31</v>
      </c>
      <c r="H61" s="2">
        <v>94501</v>
      </c>
      <c r="I61" s="2">
        <v>1240000</v>
      </c>
      <c r="J61" s="2">
        <v>4</v>
      </c>
      <c r="K61" s="2">
        <v>3</v>
      </c>
      <c r="L61" s="2">
        <v>2365</v>
      </c>
      <c r="M61" s="2">
        <v>7500</v>
      </c>
      <c r="N61" s="2">
        <v>1885</v>
      </c>
      <c r="O61" s="2"/>
      <c r="P61" s="2">
        <v>524</v>
      </c>
      <c r="Q61" s="2"/>
      <c r="R61" s="2"/>
      <c r="S61" s="2"/>
      <c r="T61" s="2"/>
      <c r="U61" s="2" t="s">
        <v>807</v>
      </c>
      <c r="V61" s="2"/>
      <c r="W61" s="2"/>
      <c r="X61" s="2" t="s">
        <v>37</v>
      </c>
      <c r="Y61" s="2" t="s">
        <v>38</v>
      </c>
      <c r="Z61" s="2">
        <v>37.769148800000004</v>
      </c>
      <c r="AA61" s="2">
        <v>-122.2398414</v>
      </c>
    </row>
    <row r="62" spans="1:27" x14ac:dyDescent="0.25">
      <c r="A62" s="1" t="s">
        <v>48</v>
      </c>
      <c r="B62" s="1" t="s">
        <v>523</v>
      </c>
      <c r="C62" s="1" t="s">
        <v>28</v>
      </c>
      <c r="D62" s="1" t="s">
        <v>622</v>
      </c>
      <c r="E62" s="1" t="s">
        <v>99</v>
      </c>
      <c r="F62" s="1" t="s">
        <v>99</v>
      </c>
      <c r="G62" s="1" t="s">
        <v>31</v>
      </c>
      <c r="H62" s="1">
        <v>94706</v>
      </c>
      <c r="I62" s="1">
        <v>940000</v>
      </c>
      <c r="J62" s="1">
        <v>3</v>
      </c>
      <c r="K62" s="1">
        <v>3</v>
      </c>
      <c r="L62" s="1">
        <v>1759</v>
      </c>
      <c r="M62" s="1">
        <v>3750</v>
      </c>
      <c r="N62" s="1">
        <v>1955</v>
      </c>
      <c r="O62" s="1">
        <v>156</v>
      </c>
      <c r="P62" s="1">
        <v>534</v>
      </c>
      <c r="Q62" s="1"/>
      <c r="R62" s="1" t="s">
        <v>53</v>
      </c>
      <c r="S62" s="1"/>
      <c r="T62" s="1"/>
      <c r="U62" s="1" t="s">
        <v>623</v>
      </c>
      <c r="V62" s="1" t="s">
        <v>36</v>
      </c>
      <c r="W62" s="1">
        <v>40931662</v>
      </c>
      <c r="X62" s="1" t="s">
        <v>37</v>
      </c>
      <c r="Y62" s="1" t="s">
        <v>38</v>
      </c>
      <c r="Z62" s="1">
        <v>37.892852400000002</v>
      </c>
      <c r="AA62" s="1">
        <v>-122.3010295</v>
      </c>
    </row>
    <row r="63" spans="1:27" x14ac:dyDescent="0.25">
      <c r="A63" s="2" t="s">
        <v>48</v>
      </c>
      <c r="B63" s="2" t="s">
        <v>423</v>
      </c>
      <c r="C63" s="2" t="s">
        <v>39</v>
      </c>
      <c r="D63" s="2" t="s">
        <v>424</v>
      </c>
      <c r="E63" s="2" t="s">
        <v>99</v>
      </c>
      <c r="F63" s="2" t="s">
        <v>99</v>
      </c>
      <c r="G63" s="2" t="s">
        <v>31</v>
      </c>
      <c r="H63" s="2">
        <v>94706</v>
      </c>
      <c r="I63" s="2">
        <v>1100000</v>
      </c>
      <c r="J63" s="2">
        <v>4</v>
      </c>
      <c r="K63" s="2">
        <v>2</v>
      </c>
      <c r="L63" s="2">
        <v>1268</v>
      </c>
      <c r="M63" s="2">
        <v>4550</v>
      </c>
      <c r="N63" s="2">
        <v>1920</v>
      </c>
      <c r="O63" s="2">
        <v>140</v>
      </c>
      <c r="P63" s="2">
        <v>868</v>
      </c>
      <c r="Q63" s="2"/>
      <c r="R63" s="2" t="s">
        <v>53</v>
      </c>
      <c r="S63" s="2"/>
      <c r="T63" s="2"/>
      <c r="U63" s="2" t="s">
        <v>425</v>
      </c>
      <c r="V63" s="2" t="s">
        <v>36</v>
      </c>
      <c r="W63" s="2">
        <v>40938471</v>
      </c>
      <c r="X63" s="2" t="s">
        <v>37</v>
      </c>
      <c r="Y63" s="2" t="s">
        <v>38</v>
      </c>
      <c r="Z63" s="2">
        <v>37.8880993</v>
      </c>
      <c r="AA63" s="2">
        <v>-122.289468</v>
      </c>
    </row>
    <row r="64" spans="1:27" x14ac:dyDescent="0.25">
      <c r="A64" s="1" t="s">
        <v>48</v>
      </c>
      <c r="B64" s="1" t="s">
        <v>288</v>
      </c>
      <c r="C64" s="1" t="s">
        <v>39</v>
      </c>
      <c r="D64" s="1" t="s">
        <v>289</v>
      </c>
      <c r="E64" s="1" t="s">
        <v>99</v>
      </c>
      <c r="F64" s="1" t="s">
        <v>99</v>
      </c>
      <c r="G64" s="1" t="s">
        <v>31</v>
      </c>
      <c r="H64" s="1">
        <v>94706</v>
      </c>
      <c r="I64" s="1">
        <v>1200000</v>
      </c>
      <c r="J64" s="1">
        <v>3</v>
      </c>
      <c r="K64" s="1">
        <v>2</v>
      </c>
      <c r="L64" s="1">
        <v>1170</v>
      </c>
      <c r="M64" s="1">
        <v>3300</v>
      </c>
      <c r="N64" s="1">
        <v>1926</v>
      </c>
      <c r="O64" s="1">
        <v>244</v>
      </c>
      <c r="P64" s="1">
        <v>1026</v>
      </c>
      <c r="Q64" s="1"/>
      <c r="R64" s="1" t="s">
        <v>53</v>
      </c>
      <c r="S64" s="1"/>
      <c r="T64" s="1"/>
      <c r="U64" s="1" t="s">
        <v>290</v>
      </c>
      <c r="V64" s="1" t="s">
        <v>36</v>
      </c>
      <c r="W64" s="1">
        <v>40932275</v>
      </c>
      <c r="X64" s="1" t="s">
        <v>37</v>
      </c>
      <c r="Y64" s="1" t="s">
        <v>38</v>
      </c>
      <c r="Z64" s="1">
        <v>37.8913394</v>
      </c>
      <c r="AA64" s="1">
        <v>-122.29261320000001</v>
      </c>
    </row>
    <row r="65" spans="1:27" x14ac:dyDescent="0.25">
      <c r="A65" s="2" t="s">
        <v>48</v>
      </c>
      <c r="B65" s="2" t="s">
        <v>858</v>
      </c>
      <c r="C65" s="2" t="s">
        <v>39</v>
      </c>
      <c r="D65" s="2" t="s">
        <v>859</v>
      </c>
      <c r="E65" s="2" t="s">
        <v>99</v>
      </c>
      <c r="F65" s="2" t="s">
        <v>99</v>
      </c>
      <c r="G65" s="2" t="s">
        <v>31</v>
      </c>
      <c r="H65" s="2">
        <v>94706</v>
      </c>
      <c r="I65" s="2">
        <v>1200000</v>
      </c>
      <c r="J65" s="2">
        <v>3</v>
      </c>
      <c r="K65" s="2">
        <v>2</v>
      </c>
      <c r="L65" s="2">
        <v>1268</v>
      </c>
      <c r="M65" s="2">
        <v>2500</v>
      </c>
      <c r="N65" s="2">
        <v>1957</v>
      </c>
      <c r="O65" s="2">
        <v>76</v>
      </c>
      <c r="P65" s="2">
        <v>946</v>
      </c>
      <c r="Q65" s="2"/>
      <c r="R65" s="2" t="s">
        <v>53</v>
      </c>
      <c r="S65" s="2"/>
      <c r="T65" s="2"/>
      <c r="U65" s="2" t="s">
        <v>860</v>
      </c>
      <c r="V65" s="2" t="s">
        <v>36</v>
      </c>
      <c r="W65" s="2">
        <v>40947784</v>
      </c>
      <c r="X65" s="2" t="s">
        <v>37</v>
      </c>
      <c r="Y65" s="2" t="s">
        <v>38</v>
      </c>
      <c r="Z65" s="2">
        <v>37.895928499999997</v>
      </c>
      <c r="AA65" s="2">
        <v>-122.3028571</v>
      </c>
    </row>
    <row r="66" spans="1:27" x14ac:dyDescent="0.25">
      <c r="A66" s="1" t="s">
        <v>48</v>
      </c>
      <c r="B66" s="1" t="s">
        <v>435</v>
      </c>
      <c r="C66" s="1" t="s">
        <v>39</v>
      </c>
      <c r="D66" s="1" t="s">
        <v>436</v>
      </c>
      <c r="E66" s="1" t="s">
        <v>99</v>
      </c>
      <c r="F66" s="1" t="s">
        <v>99</v>
      </c>
      <c r="G66" s="1" t="s">
        <v>31</v>
      </c>
      <c r="H66" s="1">
        <v>94706</v>
      </c>
      <c r="I66" s="1">
        <v>1205000</v>
      </c>
      <c r="J66" s="1">
        <v>4</v>
      </c>
      <c r="K66" s="1">
        <v>2</v>
      </c>
      <c r="L66" s="1">
        <v>2048</v>
      </c>
      <c r="M66" s="1">
        <v>3950</v>
      </c>
      <c r="N66" s="1">
        <v>1918</v>
      </c>
      <c r="O66" s="1">
        <v>338</v>
      </c>
      <c r="P66" s="1">
        <v>588</v>
      </c>
      <c r="Q66" s="1"/>
      <c r="R66" s="1" t="s">
        <v>53</v>
      </c>
      <c r="S66" s="1"/>
      <c r="T66" s="1"/>
      <c r="U66" s="1" t="s">
        <v>437</v>
      </c>
      <c r="V66" s="1" t="s">
        <v>36</v>
      </c>
      <c r="W66" s="1">
        <v>40914668</v>
      </c>
      <c r="X66" s="1" t="s">
        <v>37</v>
      </c>
      <c r="Y66" s="1" t="s">
        <v>38</v>
      </c>
      <c r="Z66" s="1">
        <v>37.895508700000001</v>
      </c>
      <c r="AA66" s="1">
        <v>-122.302314</v>
      </c>
    </row>
    <row r="67" spans="1:27" x14ac:dyDescent="0.25">
      <c r="A67" s="2" t="s">
        <v>48</v>
      </c>
      <c r="B67" s="2" t="s">
        <v>428</v>
      </c>
      <c r="C67" s="2" t="s">
        <v>39</v>
      </c>
      <c r="D67" s="2" t="s">
        <v>429</v>
      </c>
      <c r="E67" s="2" t="s">
        <v>99</v>
      </c>
      <c r="F67" s="2" t="s">
        <v>431</v>
      </c>
      <c r="G67" s="2" t="s">
        <v>31</v>
      </c>
      <c r="H67" s="2" t="s">
        <v>430</v>
      </c>
      <c r="I67" s="2">
        <v>1080000</v>
      </c>
      <c r="J67" s="2">
        <v>3</v>
      </c>
      <c r="K67" s="2">
        <v>3</v>
      </c>
      <c r="L67" s="2">
        <v>1559</v>
      </c>
      <c r="M67" s="2">
        <v>4399</v>
      </c>
      <c r="N67" s="2">
        <v>1920</v>
      </c>
      <c r="O67" s="2">
        <v>337</v>
      </c>
      <c r="P67" s="2">
        <v>693</v>
      </c>
      <c r="Q67" s="2"/>
      <c r="R67" s="2" t="s">
        <v>53</v>
      </c>
      <c r="S67" s="2"/>
      <c r="T67" s="2"/>
      <c r="U67" s="2" t="s">
        <v>432</v>
      </c>
      <c r="V67" s="2" t="s">
        <v>36</v>
      </c>
      <c r="W67" s="2">
        <v>40912022</v>
      </c>
      <c r="X67" s="2" t="s">
        <v>37</v>
      </c>
      <c r="Y67" s="2" t="s">
        <v>38</v>
      </c>
      <c r="Z67" s="2">
        <v>37.8878129</v>
      </c>
      <c r="AA67" s="2">
        <v>-122.3021811</v>
      </c>
    </row>
    <row r="68" spans="1:27" x14ac:dyDescent="0.25">
      <c r="A68" s="1" t="s">
        <v>48</v>
      </c>
      <c r="B68" s="1"/>
      <c r="C68" s="1" t="s">
        <v>28</v>
      </c>
      <c r="D68" s="1" t="s">
        <v>426</v>
      </c>
      <c r="E68" s="1" t="s">
        <v>99</v>
      </c>
      <c r="F68" s="1"/>
      <c r="G68" s="1" t="s">
        <v>31</v>
      </c>
      <c r="H68" s="1">
        <v>94706</v>
      </c>
      <c r="I68" s="1">
        <v>1150000</v>
      </c>
      <c r="J68" s="1">
        <v>3</v>
      </c>
      <c r="K68" s="1">
        <v>2</v>
      </c>
      <c r="L68" s="1">
        <v>1852</v>
      </c>
      <c r="M68" s="1">
        <v>5000</v>
      </c>
      <c r="N68" s="1">
        <v>1930</v>
      </c>
      <c r="O68" s="1"/>
      <c r="P68" s="1">
        <v>621</v>
      </c>
      <c r="Q68" s="1"/>
      <c r="R68" s="1"/>
      <c r="S68" s="1"/>
      <c r="T68" s="1"/>
      <c r="U68" s="1" t="s">
        <v>427</v>
      </c>
      <c r="V68" s="1"/>
      <c r="W68" s="1"/>
      <c r="X68" s="1" t="s">
        <v>37</v>
      </c>
      <c r="Y68" s="1" t="s">
        <v>38</v>
      </c>
      <c r="Z68" s="1">
        <v>37.885424800000003</v>
      </c>
      <c r="AA68" s="1">
        <v>-122.29261320000001</v>
      </c>
    </row>
    <row r="69" spans="1:27" x14ac:dyDescent="0.25">
      <c r="A69" s="2" t="s">
        <v>48</v>
      </c>
      <c r="B69" s="2"/>
      <c r="C69" s="2" t="s">
        <v>39</v>
      </c>
      <c r="D69" s="2" t="s">
        <v>433</v>
      </c>
      <c r="E69" s="2" t="s">
        <v>99</v>
      </c>
      <c r="F69" s="2"/>
      <c r="G69" s="2" t="s">
        <v>31</v>
      </c>
      <c r="H69" s="2">
        <v>94706</v>
      </c>
      <c r="I69" s="2">
        <v>1150000</v>
      </c>
      <c r="J69" s="2">
        <v>5</v>
      </c>
      <c r="K69" s="2">
        <v>2</v>
      </c>
      <c r="L69" s="2">
        <v>1640</v>
      </c>
      <c r="M69" s="2">
        <v>5000</v>
      </c>
      <c r="N69" s="2">
        <v>1921</v>
      </c>
      <c r="O69" s="2"/>
      <c r="P69" s="2">
        <v>701</v>
      </c>
      <c r="Q69" s="2"/>
      <c r="R69" s="2"/>
      <c r="S69" s="2"/>
      <c r="T69" s="2"/>
      <c r="U69" s="2" t="s">
        <v>434</v>
      </c>
      <c r="V69" s="2"/>
      <c r="W69" s="2"/>
      <c r="X69" s="2" t="s">
        <v>37</v>
      </c>
      <c r="Y69" s="2" t="s">
        <v>38</v>
      </c>
      <c r="Z69" s="2">
        <v>37.894081999999997</v>
      </c>
      <c r="AA69" s="2">
        <v>-122.2958026</v>
      </c>
    </row>
    <row r="70" spans="1:27" x14ac:dyDescent="0.25">
      <c r="A70" s="1" t="s">
        <v>48</v>
      </c>
      <c r="B70" s="1" t="s">
        <v>537</v>
      </c>
      <c r="C70" s="1" t="s">
        <v>28</v>
      </c>
      <c r="D70" s="1" t="s">
        <v>853</v>
      </c>
      <c r="E70" s="1" t="s">
        <v>420</v>
      </c>
      <c r="F70" s="1" t="s">
        <v>420</v>
      </c>
      <c r="G70" s="1" t="s">
        <v>31</v>
      </c>
      <c r="H70" s="1">
        <v>94702</v>
      </c>
      <c r="I70" s="1">
        <v>908000</v>
      </c>
      <c r="J70" s="1">
        <v>4</v>
      </c>
      <c r="K70" s="1">
        <v>4</v>
      </c>
      <c r="L70" s="1">
        <v>2352</v>
      </c>
      <c r="M70" s="1">
        <v>5400</v>
      </c>
      <c r="N70" s="1">
        <v>1942</v>
      </c>
      <c r="O70" s="1">
        <v>195</v>
      </c>
      <c r="P70" s="1">
        <v>386</v>
      </c>
      <c r="Q70" s="1"/>
      <c r="R70" s="1" t="s">
        <v>53</v>
      </c>
      <c r="S70" s="1"/>
      <c r="T70" s="1"/>
      <c r="U70" s="1" t="s">
        <v>854</v>
      </c>
      <c r="V70" s="1" t="s">
        <v>150</v>
      </c>
      <c r="W70" s="1" t="s">
        <v>855</v>
      </c>
      <c r="X70" s="1" t="s">
        <v>37</v>
      </c>
      <c r="Y70" s="1" t="s">
        <v>38</v>
      </c>
      <c r="Z70" s="1">
        <v>37.861855200000001</v>
      </c>
      <c r="AA70" s="1">
        <v>-122.2895123</v>
      </c>
    </row>
    <row r="71" spans="1:27" x14ac:dyDescent="0.25">
      <c r="A71" s="2" t="s">
        <v>48</v>
      </c>
      <c r="B71" s="2" t="s">
        <v>360</v>
      </c>
      <c r="C71" s="2" t="s">
        <v>39</v>
      </c>
      <c r="D71" s="2" t="s">
        <v>555</v>
      </c>
      <c r="E71" s="2" t="s">
        <v>66</v>
      </c>
      <c r="F71" s="2" t="s">
        <v>66</v>
      </c>
      <c r="G71" s="2" t="s">
        <v>31</v>
      </c>
      <c r="H71" s="2">
        <v>94703</v>
      </c>
      <c r="I71" s="2">
        <v>950000</v>
      </c>
      <c r="J71" s="2">
        <v>3</v>
      </c>
      <c r="K71" s="2">
        <v>2</v>
      </c>
      <c r="L71" s="2">
        <v>1690</v>
      </c>
      <c r="M71" s="2">
        <v>4843</v>
      </c>
      <c r="N71" s="2">
        <v>1904</v>
      </c>
      <c r="O71" s="2">
        <v>331</v>
      </c>
      <c r="P71" s="2">
        <v>562</v>
      </c>
      <c r="Q71" s="2"/>
      <c r="R71" s="2" t="s">
        <v>53</v>
      </c>
      <c r="S71" s="2"/>
      <c r="T71" s="2"/>
      <c r="U71" s="2" t="s">
        <v>556</v>
      </c>
      <c r="V71" s="2" t="s">
        <v>36</v>
      </c>
      <c r="W71" s="2">
        <v>40911979</v>
      </c>
      <c r="X71" s="2" t="s">
        <v>37</v>
      </c>
      <c r="Y71" s="2" t="s">
        <v>38</v>
      </c>
      <c r="Z71" s="2">
        <v>37.854867300000002</v>
      </c>
      <c r="AA71" s="2">
        <v>-122.27538</v>
      </c>
    </row>
    <row r="72" spans="1:27" x14ac:dyDescent="0.25">
      <c r="A72" s="1" t="s">
        <v>48</v>
      </c>
      <c r="B72" s="1" t="s">
        <v>619</v>
      </c>
      <c r="C72" s="1" t="s">
        <v>28</v>
      </c>
      <c r="D72" s="1" t="s">
        <v>620</v>
      </c>
      <c r="E72" s="1" t="s">
        <v>66</v>
      </c>
      <c r="F72" s="1" t="s">
        <v>66</v>
      </c>
      <c r="G72" s="1" t="s">
        <v>31</v>
      </c>
      <c r="H72" s="1">
        <v>94702</v>
      </c>
      <c r="I72" s="1">
        <v>950000</v>
      </c>
      <c r="J72" s="1">
        <v>3</v>
      </c>
      <c r="K72" s="1">
        <v>3</v>
      </c>
      <c r="L72" s="1">
        <v>1750</v>
      </c>
      <c r="M72" s="1">
        <v>3237</v>
      </c>
      <c r="N72" s="1">
        <v>1930</v>
      </c>
      <c r="O72" s="1">
        <v>204</v>
      </c>
      <c r="P72" s="1">
        <v>543</v>
      </c>
      <c r="Q72" s="1"/>
      <c r="R72" s="1" t="s">
        <v>53</v>
      </c>
      <c r="S72" s="1"/>
      <c r="T72" s="1"/>
      <c r="U72" s="1" t="s">
        <v>621</v>
      </c>
      <c r="V72" s="1" t="s">
        <v>36</v>
      </c>
      <c r="W72" s="1">
        <v>40925533</v>
      </c>
      <c r="X72" s="1" t="s">
        <v>37</v>
      </c>
      <c r="Y72" s="1" t="s">
        <v>38</v>
      </c>
      <c r="Z72" s="1">
        <v>37.876942</v>
      </c>
      <c r="AA72" s="1">
        <v>-122.290189</v>
      </c>
    </row>
    <row r="73" spans="1:27" x14ac:dyDescent="0.25">
      <c r="A73" s="2" t="s">
        <v>48</v>
      </c>
      <c r="B73" s="2" t="s">
        <v>537</v>
      </c>
      <c r="C73" s="2" t="s">
        <v>28</v>
      </c>
      <c r="D73" s="2" t="s">
        <v>998</v>
      </c>
      <c r="E73" s="2" t="s">
        <v>420</v>
      </c>
      <c r="F73" s="2" t="s">
        <v>420</v>
      </c>
      <c r="G73" s="2" t="s">
        <v>31</v>
      </c>
      <c r="H73" s="2">
        <v>94702</v>
      </c>
      <c r="I73" s="2">
        <v>957000</v>
      </c>
      <c r="J73" s="2">
        <v>4</v>
      </c>
      <c r="K73" s="2">
        <v>4</v>
      </c>
      <c r="L73" s="2">
        <v>2352</v>
      </c>
      <c r="M73" s="2">
        <v>5450</v>
      </c>
      <c r="N73" s="2">
        <v>1942</v>
      </c>
      <c r="O73" s="2">
        <v>195</v>
      </c>
      <c r="P73" s="2">
        <v>407</v>
      </c>
      <c r="Q73" s="2"/>
      <c r="R73" s="2" t="s">
        <v>53</v>
      </c>
      <c r="S73" s="2"/>
      <c r="T73" s="2"/>
      <c r="U73" s="2" t="s">
        <v>999</v>
      </c>
      <c r="V73" s="2" t="s">
        <v>150</v>
      </c>
      <c r="W73" s="2" t="s">
        <v>1000</v>
      </c>
      <c r="X73" s="2" t="s">
        <v>37</v>
      </c>
      <c r="Y73" s="2" t="s">
        <v>38</v>
      </c>
      <c r="Z73" s="2">
        <v>37.861682700000003</v>
      </c>
      <c r="AA73" s="2">
        <v>-122.289468</v>
      </c>
    </row>
    <row r="74" spans="1:27" x14ac:dyDescent="0.25">
      <c r="A74" s="1" t="s">
        <v>48</v>
      </c>
      <c r="B74" s="1" t="s">
        <v>55</v>
      </c>
      <c r="C74" s="1" t="s">
        <v>28</v>
      </c>
      <c r="D74" s="1" t="s">
        <v>284</v>
      </c>
      <c r="E74" s="1" t="s">
        <v>66</v>
      </c>
      <c r="F74" s="1" t="s">
        <v>66</v>
      </c>
      <c r="G74" s="1" t="s">
        <v>31</v>
      </c>
      <c r="H74" s="1">
        <v>94710</v>
      </c>
      <c r="I74" s="1">
        <v>1000000</v>
      </c>
      <c r="J74" s="1">
        <v>4</v>
      </c>
      <c r="K74" s="1">
        <v>2</v>
      </c>
      <c r="L74" s="1">
        <v>1146</v>
      </c>
      <c r="M74" s="1">
        <v>4500</v>
      </c>
      <c r="N74" s="1">
        <v>1923</v>
      </c>
      <c r="O74" s="1">
        <v>279</v>
      </c>
      <c r="P74" s="1">
        <v>873</v>
      </c>
      <c r="Q74" s="1"/>
      <c r="R74" s="1" t="s">
        <v>53</v>
      </c>
      <c r="S74" s="1"/>
      <c r="T74" s="1"/>
      <c r="U74" s="1" t="s">
        <v>285</v>
      </c>
      <c r="V74" s="1" t="s">
        <v>36</v>
      </c>
      <c r="W74" s="1">
        <v>40922422</v>
      </c>
      <c r="X74" s="1" t="s">
        <v>37</v>
      </c>
      <c r="Y74" s="1" t="s">
        <v>38</v>
      </c>
      <c r="Z74" s="1">
        <v>37.859915899999997</v>
      </c>
      <c r="AA74" s="1">
        <v>-122.2906198</v>
      </c>
    </row>
    <row r="75" spans="1:27" x14ac:dyDescent="0.25">
      <c r="A75" s="2" t="s">
        <v>48</v>
      </c>
      <c r="B75" s="2" t="s">
        <v>473</v>
      </c>
      <c r="C75" s="2" t="s">
        <v>28</v>
      </c>
      <c r="D75" s="2" t="s">
        <v>474</v>
      </c>
      <c r="E75" s="2" t="s">
        <v>66</v>
      </c>
      <c r="F75" s="2" t="s">
        <v>66</v>
      </c>
      <c r="G75" s="2" t="s">
        <v>31</v>
      </c>
      <c r="H75" s="2">
        <v>94710</v>
      </c>
      <c r="I75" s="2">
        <v>1010000</v>
      </c>
      <c r="J75" s="2">
        <v>4</v>
      </c>
      <c r="K75" s="2">
        <v>2</v>
      </c>
      <c r="L75" s="2">
        <v>1776</v>
      </c>
      <c r="M75" s="2">
        <v>6500</v>
      </c>
      <c r="N75" s="2">
        <v>1956</v>
      </c>
      <c r="O75" s="2">
        <v>301</v>
      </c>
      <c r="P75" s="2">
        <v>569</v>
      </c>
      <c r="Q75" s="2"/>
      <c r="R75" s="2" t="s">
        <v>53</v>
      </c>
      <c r="S75" s="2"/>
      <c r="T75" s="2"/>
      <c r="U75" s="2" t="s">
        <v>475</v>
      </c>
      <c r="V75" s="2" t="s">
        <v>36</v>
      </c>
      <c r="W75" s="2">
        <v>40926524</v>
      </c>
      <c r="X75" s="2" t="s">
        <v>37</v>
      </c>
      <c r="Y75" s="2" t="s">
        <v>38</v>
      </c>
      <c r="Z75" s="2">
        <v>37.872958300000001</v>
      </c>
      <c r="AA75" s="2">
        <v>-122.3002765</v>
      </c>
    </row>
    <row r="76" spans="1:27" x14ac:dyDescent="0.25">
      <c r="A76" s="1" t="s">
        <v>48</v>
      </c>
      <c r="B76" s="1" t="s">
        <v>390</v>
      </c>
      <c r="C76" s="1" t="s">
        <v>39</v>
      </c>
      <c r="D76" s="1" t="s">
        <v>870</v>
      </c>
      <c r="E76" s="1" t="s">
        <v>66</v>
      </c>
      <c r="F76" s="1" t="s">
        <v>66</v>
      </c>
      <c r="G76" s="1" t="s">
        <v>31</v>
      </c>
      <c r="H76" s="1">
        <v>94704</v>
      </c>
      <c r="I76" s="1">
        <v>1025000</v>
      </c>
      <c r="J76" s="1">
        <v>4</v>
      </c>
      <c r="K76" s="1">
        <v>2.5</v>
      </c>
      <c r="L76" s="1">
        <v>2257</v>
      </c>
      <c r="M76" s="1">
        <v>12328</v>
      </c>
      <c r="N76" s="1">
        <v>1927</v>
      </c>
      <c r="O76" s="1">
        <v>356</v>
      </c>
      <c r="P76" s="1">
        <v>454</v>
      </c>
      <c r="Q76" s="1"/>
      <c r="R76" s="1" t="s">
        <v>53</v>
      </c>
      <c r="S76" s="1"/>
      <c r="T76" s="1"/>
      <c r="U76" s="1" t="s">
        <v>871</v>
      </c>
      <c r="V76" s="1" t="s">
        <v>36</v>
      </c>
      <c r="W76" s="1">
        <v>40915546</v>
      </c>
      <c r="X76" s="1" t="s">
        <v>37</v>
      </c>
      <c r="Y76" s="1" t="s">
        <v>38</v>
      </c>
      <c r="Z76" s="1">
        <v>37.870224299999997</v>
      </c>
      <c r="AA76" s="1">
        <v>-122.2467108</v>
      </c>
    </row>
    <row r="77" spans="1:27" x14ac:dyDescent="0.25">
      <c r="A77" s="2" t="s">
        <v>48</v>
      </c>
      <c r="B77" s="2" t="s">
        <v>418</v>
      </c>
      <c r="C77" s="2" t="s">
        <v>39</v>
      </c>
      <c r="D77" s="2" t="s">
        <v>419</v>
      </c>
      <c r="E77" s="2" t="s">
        <v>420</v>
      </c>
      <c r="F77" s="2" t="s">
        <v>420</v>
      </c>
      <c r="G77" s="2" t="s">
        <v>31</v>
      </c>
      <c r="H77" s="2">
        <v>94708</v>
      </c>
      <c r="I77" s="2">
        <v>1100000</v>
      </c>
      <c r="J77" s="2">
        <v>3</v>
      </c>
      <c r="K77" s="2">
        <v>2</v>
      </c>
      <c r="L77" s="2">
        <v>1632</v>
      </c>
      <c r="M77" s="2">
        <v>5110</v>
      </c>
      <c r="N77" s="2">
        <v>1941</v>
      </c>
      <c r="O77" s="2">
        <v>94</v>
      </c>
      <c r="P77" s="2">
        <v>674</v>
      </c>
      <c r="Q77" s="2">
        <v>31</v>
      </c>
      <c r="R77" s="2" t="s">
        <v>53</v>
      </c>
      <c r="S77" s="2"/>
      <c r="T77" s="2"/>
      <c r="U77" s="2" t="s">
        <v>421</v>
      </c>
      <c r="V77" s="2" t="s">
        <v>150</v>
      </c>
      <c r="W77" s="2" t="s">
        <v>422</v>
      </c>
      <c r="X77" s="2" t="s">
        <v>37</v>
      </c>
      <c r="Y77" s="2" t="s">
        <v>38</v>
      </c>
      <c r="Z77" s="2">
        <v>37.893884499999999</v>
      </c>
      <c r="AA77" s="2">
        <v>-122.2551307</v>
      </c>
    </row>
    <row r="78" spans="1:27" x14ac:dyDescent="0.25">
      <c r="A78" s="1" t="s">
        <v>48</v>
      </c>
      <c r="B78" s="1" t="s">
        <v>792</v>
      </c>
      <c r="C78" s="1" t="s">
        <v>28</v>
      </c>
      <c r="D78" s="1" t="s">
        <v>793</v>
      </c>
      <c r="E78" s="1" t="s">
        <v>66</v>
      </c>
      <c r="F78" s="1" t="s">
        <v>66</v>
      </c>
      <c r="G78" s="1" t="s">
        <v>31</v>
      </c>
      <c r="H78" s="1">
        <v>94703</v>
      </c>
      <c r="I78" s="1">
        <v>1110000</v>
      </c>
      <c r="J78" s="1">
        <v>5</v>
      </c>
      <c r="K78" s="1">
        <v>2</v>
      </c>
      <c r="L78" s="1">
        <v>1886</v>
      </c>
      <c r="M78" s="1">
        <v>3150</v>
      </c>
      <c r="N78" s="1">
        <v>1895</v>
      </c>
      <c r="O78" s="1">
        <v>170</v>
      </c>
      <c r="P78" s="1">
        <v>589</v>
      </c>
      <c r="Q78" s="1"/>
      <c r="R78" s="1" t="s">
        <v>53</v>
      </c>
      <c r="S78" s="1"/>
      <c r="T78" s="1"/>
      <c r="U78" s="1" t="s">
        <v>794</v>
      </c>
      <c r="V78" s="1" t="s">
        <v>36</v>
      </c>
      <c r="W78" s="1">
        <v>40933806</v>
      </c>
      <c r="X78" s="1" t="s">
        <v>37</v>
      </c>
      <c r="Y78" s="1" t="s">
        <v>38</v>
      </c>
      <c r="Z78" s="1">
        <v>37.850357700000004</v>
      </c>
      <c r="AA78" s="1">
        <v>-122.2716473</v>
      </c>
    </row>
    <row r="79" spans="1:27" x14ac:dyDescent="0.25">
      <c r="A79" s="2" t="s">
        <v>48</v>
      </c>
      <c r="B79" s="2" t="s">
        <v>259</v>
      </c>
      <c r="C79" s="2" t="s">
        <v>28</v>
      </c>
      <c r="D79" s="2" t="s">
        <v>948</v>
      </c>
      <c r="E79" s="2" t="s">
        <v>66</v>
      </c>
      <c r="F79" s="2" t="s">
        <v>66</v>
      </c>
      <c r="G79" s="2" t="s">
        <v>31</v>
      </c>
      <c r="H79" s="2">
        <v>94703</v>
      </c>
      <c r="I79" s="2">
        <v>1130000</v>
      </c>
      <c r="J79" s="2">
        <v>6</v>
      </c>
      <c r="K79" s="2">
        <v>3</v>
      </c>
      <c r="L79" s="2">
        <v>2224</v>
      </c>
      <c r="M79" s="2">
        <v>5000</v>
      </c>
      <c r="N79" s="2">
        <v>1955</v>
      </c>
      <c r="O79" s="2">
        <v>316</v>
      </c>
      <c r="P79" s="2">
        <v>508</v>
      </c>
      <c r="Q79" s="2"/>
      <c r="R79" s="2" t="s">
        <v>53</v>
      </c>
      <c r="S79" s="2"/>
      <c r="T79" s="2"/>
      <c r="U79" s="2" t="s">
        <v>949</v>
      </c>
      <c r="V79" s="2" t="s">
        <v>36</v>
      </c>
      <c r="W79" s="2">
        <v>40919803</v>
      </c>
      <c r="X79" s="2" t="s">
        <v>37</v>
      </c>
      <c r="Y79" s="2" t="s">
        <v>38</v>
      </c>
      <c r="Z79" s="2">
        <v>37.848853900000002</v>
      </c>
      <c r="AA79" s="2">
        <v>-122.2761775</v>
      </c>
    </row>
    <row r="80" spans="1:27" x14ac:dyDescent="0.25">
      <c r="A80" s="1" t="s">
        <v>48</v>
      </c>
      <c r="B80" s="1" t="s">
        <v>655</v>
      </c>
      <c r="C80" s="1" t="s">
        <v>39</v>
      </c>
      <c r="D80" s="1" t="s">
        <v>927</v>
      </c>
      <c r="E80" s="1" t="s">
        <v>66</v>
      </c>
      <c r="F80" s="1" t="s">
        <v>66</v>
      </c>
      <c r="G80" s="1" t="s">
        <v>31</v>
      </c>
      <c r="H80" s="1">
        <v>94710</v>
      </c>
      <c r="I80" s="1">
        <v>1200000</v>
      </c>
      <c r="J80" s="1">
        <v>4</v>
      </c>
      <c r="K80" s="1">
        <v>2</v>
      </c>
      <c r="L80" s="1">
        <v>1450</v>
      </c>
      <c r="M80" s="1">
        <v>6600</v>
      </c>
      <c r="N80" s="1">
        <v>1944</v>
      </c>
      <c r="O80" s="1">
        <v>146</v>
      </c>
      <c r="P80" s="1">
        <v>828</v>
      </c>
      <c r="Q80" s="1"/>
      <c r="R80" s="1" t="s">
        <v>53</v>
      </c>
      <c r="S80" s="1"/>
      <c r="T80" s="1"/>
      <c r="U80" s="1" t="s">
        <v>928</v>
      </c>
      <c r="V80" s="1" t="s">
        <v>47</v>
      </c>
      <c r="W80" s="1">
        <v>515806</v>
      </c>
      <c r="X80" s="1" t="s">
        <v>37</v>
      </c>
      <c r="Y80" s="1" t="s">
        <v>38</v>
      </c>
      <c r="Z80" s="1">
        <v>37.872881700000001</v>
      </c>
      <c r="AA80" s="1">
        <v>-122.29894760000001</v>
      </c>
    </row>
    <row r="81" spans="1:27" x14ac:dyDescent="0.25">
      <c r="A81" s="2" t="s">
        <v>48</v>
      </c>
      <c r="B81" s="2" t="s">
        <v>844</v>
      </c>
      <c r="C81" s="2" t="s">
        <v>39</v>
      </c>
      <c r="D81" s="2" t="s">
        <v>845</v>
      </c>
      <c r="E81" s="2" t="s">
        <v>66</v>
      </c>
      <c r="F81" s="2" t="s">
        <v>66</v>
      </c>
      <c r="G81" s="2" t="s">
        <v>31</v>
      </c>
      <c r="H81" s="2">
        <v>94702</v>
      </c>
      <c r="I81" s="2">
        <v>1207000</v>
      </c>
      <c r="J81" s="2">
        <v>3</v>
      </c>
      <c r="K81" s="2">
        <v>2</v>
      </c>
      <c r="L81" s="2">
        <v>1100</v>
      </c>
      <c r="M81" s="2">
        <v>3500</v>
      </c>
      <c r="N81" s="2">
        <v>1924</v>
      </c>
      <c r="O81" s="2">
        <v>86</v>
      </c>
      <c r="P81" s="2">
        <v>1097</v>
      </c>
      <c r="Q81" s="2"/>
      <c r="R81" s="2" t="s">
        <v>53</v>
      </c>
      <c r="S81" s="2"/>
      <c r="T81" s="2"/>
      <c r="U81" s="2" t="s">
        <v>846</v>
      </c>
      <c r="V81" s="2" t="s">
        <v>36</v>
      </c>
      <c r="W81" s="2">
        <v>40947877</v>
      </c>
      <c r="X81" s="2" t="s">
        <v>37</v>
      </c>
      <c r="Y81" s="2" t="s">
        <v>38</v>
      </c>
      <c r="Z81" s="2">
        <v>37.856010300000001</v>
      </c>
      <c r="AA81" s="2">
        <v>-122.28246849999999</v>
      </c>
    </row>
    <row r="82" spans="1:27" x14ac:dyDescent="0.25">
      <c r="A82" s="1" t="s">
        <v>48</v>
      </c>
      <c r="B82" s="1" t="s">
        <v>532</v>
      </c>
      <c r="C82" s="1" t="s">
        <v>28</v>
      </c>
      <c r="D82" s="1" t="s">
        <v>533</v>
      </c>
      <c r="E82" s="1" t="s">
        <v>66</v>
      </c>
      <c r="F82" s="1" t="s">
        <v>66</v>
      </c>
      <c r="G82" s="1" t="s">
        <v>31</v>
      </c>
      <c r="H82" s="1">
        <v>94702</v>
      </c>
      <c r="I82" s="1">
        <v>1230000</v>
      </c>
      <c r="J82" s="1">
        <v>4</v>
      </c>
      <c r="K82" s="1">
        <v>4</v>
      </c>
      <c r="L82" s="1">
        <v>2776</v>
      </c>
      <c r="M82" s="1">
        <v>5600</v>
      </c>
      <c r="N82" s="1">
        <v>1995</v>
      </c>
      <c r="O82" s="1">
        <v>77</v>
      </c>
      <c r="P82" s="1">
        <v>443</v>
      </c>
      <c r="Q82" s="1"/>
      <c r="R82" s="1" t="s">
        <v>53</v>
      </c>
      <c r="S82" s="1"/>
      <c r="T82" s="1"/>
      <c r="U82" s="1" t="s">
        <v>534</v>
      </c>
      <c r="V82" s="1" t="s">
        <v>36</v>
      </c>
      <c r="W82" s="1">
        <v>40946633</v>
      </c>
      <c r="X82" s="1" t="s">
        <v>37</v>
      </c>
      <c r="Y82" s="1" t="s">
        <v>38</v>
      </c>
      <c r="Z82" s="1">
        <v>37.8479423</v>
      </c>
      <c r="AA82" s="1">
        <v>-122.2787914</v>
      </c>
    </row>
    <row r="83" spans="1:27" x14ac:dyDescent="0.25">
      <c r="A83" s="2" t="s">
        <v>48</v>
      </c>
      <c r="B83" s="2" t="s">
        <v>296</v>
      </c>
      <c r="C83" s="2" t="s">
        <v>39</v>
      </c>
      <c r="D83" s="2" t="s">
        <v>297</v>
      </c>
      <c r="E83" s="2" t="s">
        <v>66</v>
      </c>
      <c r="F83" s="2" t="s">
        <v>298</v>
      </c>
      <c r="G83" s="2" t="s">
        <v>31</v>
      </c>
      <c r="H83" s="2">
        <v>94703</v>
      </c>
      <c r="I83" s="2">
        <v>843000</v>
      </c>
      <c r="J83" s="2">
        <v>3</v>
      </c>
      <c r="K83" s="2">
        <v>2</v>
      </c>
      <c r="L83" s="2">
        <v>1416</v>
      </c>
      <c r="M83" s="2">
        <v>4000</v>
      </c>
      <c r="N83" s="2">
        <v>1906</v>
      </c>
      <c r="O83" s="2">
        <v>295</v>
      </c>
      <c r="P83" s="2">
        <v>595</v>
      </c>
      <c r="Q83" s="2"/>
      <c r="R83" s="2" t="s">
        <v>53</v>
      </c>
      <c r="S83" s="2"/>
      <c r="T83" s="2"/>
      <c r="U83" s="2" t="s">
        <v>299</v>
      </c>
      <c r="V83" s="2" t="s">
        <v>36</v>
      </c>
      <c r="W83" s="2">
        <v>40868548</v>
      </c>
      <c r="X83" s="2" t="s">
        <v>37</v>
      </c>
      <c r="Y83" s="2" t="s">
        <v>38</v>
      </c>
      <c r="Z83" s="2">
        <v>37.857648400000002</v>
      </c>
      <c r="AA83" s="2">
        <v>-122.2757787</v>
      </c>
    </row>
    <row r="84" spans="1:27" x14ac:dyDescent="0.25">
      <c r="A84" s="1" t="s">
        <v>48</v>
      </c>
      <c r="B84" s="1" t="s">
        <v>929</v>
      </c>
      <c r="C84" s="1" t="s">
        <v>39</v>
      </c>
      <c r="D84" s="1" t="s">
        <v>930</v>
      </c>
      <c r="E84" s="1" t="s">
        <v>66</v>
      </c>
      <c r="F84" s="1" t="s">
        <v>298</v>
      </c>
      <c r="G84" s="1" t="s">
        <v>31</v>
      </c>
      <c r="H84" s="1">
        <v>94703</v>
      </c>
      <c r="I84" s="1">
        <v>1095000</v>
      </c>
      <c r="J84" s="1">
        <v>3</v>
      </c>
      <c r="K84" s="1">
        <v>2</v>
      </c>
      <c r="L84" s="1">
        <v>1383</v>
      </c>
      <c r="M84" s="1">
        <v>4050</v>
      </c>
      <c r="N84" s="1">
        <v>1915</v>
      </c>
      <c r="O84" s="1">
        <v>321</v>
      </c>
      <c r="P84" s="1">
        <v>792</v>
      </c>
      <c r="Q84" s="1"/>
      <c r="R84" s="1" t="s">
        <v>53</v>
      </c>
      <c r="S84" s="1"/>
      <c r="T84" s="1"/>
      <c r="U84" s="1" t="s">
        <v>931</v>
      </c>
      <c r="V84" s="1" t="s">
        <v>36</v>
      </c>
      <c r="W84" s="1">
        <v>40918291</v>
      </c>
      <c r="X84" s="1" t="s">
        <v>37</v>
      </c>
      <c r="Y84" s="1" t="s">
        <v>38</v>
      </c>
      <c r="Z84" s="1">
        <v>37.856462999999998</v>
      </c>
      <c r="AA84" s="1">
        <v>-122.2779496</v>
      </c>
    </row>
    <row r="85" spans="1:27" x14ac:dyDescent="0.25">
      <c r="A85" s="2" t="s">
        <v>48</v>
      </c>
      <c r="B85" s="2" t="s">
        <v>969</v>
      </c>
      <c r="C85" s="2" t="s">
        <v>39</v>
      </c>
      <c r="D85" s="2" t="s">
        <v>970</v>
      </c>
      <c r="E85" s="2" t="s">
        <v>66</v>
      </c>
      <c r="F85" s="2" t="s">
        <v>78</v>
      </c>
      <c r="G85" s="2" t="s">
        <v>31</v>
      </c>
      <c r="H85" s="2">
        <v>94708</v>
      </c>
      <c r="I85" s="2">
        <v>925000</v>
      </c>
      <c r="J85" s="2">
        <v>3</v>
      </c>
      <c r="K85" s="2">
        <v>2</v>
      </c>
      <c r="L85" s="2">
        <v>1747</v>
      </c>
      <c r="M85" s="2">
        <v>8165</v>
      </c>
      <c r="N85" s="2">
        <v>1963</v>
      </c>
      <c r="O85" s="2">
        <v>197</v>
      </c>
      <c r="P85" s="2">
        <v>529</v>
      </c>
      <c r="Q85" s="2"/>
      <c r="R85" s="2" t="s">
        <v>53</v>
      </c>
      <c r="S85" s="2"/>
      <c r="T85" s="2"/>
      <c r="U85" s="2" t="s">
        <v>971</v>
      </c>
      <c r="V85" s="2" t="s">
        <v>36</v>
      </c>
      <c r="W85" s="2">
        <v>40934100</v>
      </c>
      <c r="X85" s="2" t="s">
        <v>37</v>
      </c>
      <c r="Y85" s="2" t="s">
        <v>38</v>
      </c>
      <c r="Z85" s="2">
        <v>37.8847892</v>
      </c>
      <c r="AA85" s="2">
        <v>-122.2471539</v>
      </c>
    </row>
    <row r="86" spans="1:27" x14ac:dyDescent="0.25">
      <c r="A86" s="1" t="s">
        <v>48</v>
      </c>
      <c r="B86" s="1" t="s">
        <v>293</v>
      </c>
      <c r="C86" s="1" t="s">
        <v>39</v>
      </c>
      <c r="D86" s="1" t="s">
        <v>294</v>
      </c>
      <c r="E86" s="1" t="s">
        <v>66</v>
      </c>
      <c r="F86" s="1" t="s">
        <v>78</v>
      </c>
      <c r="G86" s="1" t="s">
        <v>31</v>
      </c>
      <c r="H86" s="1">
        <v>94708</v>
      </c>
      <c r="I86" s="1">
        <v>985000</v>
      </c>
      <c r="J86" s="1">
        <v>3</v>
      </c>
      <c r="K86" s="1">
        <v>2</v>
      </c>
      <c r="L86" s="1">
        <v>1519</v>
      </c>
      <c r="M86" s="1">
        <v>2500</v>
      </c>
      <c r="N86" s="1">
        <v>1978</v>
      </c>
      <c r="O86" s="1">
        <v>330</v>
      </c>
      <c r="P86" s="1">
        <v>648</v>
      </c>
      <c r="Q86" s="1"/>
      <c r="R86" s="1" t="s">
        <v>53</v>
      </c>
      <c r="S86" s="1"/>
      <c r="T86" s="1"/>
      <c r="U86" s="1" t="s">
        <v>295</v>
      </c>
      <c r="V86" s="1" t="s">
        <v>36</v>
      </c>
      <c r="W86" s="1">
        <v>40916207</v>
      </c>
      <c r="X86" s="1" t="s">
        <v>37</v>
      </c>
      <c r="Y86" s="1" t="s">
        <v>38</v>
      </c>
      <c r="Z86" s="1">
        <v>37.884357700000002</v>
      </c>
      <c r="AA86" s="1">
        <v>-122.2551366</v>
      </c>
    </row>
    <row r="87" spans="1:27" x14ac:dyDescent="0.25">
      <c r="A87" s="2" t="s">
        <v>48</v>
      </c>
      <c r="B87" s="2" t="s">
        <v>815</v>
      </c>
      <c r="C87" s="2" t="s">
        <v>39</v>
      </c>
      <c r="D87" s="2" t="s">
        <v>816</v>
      </c>
      <c r="E87" s="2" t="s">
        <v>66</v>
      </c>
      <c r="F87" s="2" t="s">
        <v>78</v>
      </c>
      <c r="G87" s="2" t="s">
        <v>31</v>
      </c>
      <c r="H87" s="2">
        <v>94708</v>
      </c>
      <c r="I87" s="2">
        <v>1250000</v>
      </c>
      <c r="J87" s="2">
        <v>3</v>
      </c>
      <c r="K87" s="2">
        <v>2</v>
      </c>
      <c r="L87" s="2">
        <v>1482</v>
      </c>
      <c r="M87" s="2">
        <v>7001</v>
      </c>
      <c r="N87" s="2">
        <v>1953</v>
      </c>
      <c r="O87" s="2">
        <v>297</v>
      </c>
      <c r="P87" s="2">
        <v>843</v>
      </c>
      <c r="Q87" s="2"/>
      <c r="R87" s="2" t="s">
        <v>53</v>
      </c>
      <c r="S87" s="2"/>
      <c r="T87" s="2"/>
      <c r="U87" s="2" t="s">
        <v>817</v>
      </c>
      <c r="V87" s="2" t="s">
        <v>36</v>
      </c>
      <c r="W87" s="2">
        <v>40919118</v>
      </c>
      <c r="X87" s="2" t="s">
        <v>37</v>
      </c>
      <c r="Y87" s="2" t="s">
        <v>38</v>
      </c>
      <c r="Z87" s="2">
        <v>37.882152900000001</v>
      </c>
      <c r="AA87" s="2">
        <v>-122.2493254</v>
      </c>
    </row>
    <row r="88" spans="1:27" x14ac:dyDescent="0.25">
      <c r="A88" s="1" t="s">
        <v>48</v>
      </c>
      <c r="B88" s="1" t="s">
        <v>467</v>
      </c>
      <c r="C88" s="1" t="s">
        <v>39</v>
      </c>
      <c r="D88" s="1" t="s">
        <v>535</v>
      </c>
      <c r="E88" s="1" t="s">
        <v>66</v>
      </c>
      <c r="F88" s="1" t="s">
        <v>321</v>
      </c>
      <c r="G88" s="1" t="s">
        <v>31</v>
      </c>
      <c r="H88" s="1">
        <v>94703</v>
      </c>
      <c r="I88" s="1">
        <v>1095000</v>
      </c>
      <c r="J88" s="1">
        <v>3</v>
      </c>
      <c r="K88" s="1">
        <v>2</v>
      </c>
      <c r="L88" s="1">
        <v>1475</v>
      </c>
      <c r="M88" s="1">
        <v>2618</v>
      </c>
      <c r="N88" s="1">
        <v>1926</v>
      </c>
      <c r="O88" s="1">
        <v>342</v>
      </c>
      <c r="P88" s="1">
        <v>742</v>
      </c>
      <c r="Q88" s="1"/>
      <c r="R88" s="1" t="s">
        <v>53</v>
      </c>
      <c r="S88" s="1"/>
      <c r="T88" s="1"/>
      <c r="U88" s="1" t="s">
        <v>536</v>
      </c>
      <c r="V88" s="1" t="s">
        <v>36</v>
      </c>
      <c r="W88" s="1">
        <v>40913486</v>
      </c>
      <c r="X88" s="1" t="s">
        <v>37</v>
      </c>
      <c r="Y88" s="1" t="s">
        <v>38</v>
      </c>
      <c r="Z88" s="1">
        <v>37.864246100000003</v>
      </c>
      <c r="AA88" s="1">
        <v>-122.2810952</v>
      </c>
    </row>
    <row r="89" spans="1:27" x14ac:dyDescent="0.25">
      <c r="A89" s="2" t="s">
        <v>48</v>
      </c>
      <c r="B89" s="2" t="s">
        <v>319</v>
      </c>
      <c r="C89" s="2" t="s">
        <v>39</v>
      </c>
      <c r="D89" s="2" t="s">
        <v>320</v>
      </c>
      <c r="E89" s="2" t="s">
        <v>66</v>
      </c>
      <c r="F89" s="2" t="s">
        <v>321</v>
      </c>
      <c r="G89" s="2" t="s">
        <v>31</v>
      </c>
      <c r="H89" s="2">
        <v>94702</v>
      </c>
      <c r="I89" s="2">
        <v>1200000</v>
      </c>
      <c r="J89" s="2">
        <v>4</v>
      </c>
      <c r="K89" s="2">
        <v>2</v>
      </c>
      <c r="L89" s="2">
        <v>1188</v>
      </c>
      <c r="M89" s="2">
        <v>3857</v>
      </c>
      <c r="N89" s="2">
        <v>1914</v>
      </c>
      <c r="O89" s="2">
        <v>153</v>
      </c>
      <c r="P89" s="2">
        <v>1010</v>
      </c>
      <c r="Q89" s="2"/>
      <c r="R89" s="2" t="s">
        <v>53</v>
      </c>
      <c r="S89" s="2"/>
      <c r="T89" s="2"/>
      <c r="U89" s="2" t="s">
        <v>322</v>
      </c>
      <c r="V89" s="2" t="s">
        <v>36</v>
      </c>
      <c r="W89" s="2">
        <v>40934433</v>
      </c>
      <c r="X89" s="2" t="s">
        <v>37</v>
      </c>
      <c r="Y89" s="2" t="s">
        <v>38</v>
      </c>
      <c r="Z89" s="2">
        <v>37.859781599999998</v>
      </c>
      <c r="AA89" s="2">
        <v>-122.2843735</v>
      </c>
    </row>
    <row r="90" spans="1:27" x14ac:dyDescent="0.25">
      <c r="A90" s="1" t="s">
        <v>48</v>
      </c>
      <c r="B90" s="1" t="s">
        <v>375</v>
      </c>
      <c r="C90" s="1" t="s">
        <v>39</v>
      </c>
      <c r="D90" s="1" t="s">
        <v>765</v>
      </c>
      <c r="E90" s="1" t="s">
        <v>66</v>
      </c>
      <c r="F90" s="1" t="s">
        <v>321</v>
      </c>
      <c r="G90" s="1" t="s">
        <v>31</v>
      </c>
      <c r="H90" s="1">
        <v>94702</v>
      </c>
      <c r="I90" s="1">
        <v>1200000</v>
      </c>
      <c r="J90" s="1">
        <v>3</v>
      </c>
      <c r="K90" s="1">
        <v>2</v>
      </c>
      <c r="L90" s="1">
        <v>1298</v>
      </c>
      <c r="M90" s="1">
        <v>3640</v>
      </c>
      <c r="N90" s="1">
        <v>1924</v>
      </c>
      <c r="O90" s="1">
        <v>161</v>
      </c>
      <c r="P90" s="1">
        <v>924</v>
      </c>
      <c r="Q90" s="1"/>
      <c r="R90" s="1" t="s">
        <v>53</v>
      </c>
      <c r="S90" s="1"/>
      <c r="T90" s="1"/>
      <c r="U90" s="1" t="s">
        <v>766</v>
      </c>
      <c r="V90" s="1" t="s">
        <v>36</v>
      </c>
      <c r="W90" s="1">
        <v>40934706</v>
      </c>
      <c r="X90" s="1" t="s">
        <v>37</v>
      </c>
      <c r="Y90" s="1" t="s">
        <v>38</v>
      </c>
      <c r="Z90" s="1">
        <v>37.864668999999999</v>
      </c>
      <c r="AA90" s="1">
        <v>-122.2810509</v>
      </c>
    </row>
    <row r="91" spans="1:27" x14ac:dyDescent="0.25">
      <c r="A91" s="2" t="s">
        <v>48</v>
      </c>
      <c r="B91" s="2" t="s">
        <v>315</v>
      </c>
      <c r="C91" s="2" t="s">
        <v>39</v>
      </c>
      <c r="D91" s="2" t="s">
        <v>316</v>
      </c>
      <c r="E91" s="2" t="s">
        <v>66</v>
      </c>
      <c r="F91" s="2" t="s">
        <v>317</v>
      </c>
      <c r="G91" s="2" t="s">
        <v>31</v>
      </c>
      <c r="H91" s="2">
        <v>94703</v>
      </c>
      <c r="I91" s="2">
        <v>1170000</v>
      </c>
      <c r="J91" s="2">
        <v>3</v>
      </c>
      <c r="K91" s="2">
        <v>2</v>
      </c>
      <c r="L91" s="2">
        <v>1603</v>
      </c>
      <c r="M91" s="2">
        <v>2625</v>
      </c>
      <c r="N91" s="2">
        <v>1905</v>
      </c>
      <c r="O91" s="2">
        <v>196</v>
      </c>
      <c r="P91" s="2">
        <v>730</v>
      </c>
      <c r="Q91" s="2"/>
      <c r="R91" s="2" t="s">
        <v>53</v>
      </c>
      <c r="S91" s="2"/>
      <c r="T91" s="2"/>
      <c r="U91" s="2" t="s">
        <v>318</v>
      </c>
      <c r="V91" s="2" t="s">
        <v>36</v>
      </c>
      <c r="W91" s="2">
        <v>40930212</v>
      </c>
      <c r="X91" s="2" t="s">
        <v>37</v>
      </c>
      <c r="Y91" s="2" t="s">
        <v>38</v>
      </c>
      <c r="Z91" s="2">
        <v>37.853145499999997</v>
      </c>
      <c r="AA91" s="2">
        <v>-122.26713890000001</v>
      </c>
    </row>
    <row r="92" spans="1:27" x14ac:dyDescent="0.25">
      <c r="A92" s="1" t="s">
        <v>48</v>
      </c>
      <c r="B92" s="1" t="s">
        <v>61</v>
      </c>
      <c r="C92" s="1" t="s">
        <v>39</v>
      </c>
      <c r="D92" s="1" t="s">
        <v>943</v>
      </c>
      <c r="E92" s="1" t="s">
        <v>66</v>
      </c>
      <c r="F92" s="1" t="s">
        <v>944</v>
      </c>
      <c r="G92" s="1" t="s">
        <v>31</v>
      </c>
      <c r="H92" s="1">
        <v>94708</v>
      </c>
      <c r="I92" s="1">
        <v>1250000</v>
      </c>
      <c r="J92" s="1">
        <v>4</v>
      </c>
      <c r="K92" s="1">
        <v>3</v>
      </c>
      <c r="L92" s="1">
        <v>1838</v>
      </c>
      <c r="M92" s="1">
        <v>5830</v>
      </c>
      <c r="N92" s="1">
        <v>1955</v>
      </c>
      <c r="O92" s="1">
        <v>119</v>
      </c>
      <c r="P92" s="1">
        <v>680</v>
      </c>
      <c r="Q92" s="1"/>
      <c r="R92" s="1" t="s">
        <v>53</v>
      </c>
      <c r="S92" s="1"/>
      <c r="T92" s="1"/>
      <c r="U92" s="1" t="s">
        <v>945</v>
      </c>
      <c r="V92" s="1" t="s">
        <v>36</v>
      </c>
      <c r="W92" s="1">
        <v>40946619</v>
      </c>
      <c r="X92" s="1" t="s">
        <v>37</v>
      </c>
      <c r="Y92" s="1" t="s">
        <v>38</v>
      </c>
      <c r="Z92" s="1">
        <v>37.887161800000001</v>
      </c>
      <c r="AA92" s="1">
        <v>-122.25180709999999</v>
      </c>
    </row>
    <row r="93" spans="1:27" x14ac:dyDescent="0.25">
      <c r="A93" s="2" t="s">
        <v>48</v>
      </c>
      <c r="B93" s="2" t="s">
        <v>343</v>
      </c>
      <c r="C93" s="2" t="s">
        <v>39</v>
      </c>
      <c r="D93" s="2" t="s">
        <v>344</v>
      </c>
      <c r="E93" s="2" t="s">
        <v>66</v>
      </c>
      <c r="F93" s="2" t="s">
        <v>67</v>
      </c>
      <c r="G93" s="2" t="s">
        <v>31</v>
      </c>
      <c r="H93" s="2">
        <v>94702</v>
      </c>
      <c r="I93" s="2">
        <v>1135000</v>
      </c>
      <c r="J93" s="2">
        <v>3</v>
      </c>
      <c r="K93" s="2">
        <v>2</v>
      </c>
      <c r="L93" s="2">
        <v>1491</v>
      </c>
      <c r="M93" s="2">
        <v>3690</v>
      </c>
      <c r="N93" s="2">
        <v>1930</v>
      </c>
      <c r="O93" s="2">
        <v>283</v>
      </c>
      <c r="P93" s="2">
        <v>761</v>
      </c>
      <c r="Q93" s="2"/>
      <c r="R93" s="2" t="s">
        <v>53</v>
      </c>
      <c r="S93" s="2"/>
      <c r="T93" s="2"/>
      <c r="U93" s="2" t="s">
        <v>345</v>
      </c>
      <c r="V93" s="2" t="s">
        <v>36</v>
      </c>
      <c r="W93" s="2">
        <v>40920859</v>
      </c>
      <c r="X93" s="2" t="s">
        <v>37</v>
      </c>
      <c r="Y93" s="2" t="s">
        <v>38</v>
      </c>
      <c r="Z93" s="2">
        <v>37.875523200000003</v>
      </c>
      <c r="AA93" s="2">
        <v>-122.28291160000001</v>
      </c>
    </row>
    <row r="94" spans="1:27" x14ac:dyDescent="0.25">
      <c r="A94" s="1" t="s">
        <v>48</v>
      </c>
      <c r="B94" s="1" t="s">
        <v>64</v>
      </c>
      <c r="C94" s="1" t="s">
        <v>39</v>
      </c>
      <c r="D94" s="1" t="s">
        <v>65</v>
      </c>
      <c r="E94" s="1" t="s">
        <v>66</v>
      </c>
      <c r="F94" s="1" t="s">
        <v>67</v>
      </c>
      <c r="G94" s="1" t="s">
        <v>31</v>
      </c>
      <c r="H94" s="1">
        <v>94710</v>
      </c>
      <c r="I94" s="1">
        <v>1145000</v>
      </c>
      <c r="J94" s="1">
        <v>4</v>
      </c>
      <c r="K94" s="1">
        <v>2</v>
      </c>
      <c r="L94" s="1">
        <v>1212</v>
      </c>
      <c r="M94" s="1">
        <v>6480</v>
      </c>
      <c r="N94" s="1">
        <v>1924</v>
      </c>
      <c r="O94" s="1">
        <v>251</v>
      </c>
      <c r="P94" s="1">
        <v>945</v>
      </c>
      <c r="Q94" s="1"/>
      <c r="R94" s="1" t="s">
        <v>53</v>
      </c>
      <c r="S94" s="1"/>
      <c r="T94" s="1"/>
      <c r="U94" s="1" t="s">
        <v>68</v>
      </c>
      <c r="V94" s="1" t="s">
        <v>36</v>
      </c>
      <c r="W94" s="1">
        <v>40927268</v>
      </c>
      <c r="X94" s="1" t="s">
        <v>37</v>
      </c>
      <c r="Y94" s="1" t="s">
        <v>38</v>
      </c>
      <c r="Z94" s="1">
        <v>37.873393800000002</v>
      </c>
      <c r="AA94" s="1">
        <v>-122.2973973</v>
      </c>
    </row>
    <row r="95" spans="1:27" x14ac:dyDescent="0.25">
      <c r="A95" s="2" t="s">
        <v>48</v>
      </c>
      <c r="B95" s="2" t="s">
        <v>428</v>
      </c>
      <c r="C95" s="2" t="s">
        <v>39</v>
      </c>
      <c r="D95" s="2" t="s">
        <v>566</v>
      </c>
      <c r="E95" s="2" t="s">
        <v>66</v>
      </c>
      <c r="F95" s="2" t="s">
        <v>67</v>
      </c>
      <c r="G95" s="2" t="s">
        <v>31</v>
      </c>
      <c r="H95" s="2">
        <v>94702</v>
      </c>
      <c r="I95" s="2">
        <v>1149000</v>
      </c>
      <c r="J95" s="2">
        <v>3</v>
      </c>
      <c r="K95" s="2">
        <v>2</v>
      </c>
      <c r="L95" s="2">
        <v>1251</v>
      </c>
      <c r="M95" s="2">
        <v>2450</v>
      </c>
      <c r="N95" s="2">
        <v>1915</v>
      </c>
      <c r="O95" s="2">
        <v>337</v>
      </c>
      <c r="P95" s="2">
        <v>918</v>
      </c>
      <c r="Q95" s="2"/>
      <c r="R95" s="2" t="s">
        <v>53</v>
      </c>
      <c r="S95" s="2"/>
      <c r="T95" s="2"/>
      <c r="U95" s="2" t="s">
        <v>567</v>
      </c>
      <c r="V95" s="2" t="s">
        <v>36</v>
      </c>
      <c r="W95" s="2">
        <v>40905467</v>
      </c>
      <c r="X95" s="2" t="s">
        <v>37</v>
      </c>
      <c r="Y95" s="2" t="s">
        <v>38</v>
      </c>
      <c r="Z95" s="2">
        <v>37.8749702</v>
      </c>
      <c r="AA95" s="2">
        <v>-122.2850823</v>
      </c>
    </row>
    <row r="96" spans="1:27" x14ac:dyDescent="0.25">
      <c r="A96" s="1" t="s">
        <v>48</v>
      </c>
      <c r="B96" s="1" t="s">
        <v>300</v>
      </c>
      <c r="C96" s="1" t="s">
        <v>39</v>
      </c>
      <c r="D96" s="1" t="s">
        <v>301</v>
      </c>
      <c r="E96" s="1" t="s">
        <v>66</v>
      </c>
      <c r="F96" s="1" t="s">
        <v>96</v>
      </c>
      <c r="G96" s="1" t="s">
        <v>31</v>
      </c>
      <c r="H96" s="1">
        <v>94709</v>
      </c>
      <c r="I96" s="1">
        <v>960000</v>
      </c>
      <c r="J96" s="1">
        <v>3</v>
      </c>
      <c r="K96" s="1">
        <v>2</v>
      </c>
      <c r="L96" s="1">
        <v>1528</v>
      </c>
      <c r="M96" s="1">
        <v>3432</v>
      </c>
      <c r="N96" s="1">
        <v>1912</v>
      </c>
      <c r="O96" s="1">
        <v>92</v>
      </c>
      <c r="P96" s="1">
        <v>628</v>
      </c>
      <c r="Q96" s="1"/>
      <c r="R96" s="1" t="s">
        <v>53</v>
      </c>
      <c r="S96" s="1"/>
      <c r="T96" s="1"/>
      <c r="U96" s="1" t="s">
        <v>302</v>
      </c>
      <c r="V96" s="1" t="s">
        <v>36</v>
      </c>
      <c r="W96" s="1">
        <v>40910699</v>
      </c>
      <c r="X96" s="1" t="s">
        <v>37</v>
      </c>
      <c r="Y96" s="1" t="s">
        <v>38</v>
      </c>
      <c r="Z96" s="1">
        <v>37.877755999999998</v>
      </c>
      <c r="AA96" s="1">
        <v>-122.2729432</v>
      </c>
    </row>
    <row r="97" spans="1:27" x14ac:dyDescent="0.25">
      <c r="A97" s="2" t="s">
        <v>48</v>
      </c>
      <c r="B97" s="2" t="s">
        <v>343</v>
      </c>
      <c r="C97" s="2" t="s">
        <v>39</v>
      </c>
      <c r="D97" s="2" t="s">
        <v>346</v>
      </c>
      <c r="E97" s="2" t="s">
        <v>66</v>
      </c>
      <c r="F97" s="2" t="s">
        <v>96</v>
      </c>
      <c r="G97" s="2" t="s">
        <v>31</v>
      </c>
      <c r="H97" s="2">
        <v>94703</v>
      </c>
      <c r="I97" s="2">
        <v>1055000</v>
      </c>
      <c r="J97" s="2">
        <v>4</v>
      </c>
      <c r="K97" s="2">
        <v>2</v>
      </c>
      <c r="L97" s="2">
        <v>1791</v>
      </c>
      <c r="M97" s="2">
        <v>3800</v>
      </c>
      <c r="N97" s="2">
        <v>1908</v>
      </c>
      <c r="O97" s="2">
        <v>283</v>
      </c>
      <c r="P97" s="2">
        <v>589</v>
      </c>
      <c r="Q97" s="2"/>
      <c r="R97" s="2" t="s">
        <v>53</v>
      </c>
      <c r="S97" s="2"/>
      <c r="T97" s="2"/>
      <c r="U97" s="2" t="s">
        <v>347</v>
      </c>
      <c r="V97" s="2" t="s">
        <v>36</v>
      </c>
      <c r="W97" s="2">
        <v>40924321</v>
      </c>
      <c r="X97" s="2" t="s">
        <v>37</v>
      </c>
      <c r="Y97" s="2" t="s">
        <v>38</v>
      </c>
      <c r="Z97" s="2">
        <v>37.877276500000001</v>
      </c>
      <c r="AA97" s="2">
        <v>-122.27657619999999</v>
      </c>
    </row>
    <row r="98" spans="1:27" x14ac:dyDescent="0.25">
      <c r="A98" s="1" t="s">
        <v>48</v>
      </c>
      <c r="B98" s="1" t="s">
        <v>348</v>
      </c>
      <c r="C98" s="1" t="s">
        <v>39</v>
      </c>
      <c r="D98" s="1" t="s">
        <v>349</v>
      </c>
      <c r="E98" s="1" t="s">
        <v>66</v>
      </c>
      <c r="F98" s="1" t="s">
        <v>96</v>
      </c>
      <c r="G98" s="1" t="s">
        <v>31</v>
      </c>
      <c r="H98" s="1">
        <v>94709</v>
      </c>
      <c r="I98" s="1">
        <v>1195000</v>
      </c>
      <c r="J98" s="1">
        <v>3</v>
      </c>
      <c r="K98" s="1">
        <v>3</v>
      </c>
      <c r="L98" s="1">
        <v>2367</v>
      </c>
      <c r="M98" s="1">
        <v>4000</v>
      </c>
      <c r="N98" s="1">
        <v>1908</v>
      </c>
      <c r="O98" s="1">
        <v>241</v>
      </c>
      <c r="P98" s="1">
        <v>505</v>
      </c>
      <c r="Q98" s="1"/>
      <c r="R98" s="1" t="s">
        <v>53</v>
      </c>
      <c r="S98" s="1"/>
      <c r="T98" s="1"/>
      <c r="U98" s="1" t="s">
        <v>350</v>
      </c>
      <c r="V98" s="1" t="s">
        <v>36</v>
      </c>
      <c r="W98" s="1">
        <v>40928056</v>
      </c>
      <c r="X98" s="1" t="s">
        <v>37</v>
      </c>
      <c r="Y98" s="1" t="s">
        <v>38</v>
      </c>
      <c r="Z98" s="1">
        <v>37.876363900000001</v>
      </c>
      <c r="AA98" s="1">
        <v>-122.27305389999999</v>
      </c>
    </row>
    <row r="99" spans="1:27" x14ac:dyDescent="0.25">
      <c r="A99" s="2" t="s">
        <v>48</v>
      </c>
      <c r="B99" s="2" t="s">
        <v>360</v>
      </c>
      <c r="C99" s="2" t="s">
        <v>39</v>
      </c>
      <c r="D99" s="2" t="s">
        <v>361</v>
      </c>
      <c r="E99" s="2" t="s">
        <v>66</v>
      </c>
      <c r="F99" s="2" t="s">
        <v>96</v>
      </c>
      <c r="G99" s="2" t="s">
        <v>31</v>
      </c>
      <c r="H99" s="2">
        <v>94708</v>
      </c>
      <c r="I99" s="2">
        <v>1200000</v>
      </c>
      <c r="J99" s="2">
        <v>4</v>
      </c>
      <c r="K99" s="2">
        <v>2</v>
      </c>
      <c r="L99" s="2">
        <v>2566</v>
      </c>
      <c r="M99" s="2">
        <v>6500</v>
      </c>
      <c r="N99" s="2">
        <v>1929</v>
      </c>
      <c r="O99" s="2">
        <v>331</v>
      </c>
      <c r="P99" s="2">
        <v>468</v>
      </c>
      <c r="Q99" s="2"/>
      <c r="R99" s="2" t="s">
        <v>53</v>
      </c>
      <c r="S99" s="2"/>
      <c r="T99" s="2"/>
      <c r="U99" s="2" t="s">
        <v>362</v>
      </c>
      <c r="V99" s="2" t="s">
        <v>36</v>
      </c>
      <c r="W99" s="2">
        <v>40915790</v>
      </c>
      <c r="X99" s="2" t="s">
        <v>37</v>
      </c>
      <c r="Y99" s="2" t="s">
        <v>38</v>
      </c>
      <c r="Z99" s="2">
        <v>37.885303899999997</v>
      </c>
      <c r="AA99" s="2">
        <v>-122.2598278</v>
      </c>
    </row>
    <row r="100" spans="1:27" x14ac:dyDescent="0.25">
      <c r="A100" s="1" t="s">
        <v>48</v>
      </c>
      <c r="B100" s="1" t="s">
        <v>562</v>
      </c>
      <c r="C100" s="1" t="s">
        <v>39</v>
      </c>
      <c r="D100" s="1" t="s">
        <v>563</v>
      </c>
      <c r="E100" s="1" t="s">
        <v>66</v>
      </c>
      <c r="F100" s="1" t="s">
        <v>564</v>
      </c>
      <c r="G100" s="1" t="s">
        <v>31</v>
      </c>
      <c r="H100" s="1">
        <v>94702</v>
      </c>
      <c r="I100" s="1">
        <v>1200000</v>
      </c>
      <c r="J100" s="1">
        <v>3</v>
      </c>
      <c r="K100" s="1">
        <v>2</v>
      </c>
      <c r="L100" s="1">
        <v>1193</v>
      </c>
      <c r="M100" s="1">
        <v>3120</v>
      </c>
      <c r="N100" s="1">
        <v>1924</v>
      </c>
      <c r="O100" s="1">
        <v>315</v>
      </c>
      <c r="P100" s="1">
        <v>1006</v>
      </c>
      <c r="Q100" s="1"/>
      <c r="R100" s="1" t="s">
        <v>53</v>
      </c>
      <c r="S100" s="1"/>
      <c r="T100" s="1"/>
      <c r="U100" s="1" t="s">
        <v>565</v>
      </c>
      <c r="V100" s="1" t="s">
        <v>36</v>
      </c>
      <c r="W100" s="1">
        <v>40918558</v>
      </c>
      <c r="X100" s="1" t="s">
        <v>37</v>
      </c>
      <c r="Y100" s="1" t="s">
        <v>38</v>
      </c>
      <c r="Z100" s="1">
        <v>37.862042199999998</v>
      </c>
      <c r="AA100" s="1">
        <v>-122.2833103</v>
      </c>
    </row>
    <row r="101" spans="1:27" x14ac:dyDescent="0.25">
      <c r="A101" s="2" t="s">
        <v>48</v>
      </c>
      <c r="B101" s="2" t="s">
        <v>605</v>
      </c>
      <c r="C101" s="2" t="s">
        <v>39</v>
      </c>
      <c r="D101" s="2" t="s">
        <v>616</v>
      </c>
      <c r="E101" s="2" t="s">
        <v>66</v>
      </c>
      <c r="F101" s="2" t="s">
        <v>617</v>
      </c>
      <c r="G101" s="2" t="s">
        <v>31</v>
      </c>
      <c r="H101" s="2">
        <v>94702</v>
      </c>
      <c r="I101" s="2">
        <v>1227500</v>
      </c>
      <c r="J101" s="2">
        <v>3</v>
      </c>
      <c r="K101" s="2">
        <v>2</v>
      </c>
      <c r="L101" s="2">
        <v>1332</v>
      </c>
      <c r="M101" s="2">
        <v>3168</v>
      </c>
      <c r="N101" s="2">
        <v>1947</v>
      </c>
      <c r="O101" s="2">
        <v>300</v>
      </c>
      <c r="P101" s="2">
        <v>922</v>
      </c>
      <c r="Q101" s="2"/>
      <c r="R101" s="2" t="s">
        <v>53</v>
      </c>
      <c r="S101" s="2"/>
      <c r="T101" s="2"/>
      <c r="U101" s="2" t="s">
        <v>618</v>
      </c>
      <c r="V101" s="2" t="s">
        <v>36</v>
      </c>
      <c r="W101" s="2">
        <v>40922755</v>
      </c>
      <c r="X101" s="2" t="s">
        <v>37</v>
      </c>
      <c r="Y101" s="2" t="s">
        <v>38</v>
      </c>
      <c r="Z101" s="2">
        <v>37.853906199999997</v>
      </c>
      <c r="AA101" s="2">
        <v>-122.28180399999999</v>
      </c>
    </row>
    <row r="102" spans="1:27" x14ac:dyDescent="0.25">
      <c r="A102" s="1" t="s">
        <v>48</v>
      </c>
      <c r="B102" s="1" t="s">
        <v>849</v>
      </c>
      <c r="C102" s="1" t="s">
        <v>39</v>
      </c>
      <c r="D102" s="1" t="s">
        <v>850</v>
      </c>
      <c r="E102" s="1" t="s">
        <v>66</v>
      </c>
      <c r="F102" s="1" t="s">
        <v>851</v>
      </c>
      <c r="G102" s="1" t="s">
        <v>31</v>
      </c>
      <c r="H102" s="1">
        <v>94702</v>
      </c>
      <c r="I102" s="1">
        <v>900000</v>
      </c>
      <c r="J102" s="1">
        <v>3</v>
      </c>
      <c r="K102" s="1">
        <v>2</v>
      </c>
      <c r="L102" s="1">
        <v>1308</v>
      </c>
      <c r="M102" s="1">
        <v>4000</v>
      </c>
      <c r="N102" s="1">
        <v>1910</v>
      </c>
      <c r="O102" s="1">
        <v>121</v>
      </c>
      <c r="P102" s="1">
        <v>688</v>
      </c>
      <c r="Q102" s="1"/>
      <c r="R102" s="1" t="s">
        <v>53</v>
      </c>
      <c r="S102" s="1"/>
      <c r="T102" s="1"/>
      <c r="U102" s="1" t="s">
        <v>852</v>
      </c>
      <c r="V102" s="1" t="s">
        <v>36</v>
      </c>
      <c r="W102" s="1">
        <v>40944031</v>
      </c>
      <c r="X102" s="1" t="s">
        <v>37</v>
      </c>
      <c r="Y102" s="1" t="s">
        <v>38</v>
      </c>
      <c r="Z102" s="1">
        <v>37.854472199999996</v>
      </c>
      <c r="AA102" s="1">
        <v>-122.2800762</v>
      </c>
    </row>
    <row r="103" spans="1:27" x14ac:dyDescent="0.25">
      <c r="A103" s="2" t="s">
        <v>48</v>
      </c>
      <c r="B103" s="2" t="s">
        <v>935</v>
      </c>
      <c r="C103" s="2" t="s">
        <v>39</v>
      </c>
      <c r="D103" s="2" t="s">
        <v>936</v>
      </c>
      <c r="E103" s="2" t="s">
        <v>66</v>
      </c>
      <c r="F103" s="2" t="s">
        <v>851</v>
      </c>
      <c r="G103" s="2" t="s">
        <v>31</v>
      </c>
      <c r="H103" s="2">
        <v>94703</v>
      </c>
      <c r="I103" s="2">
        <v>1136000</v>
      </c>
      <c r="J103" s="2">
        <v>4</v>
      </c>
      <c r="K103" s="2">
        <v>2</v>
      </c>
      <c r="L103" s="2">
        <v>1478</v>
      </c>
      <c r="M103" s="2">
        <v>3800</v>
      </c>
      <c r="N103" s="2">
        <v>1946</v>
      </c>
      <c r="O103" s="2">
        <v>248</v>
      </c>
      <c r="P103" s="2">
        <v>769</v>
      </c>
      <c r="Q103" s="2"/>
      <c r="R103" s="2" t="s">
        <v>53</v>
      </c>
      <c r="S103" s="2"/>
      <c r="T103" s="2"/>
      <c r="U103" s="2" t="s">
        <v>937</v>
      </c>
      <c r="V103" s="2" t="s">
        <v>36</v>
      </c>
      <c r="W103" s="2">
        <v>40925199</v>
      </c>
      <c r="X103" s="2" t="s">
        <v>37</v>
      </c>
      <c r="Y103" s="2" t="s">
        <v>38</v>
      </c>
      <c r="Z103" s="2">
        <v>37.854069199999998</v>
      </c>
      <c r="AA103" s="2">
        <v>-122.27458249999999</v>
      </c>
    </row>
    <row r="104" spans="1:27" x14ac:dyDescent="0.25">
      <c r="A104" s="1" t="s">
        <v>48</v>
      </c>
      <c r="B104" s="1" t="s">
        <v>265</v>
      </c>
      <c r="C104" s="1" t="s">
        <v>39</v>
      </c>
      <c r="D104" s="1" t="s">
        <v>266</v>
      </c>
      <c r="E104" s="1" t="s">
        <v>66</v>
      </c>
      <c r="F104" s="1" t="s">
        <v>133</v>
      </c>
      <c r="G104" s="1" t="s">
        <v>31</v>
      </c>
      <c r="H104" s="1">
        <v>94706</v>
      </c>
      <c r="I104" s="1">
        <v>750000</v>
      </c>
      <c r="J104" s="1">
        <v>3</v>
      </c>
      <c r="K104" s="1">
        <v>2</v>
      </c>
      <c r="L104" s="1">
        <v>862</v>
      </c>
      <c r="M104" s="1">
        <v>2500</v>
      </c>
      <c r="N104" s="1">
        <v>2018</v>
      </c>
      <c r="O104" s="1">
        <v>23</v>
      </c>
      <c r="P104" s="1">
        <v>870</v>
      </c>
      <c r="Q104" s="1"/>
      <c r="R104" s="1" t="s">
        <v>53</v>
      </c>
      <c r="S104" s="1"/>
      <c r="T104" s="1"/>
      <c r="U104" s="1" t="s">
        <v>267</v>
      </c>
      <c r="V104" s="1" t="s">
        <v>36</v>
      </c>
      <c r="W104" s="1">
        <v>40951149</v>
      </c>
      <c r="X104" s="1" t="s">
        <v>37</v>
      </c>
      <c r="Y104" s="1" t="s">
        <v>38</v>
      </c>
      <c r="Z104" s="1">
        <v>37.881769400000003</v>
      </c>
      <c r="AA104" s="1">
        <v>-122.2958026</v>
      </c>
    </row>
    <row r="105" spans="1:27" x14ac:dyDescent="0.25">
      <c r="A105" s="2" t="s">
        <v>48</v>
      </c>
      <c r="B105" s="2" t="s">
        <v>537</v>
      </c>
      <c r="C105" s="2" t="s">
        <v>39</v>
      </c>
      <c r="D105" s="2" t="s">
        <v>603</v>
      </c>
      <c r="E105" s="2" t="s">
        <v>66</v>
      </c>
      <c r="F105" s="2" t="s">
        <v>133</v>
      </c>
      <c r="G105" s="2" t="s">
        <v>31</v>
      </c>
      <c r="H105" s="2">
        <v>94710</v>
      </c>
      <c r="I105" s="2">
        <v>1250000</v>
      </c>
      <c r="J105" s="2">
        <v>4</v>
      </c>
      <c r="K105" s="2">
        <v>3.5</v>
      </c>
      <c r="L105" s="2">
        <v>2127</v>
      </c>
      <c r="M105" s="2">
        <v>3648</v>
      </c>
      <c r="N105" s="2">
        <v>1912</v>
      </c>
      <c r="O105" s="2">
        <v>195</v>
      </c>
      <c r="P105" s="2">
        <v>588</v>
      </c>
      <c r="Q105" s="2"/>
      <c r="R105" s="2" t="s">
        <v>53</v>
      </c>
      <c r="S105" s="2"/>
      <c r="T105" s="2"/>
      <c r="U105" s="2" t="s">
        <v>604</v>
      </c>
      <c r="V105" s="2" t="s">
        <v>36</v>
      </c>
      <c r="W105" s="2">
        <v>40931584</v>
      </c>
      <c r="X105" s="2" t="s">
        <v>37</v>
      </c>
      <c r="Y105" s="2" t="s">
        <v>38</v>
      </c>
      <c r="Z105" s="2">
        <v>37.856858699999997</v>
      </c>
      <c r="AA105" s="2">
        <v>-122.28893650000001</v>
      </c>
    </row>
    <row r="106" spans="1:27" x14ac:dyDescent="0.25">
      <c r="A106" s="1" t="s">
        <v>48</v>
      </c>
      <c r="B106" s="1" t="s">
        <v>255</v>
      </c>
      <c r="C106" s="1" t="s">
        <v>39</v>
      </c>
      <c r="D106" s="1" t="s">
        <v>954</v>
      </c>
      <c r="E106" s="1" t="s">
        <v>66</v>
      </c>
      <c r="F106" s="1" t="s">
        <v>955</v>
      </c>
      <c r="G106" s="1" t="s">
        <v>31</v>
      </c>
      <c r="H106" s="1">
        <v>94702</v>
      </c>
      <c r="I106" s="1">
        <v>1110000</v>
      </c>
      <c r="J106" s="1">
        <v>3</v>
      </c>
      <c r="K106" s="1">
        <v>2</v>
      </c>
      <c r="L106" s="1">
        <v>1225</v>
      </c>
      <c r="M106" s="1">
        <v>2500</v>
      </c>
      <c r="N106" s="1">
        <v>1957</v>
      </c>
      <c r="O106" s="1">
        <v>136</v>
      </c>
      <c r="P106" s="1">
        <v>906</v>
      </c>
      <c r="Q106" s="1"/>
      <c r="R106" s="1" t="s">
        <v>53</v>
      </c>
      <c r="S106" s="1"/>
      <c r="T106" s="1"/>
      <c r="U106" s="1" t="s">
        <v>956</v>
      </c>
      <c r="V106" s="1" t="s">
        <v>36</v>
      </c>
      <c r="W106" s="1">
        <v>40944165</v>
      </c>
      <c r="X106" s="1" t="s">
        <v>37</v>
      </c>
      <c r="Y106" s="1" t="s">
        <v>38</v>
      </c>
      <c r="Z106" s="1">
        <v>37.880154900000001</v>
      </c>
      <c r="AA106" s="1">
        <v>-122.2935435</v>
      </c>
    </row>
    <row r="107" spans="1:27" x14ac:dyDescent="0.25">
      <c r="A107" s="2" t="s">
        <v>48</v>
      </c>
      <c r="B107" s="2"/>
      <c r="C107" s="2" t="s">
        <v>39</v>
      </c>
      <c r="D107" s="2" t="s">
        <v>356</v>
      </c>
      <c r="E107" s="2" t="s">
        <v>66</v>
      </c>
      <c r="F107" s="2"/>
      <c r="G107" s="2" t="s">
        <v>31</v>
      </c>
      <c r="H107" s="2">
        <v>94708</v>
      </c>
      <c r="I107" s="2">
        <v>385000</v>
      </c>
      <c r="J107" s="2">
        <v>3</v>
      </c>
      <c r="K107" s="2">
        <v>1</v>
      </c>
      <c r="L107" s="2">
        <v>1560</v>
      </c>
      <c r="M107" s="2">
        <v>5150</v>
      </c>
      <c r="N107" s="2">
        <v>1949</v>
      </c>
      <c r="O107" s="2"/>
      <c r="P107" s="2">
        <v>247</v>
      </c>
      <c r="Q107" s="2"/>
      <c r="R107" s="2"/>
      <c r="S107" s="2"/>
      <c r="T107" s="2"/>
      <c r="U107" s="2" t="s">
        <v>357</v>
      </c>
      <c r="V107" s="2"/>
      <c r="W107" s="2"/>
      <c r="X107" s="2" t="s">
        <v>37</v>
      </c>
      <c r="Y107" s="2" t="s">
        <v>38</v>
      </c>
      <c r="Z107" s="2">
        <v>37.900695599999999</v>
      </c>
      <c r="AA107" s="2">
        <v>-122.2659426</v>
      </c>
    </row>
    <row r="108" spans="1:27" x14ac:dyDescent="0.25">
      <c r="A108" s="1" t="s">
        <v>48</v>
      </c>
      <c r="B108" s="1"/>
      <c r="C108" s="1" t="s">
        <v>28</v>
      </c>
      <c r="D108" s="1" t="s">
        <v>286</v>
      </c>
      <c r="E108" s="1" t="s">
        <v>66</v>
      </c>
      <c r="F108" s="1"/>
      <c r="G108" s="1" t="s">
        <v>31</v>
      </c>
      <c r="H108" s="1">
        <v>94710</v>
      </c>
      <c r="I108" s="1">
        <v>950000</v>
      </c>
      <c r="J108" s="1">
        <v>3</v>
      </c>
      <c r="K108" s="1">
        <v>2</v>
      </c>
      <c r="L108" s="1">
        <v>2048</v>
      </c>
      <c r="M108" s="1">
        <v>6250</v>
      </c>
      <c r="N108" s="1">
        <v>1896</v>
      </c>
      <c r="O108" s="1"/>
      <c r="P108" s="1">
        <v>464</v>
      </c>
      <c r="Q108" s="1"/>
      <c r="R108" s="1"/>
      <c r="S108" s="1"/>
      <c r="T108" s="1"/>
      <c r="U108" s="1" t="s">
        <v>287</v>
      </c>
      <c r="V108" s="1"/>
      <c r="W108" s="1"/>
      <c r="X108" s="1" t="s">
        <v>37</v>
      </c>
      <c r="Y108" s="1" t="s">
        <v>38</v>
      </c>
      <c r="Z108" s="1">
        <v>37.864460100000002</v>
      </c>
      <c r="AA108" s="1">
        <v>-122.29801740000001</v>
      </c>
    </row>
    <row r="109" spans="1:27" x14ac:dyDescent="0.25">
      <c r="A109" s="2" t="s">
        <v>48</v>
      </c>
      <c r="B109" s="2"/>
      <c r="C109" s="2" t="s">
        <v>28</v>
      </c>
      <c r="D109" s="2" t="s">
        <v>327</v>
      </c>
      <c r="E109" s="2" t="s">
        <v>66</v>
      </c>
      <c r="F109" s="2"/>
      <c r="G109" s="2" t="s">
        <v>31</v>
      </c>
      <c r="H109" s="2">
        <v>94702</v>
      </c>
      <c r="I109" s="2">
        <v>1015000</v>
      </c>
      <c r="J109" s="2">
        <v>8</v>
      </c>
      <c r="K109" s="2">
        <v>4</v>
      </c>
      <c r="L109" s="2">
        <v>2664</v>
      </c>
      <c r="M109" s="2">
        <v>4000</v>
      </c>
      <c r="N109" s="2">
        <v>1944</v>
      </c>
      <c r="O109" s="2"/>
      <c r="P109" s="2">
        <v>381</v>
      </c>
      <c r="Q109" s="2"/>
      <c r="R109" s="2"/>
      <c r="S109" s="2"/>
      <c r="T109" s="2"/>
      <c r="U109" s="2" t="s">
        <v>328</v>
      </c>
      <c r="V109" s="2"/>
      <c r="W109" s="2"/>
      <c r="X109" s="2" t="s">
        <v>37</v>
      </c>
      <c r="Y109" s="2" t="s">
        <v>38</v>
      </c>
      <c r="Z109" s="2">
        <v>37.853893800000002</v>
      </c>
      <c r="AA109" s="2">
        <v>-122.279899</v>
      </c>
    </row>
    <row r="110" spans="1:27" x14ac:dyDescent="0.25">
      <c r="A110" s="1" t="s">
        <v>48</v>
      </c>
      <c r="B110" s="1"/>
      <c r="C110" s="1" t="s">
        <v>39</v>
      </c>
      <c r="D110" s="1" t="s">
        <v>651</v>
      </c>
      <c r="E110" s="1" t="s">
        <v>66</v>
      </c>
      <c r="F110" s="1"/>
      <c r="G110" s="1" t="s">
        <v>31</v>
      </c>
      <c r="H110" s="1">
        <v>94704</v>
      </c>
      <c r="I110" s="1">
        <v>1100000</v>
      </c>
      <c r="J110" s="1">
        <v>3</v>
      </c>
      <c r="K110" s="1">
        <v>2</v>
      </c>
      <c r="L110" s="1">
        <v>2322</v>
      </c>
      <c r="M110" s="1">
        <v>11800</v>
      </c>
      <c r="N110" s="1">
        <v>1976</v>
      </c>
      <c r="O110" s="1"/>
      <c r="P110" s="1">
        <v>474</v>
      </c>
      <c r="Q110" s="1"/>
      <c r="R110" s="1"/>
      <c r="S110" s="1"/>
      <c r="T110" s="1"/>
      <c r="U110" s="1" t="s">
        <v>652</v>
      </c>
      <c r="V110" s="1"/>
      <c r="W110" s="1"/>
      <c r="X110" s="1" t="s">
        <v>37</v>
      </c>
      <c r="Y110" s="1" t="s">
        <v>38</v>
      </c>
      <c r="Z110" s="1">
        <v>37.868349700000003</v>
      </c>
      <c r="AA110" s="1">
        <v>-122.2467551</v>
      </c>
    </row>
    <row r="111" spans="1:27" x14ac:dyDescent="0.25">
      <c r="A111" s="2" t="s">
        <v>48</v>
      </c>
      <c r="B111" s="2"/>
      <c r="C111" s="2" t="s">
        <v>39</v>
      </c>
      <c r="D111" s="2" t="s">
        <v>795</v>
      </c>
      <c r="E111" s="2" t="s">
        <v>66</v>
      </c>
      <c r="F111" s="2"/>
      <c r="G111" s="2" t="s">
        <v>31</v>
      </c>
      <c r="H111" s="2">
        <v>94708</v>
      </c>
      <c r="I111" s="2">
        <v>1100000</v>
      </c>
      <c r="J111" s="2">
        <v>4</v>
      </c>
      <c r="K111" s="2">
        <v>3</v>
      </c>
      <c r="L111" s="2">
        <v>2122</v>
      </c>
      <c r="M111" s="2">
        <v>7446</v>
      </c>
      <c r="N111" s="2">
        <v>1933</v>
      </c>
      <c r="O111" s="2"/>
      <c r="P111" s="2">
        <v>518</v>
      </c>
      <c r="Q111" s="2"/>
      <c r="R111" s="2"/>
      <c r="S111" s="2"/>
      <c r="T111" s="2"/>
      <c r="U111" s="2" t="s">
        <v>796</v>
      </c>
      <c r="V111" s="2"/>
      <c r="W111" s="2"/>
      <c r="X111" s="2" t="s">
        <v>37</v>
      </c>
      <c r="Y111" s="2" t="s">
        <v>38</v>
      </c>
      <c r="Z111" s="2">
        <v>37.888881499999997</v>
      </c>
      <c r="AA111" s="2">
        <v>-122.2557954</v>
      </c>
    </row>
    <row r="112" spans="1:27" x14ac:dyDescent="0.25">
      <c r="A112" s="1" t="s">
        <v>48</v>
      </c>
      <c r="B112" s="1"/>
      <c r="C112" s="1" t="s">
        <v>39</v>
      </c>
      <c r="D112" s="1" t="s">
        <v>557</v>
      </c>
      <c r="E112" s="1" t="s">
        <v>66</v>
      </c>
      <c r="F112" s="1"/>
      <c r="G112" s="1" t="s">
        <v>31</v>
      </c>
      <c r="H112" s="1">
        <v>94707</v>
      </c>
      <c r="I112" s="1">
        <v>1145000</v>
      </c>
      <c r="J112" s="1">
        <v>4</v>
      </c>
      <c r="K112" s="1">
        <v>2</v>
      </c>
      <c r="L112" s="1">
        <v>2911</v>
      </c>
      <c r="M112" s="1">
        <v>8500</v>
      </c>
      <c r="N112" s="1">
        <v>1920</v>
      </c>
      <c r="O112" s="1"/>
      <c r="P112" s="1">
        <v>393</v>
      </c>
      <c r="Q112" s="1"/>
      <c r="R112" s="1"/>
      <c r="S112" s="1"/>
      <c r="T112" s="1"/>
      <c r="U112" s="1" t="s">
        <v>558</v>
      </c>
      <c r="V112" s="1"/>
      <c r="W112" s="1"/>
      <c r="X112" s="1" t="s">
        <v>37</v>
      </c>
      <c r="Y112" s="1" t="s">
        <v>38</v>
      </c>
      <c r="Z112" s="1">
        <v>37.8895725</v>
      </c>
      <c r="AA112" s="1">
        <v>-122.2749369</v>
      </c>
    </row>
    <row r="113" spans="1:27" x14ac:dyDescent="0.25">
      <c r="A113" s="2" t="s">
        <v>48</v>
      </c>
      <c r="B113" s="2"/>
      <c r="C113" s="2" t="s">
        <v>39</v>
      </c>
      <c r="D113" s="2" t="s">
        <v>780</v>
      </c>
      <c r="E113" s="2" t="s">
        <v>66</v>
      </c>
      <c r="F113" s="2"/>
      <c r="G113" s="2" t="s">
        <v>31</v>
      </c>
      <c r="H113" s="2">
        <v>94708</v>
      </c>
      <c r="I113" s="2">
        <v>1170000</v>
      </c>
      <c r="J113" s="2">
        <v>4</v>
      </c>
      <c r="K113" s="2">
        <v>3.5</v>
      </c>
      <c r="L113" s="2">
        <v>2423</v>
      </c>
      <c r="M113" s="2">
        <v>4760</v>
      </c>
      <c r="N113" s="2">
        <v>1961</v>
      </c>
      <c r="O113" s="2"/>
      <c r="P113" s="2">
        <v>483</v>
      </c>
      <c r="Q113" s="2"/>
      <c r="R113" s="2"/>
      <c r="S113" s="2"/>
      <c r="T113" s="2"/>
      <c r="U113" s="2" t="s">
        <v>781</v>
      </c>
      <c r="V113" s="2"/>
      <c r="W113" s="2"/>
      <c r="X113" s="2" t="s">
        <v>37</v>
      </c>
      <c r="Y113" s="2" t="s">
        <v>38</v>
      </c>
      <c r="Z113" s="2">
        <v>37.894379100000002</v>
      </c>
      <c r="AA113" s="2">
        <v>-122.2594733</v>
      </c>
    </row>
    <row r="114" spans="1:27" x14ac:dyDescent="0.25">
      <c r="A114" s="1" t="s">
        <v>48</v>
      </c>
      <c r="B114" s="1"/>
      <c r="C114" s="1" t="s">
        <v>39</v>
      </c>
      <c r="D114" s="1" t="s">
        <v>366</v>
      </c>
      <c r="E114" s="1" t="s">
        <v>66</v>
      </c>
      <c r="F114" s="1"/>
      <c r="G114" s="1" t="s">
        <v>31</v>
      </c>
      <c r="H114" s="1">
        <v>94703</v>
      </c>
      <c r="I114" s="1">
        <v>1200000</v>
      </c>
      <c r="J114" s="1">
        <v>3</v>
      </c>
      <c r="K114" s="1">
        <v>3</v>
      </c>
      <c r="L114" s="1">
        <v>1365</v>
      </c>
      <c r="M114" s="1">
        <v>1312</v>
      </c>
      <c r="N114" s="1">
        <v>1949</v>
      </c>
      <c r="O114" s="1"/>
      <c r="P114" s="1">
        <v>879</v>
      </c>
      <c r="Q114" s="1"/>
      <c r="R114" s="1"/>
      <c r="S114" s="1"/>
      <c r="T114" s="1"/>
      <c r="U114" s="1" t="s">
        <v>367</v>
      </c>
      <c r="V114" s="1"/>
      <c r="W114" s="1"/>
      <c r="X114" s="1" t="s">
        <v>37</v>
      </c>
      <c r="Y114" s="1" t="s">
        <v>38</v>
      </c>
      <c r="Z114" s="1">
        <v>37.855928300000002</v>
      </c>
      <c r="AA114" s="1">
        <v>-122.2717912</v>
      </c>
    </row>
    <row r="115" spans="1:27" x14ac:dyDescent="0.25">
      <c r="A115" s="2" t="s">
        <v>48</v>
      </c>
      <c r="B115" s="2"/>
      <c r="C115" s="2" t="s">
        <v>39</v>
      </c>
      <c r="D115" s="2" t="s">
        <v>338</v>
      </c>
      <c r="E115" s="2" t="s">
        <v>66</v>
      </c>
      <c r="F115" s="2"/>
      <c r="G115" s="2" t="s">
        <v>31</v>
      </c>
      <c r="H115" s="2">
        <v>94703</v>
      </c>
      <c r="I115" s="2">
        <v>1225000</v>
      </c>
      <c r="J115" s="2">
        <v>4</v>
      </c>
      <c r="K115" s="2">
        <v>2</v>
      </c>
      <c r="L115" s="2">
        <v>1011</v>
      </c>
      <c r="M115" s="2">
        <v>6760</v>
      </c>
      <c r="N115" s="2">
        <v>1904</v>
      </c>
      <c r="O115" s="2"/>
      <c r="P115" s="2">
        <v>1212</v>
      </c>
      <c r="Q115" s="2"/>
      <c r="R115" s="2"/>
      <c r="S115" s="2"/>
      <c r="T115" s="2"/>
      <c r="U115" s="2" t="s">
        <v>339</v>
      </c>
      <c r="V115" s="2"/>
      <c r="W115" s="2"/>
      <c r="X115" s="2" t="s">
        <v>37</v>
      </c>
      <c r="Y115" s="2" t="s">
        <v>38</v>
      </c>
      <c r="Z115" s="2">
        <v>37.863705400000001</v>
      </c>
      <c r="AA115" s="2">
        <v>-122.27471540000001</v>
      </c>
    </row>
    <row r="116" spans="1:27" x14ac:dyDescent="0.25">
      <c r="A116" s="1" t="s">
        <v>48</v>
      </c>
      <c r="B116" s="1"/>
      <c r="C116" s="1" t="s">
        <v>39</v>
      </c>
      <c r="D116" s="1" t="s">
        <v>351</v>
      </c>
      <c r="E116" s="1" t="s">
        <v>66</v>
      </c>
      <c r="F116" s="1"/>
      <c r="G116" s="1" t="s">
        <v>31</v>
      </c>
      <c r="H116" s="1">
        <v>94707</v>
      </c>
      <c r="I116" s="1">
        <v>1250000</v>
      </c>
      <c r="J116" s="1">
        <v>4</v>
      </c>
      <c r="K116" s="1">
        <v>3</v>
      </c>
      <c r="L116" s="1">
        <v>2358</v>
      </c>
      <c r="M116" s="1">
        <v>5445</v>
      </c>
      <c r="N116" s="1">
        <v>1921</v>
      </c>
      <c r="O116" s="1"/>
      <c r="P116" s="1">
        <v>530</v>
      </c>
      <c r="Q116" s="1"/>
      <c r="R116" s="1"/>
      <c r="S116" s="1"/>
      <c r="T116" s="1"/>
      <c r="U116" s="1" t="s">
        <v>352</v>
      </c>
      <c r="V116" s="1"/>
      <c r="W116" s="1"/>
      <c r="X116" s="1" t="s">
        <v>37</v>
      </c>
      <c r="Y116" s="1" t="s">
        <v>38</v>
      </c>
      <c r="Z116" s="1">
        <v>37.887715200000002</v>
      </c>
      <c r="AA116" s="1">
        <v>-122.271038</v>
      </c>
    </row>
    <row r="117" spans="1:27" x14ac:dyDescent="0.25">
      <c r="A117" s="2" t="s">
        <v>48</v>
      </c>
      <c r="B117" s="2" t="s">
        <v>268</v>
      </c>
      <c r="C117" s="2" t="s">
        <v>39</v>
      </c>
      <c r="D117" s="2" t="s">
        <v>269</v>
      </c>
      <c r="E117" s="2" t="s">
        <v>71</v>
      </c>
      <c r="F117" s="2" t="s">
        <v>270</v>
      </c>
      <c r="G117" s="2" t="s">
        <v>31</v>
      </c>
      <c r="H117" s="2">
        <v>94530</v>
      </c>
      <c r="I117" s="2">
        <v>785000</v>
      </c>
      <c r="J117" s="2">
        <v>3</v>
      </c>
      <c r="K117" s="2">
        <v>2</v>
      </c>
      <c r="L117" s="2">
        <v>1334</v>
      </c>
      <c r="M117" s="2">
        <v>4600</v>
      </c>
      <c r="N117" s="2">
        <v>1963</v>
      </c>
      <c r="O117" s="2">
        <v>133</v>
      </c>
      <c r="P117" s="2">
        <v>588</v>
      </c>
      <c r="Q117" s="2"/>
      <c r="R117" s="2" t="s">
        <v>53</v>
      </c>
      <c r="S117" s="2"/>
      <c r="T117" s="2"/>
      <c r="U117" s="2" t="s">
        <v>271</v>
      </c>
      <c r="V117" s="2" t="s">
        <v>128</v>
      </c>
      <c r="W117" s="2">
        <v>221007887</v>
      </c>
      <c r="X117" s="2" t="s">
        <v>37</v>
      </c>
      <c r="Y117" s="2" t="s">
        <v>38</v>
      </c>
      <c r="Z117" s="2">
        <v>37.920727999999997</v>
      </c>
      <c r="AA117" s="2">
        <v>-122.3191443</v>
      </c>
    </row>
    <row r="118" spans="1:27" x14ac:dyDescent="0.25">
      <c r="A118" s="1" t="s">
        <v>48</v>
      </c>
      <c r="B118" s="1" t="s">
        <v>540</v>
      </c>
      <c r="C118" s="1" t="s">
        <v>39</v>
      </c>
      <c r="D118" s="1" t="s">
        <v>559</v>
      </c>
      <c r="E118" s="1" t="s">
        <v>71</v>
      </c>
      <c r="F118" s="1" t="s">
        <v>560</v>
      </c>
      <c r="G118" s="1" t="s">
        <v>31</v>
      </c>
      <c r="H118" s="1">
        <v>94530</v>
      </c>
      <c r="I118" s="1">
        <v>675000</v>
      </c>
      <c r="J118" s="1">
        <v>5</v>
      </c>
      <c r="K118" s="1">
        <v>2</v>
      </c>
      <c r="L118" s="1">
        <v>1142</v>
      </c>
      <c r="M118" s="1">
        <v>2550</v>
      </c>
      <c r="N118" s="1">
        <v>1940</v>
      </c>
      <c r="O118" s="1">
        <v>98</v>
      </c>
      <c r="P118" s="1">
        <v>591</v>
      </c>
      <c r="Q118" s="1"/>
      <c r="R118" s="1" t="s">
        <v>53</v>
      </c>
      <c r="S118" s="1"/>
      <c r="T118" s="1"/>
      <c r="U118" s="1" t="s">
        <v>561</v>
      </c>
      <c r="V118" s="1" t="s">
        <v>36</v>
      </c>
      <c r="W118" s="1">
        <v>40943437</v>
      </c>
      <c r="X118" s="1" t="s">
        <v>37</v>
      </c>
      <c r="Y118" s="1" t="s">
        <v>38</v>
      </c>
      <c r="Z118" s="1">
        <v>37.901797999999999</v>
      </c>
      <c r="AA118" s="1">
        <v>-122.30668300000001</v>
      </c>
    </row>
    <row r="119" spans="1:27" x14ac:dyDescent="0.25">
      <c r="A119" s="2" t="s">
        <v>48</v>
      </c>
      <c r="B119" s="2" t="s">
        <v>878</v>
      </c>
      <c r="C119" s="2" t="s">
        <v>39</v>
      </c>
      <c r="D119" s="2" t="s">
        <v>1001</v>
      </c>
      <c r="E119" s="2" t="s">
        <v>71</v>
      </c>
      <c r="F119" s="2" t="s">
        <v>71</v>
      </c>
      <c r="G119" s="2" t="s">
        <v>31</v>
      </c>
      <c r="H119" s="2">
        <v>94530</v>
      </c>
      <c r="I119" s="2">
        <v>670000</v>
      </c>
      <c r="J119" s="2">
        <v>3</v>
      </c>
      <c r="K119" s="2">
        <v>2</v>
      </c>
      <c r="L119" s="2">
        <v>1261</v>
      </c>
      <c r="M119" s="2">
        <v>4600</v>
      </c>
      <c r="N119" s="2">
        <v>1941</v>
      </c>
      <c r="O119" s="2">
        <v>365</v>
      </c>
      <c r="P119" s="2">
        <v>531</v>
      </c>
      <c r="Q119" s="2"/>
      <c r="R119" s="2" t="s">
        <v>53</v>
      </c>
      <c r="S119" s="2"/>
      <c r="T119" s="2"/>
      <c r="U119" s="2" t="s">
        <v>1002</v>
      </c>
      <c r="V119" s="2" t="s">
        <v>36</v>
      </c>
      <c r="W119" s="2">
        <v>40912873</v>
      </c>
      <c r="X119" s="2" t="s">
        <v>37</v>
      </c>
      <c r="Y119" s="2" t="s">
        <v>38</v>
      </c>
      <c r="Z119" s="2">
        <v>37.920504200000003</v>
      </c>
      <c r="AA119" s="2">
        <v>-122.3196315</v>
      </c>
    </row>
    <row r="120" spans="1:27" x14ac:dyDescent="0.25">
      <c r="A120" s="1" t="s">
        <v>48</v>
      </c>
      <c r="B120" s="1" t="s">
        <v>694</v>
      </c>
      <c r="C120" s="1" t="s">
        <v>39</v>
      </c>
      <c r="D120" s="1" t="s">
        <v>695</v>
      </c>
      <c r="E120" s="1" t="s">
        <v>71</v>
      </c>
      <c r="F120" s="1" t="s">
        <v>71</v>
      </c>
      <c r="G120" s="1" t="s">
        <v>31</v>
      </c>
      <c r="H120" s="1">
        <v>94530</v>
      </c>
      <c r="I120" s="1">
        <v>825000</v>
      </c>
      <c r="J120" s="1">
        <v>3</v>
      </c>
      <c r="K120" s="1">
        <v>2</v>
      </c>
      <c r="L120" s="1">
        <v>1060</v>
      </c>
      <c r="M120" s="1">
        <v>3700</v>
      </c>
      <c r="N120" s="1">
        <v>1942</v>
      </c>
      <c r="O120" s="1">
        <v>280</v>
      </c>
      <c r="P120" s="1">
        <v>778</v>
      </c>
      <c r="Q120" s="1"/>
      <c r="R120" s="1" t="s">
        <v>53</v>
      </c>
      <c r="S120" s="1"/>
      <c r="T120" s="1"/>
      <c r="U120" s="1" t="s">
        <v>696</v>
      </c>
      <c r="V120" s="1" t="s">
        <v>36</v>
      </c>
      <c r="W120" s="1">
        <v>40917092</v>
      </c>
      <c r="X120" s="1" t="s">
        <v>37</v>
      </c>
      <c r="Y120" s="1" t="s">
        <v>38</v>
      </c>
      <c r="Z120" s="1">
        <v>37.918251499999997</v>
      </c>
      <c r="AA120" s="1">
        <v>-122.3089136</v>
      </c>
    </row>
    <row r="121" spans="1:27" x14ac:dyDescent="0.25">
      <c r="A121" s="2" t="s">
        <v>48</v>
      </c>
      <c r="B121" s="2" t="s">
        <v>708</v>
      </c>
      <c r="C121" s="2" t="s">
        <v>39</v>
      </c>
      <c r="D121" s="2" t="s">
        <v>709</v>
      </c>
      <c r="E121" s="2" t="s">
        <v>71</v>
      </c>
      <c r="F121" s="2" t="s">
        <v>71</v>
      </c>
      <c r="G121" s="2" t="s">
        <v>31</v>
      </c>
      <c r="H121" s="2">
        <v>94530</v>
      </c>
      <c r="I121" s="2">
        <v>860000</v>
      </c>
      <c r="J121" s="2">
        <v>3</v>
      </c>
      <c r="K121" s="2">
        <v>2</v>
      </c>
      <c r="L121" s="2">
        <v>1307</v>
      </c>
      <c r="M121" s="2">
        <v>5400</v>
      </c>
      <c r="N121" s="2">
        <v>1955</v>
      </c>
      <c r="O121" s="2">
        <v>227</v>
      </c>
      <c r="P121" s="2">
        <v>658</v>
      </c>
      <c r="Q121" s="2"/>
      <c r="R121" s="2" t="s">
        <v>53</v>
      </c>
      <c r="S121" s="2"/>
      <c r="T121" s="2"/>
      <c r="U121" s="2" t="s">
        <v>710</v>
      </c>
      <c r="V121" s="2" t="s">
        <v>36</v>
      </c>
      <c r="W121" s="2">
        <v>40933167</v>
      </c>
      <c r="X121" s="2" t="s">
        <v>37</v>
      </c>
      <c r="Y121" s="2" t="s">
        <v>38</v>
      </c>
      <c r="Z121" s="2">
        <v>37.928085699999997</v>
      </c>
      <c r="AA121" s="2">
        <v>-122.30448440000001</v>
      </c>
    </row>
    <row r="122" spans="1:27" x14ac:dyDescent="0.25">
      <c r="A122" s="1" t="s">
        <v>48</v>
      </c>
      <c r="B122" s="1" t="s">
        <v>334</v>
      </c>
      <c r="C122" s="1" t="s">
        <v>28</v>
      </c>
      <c r="D122" s="1" t="s">
        <v>918</v>
      </c>
      <c r="E122" s="1" t="s">
        <v>71</v>
      </c>
      <c r="F122" s="1" t="s">
        <v>71</v>
      </c>
      <c r="G122" s="1" t="s">
        <v>31</v>
      </c>
      <c r="H122" s="1">
        <v>94530</v>
      </c>
      <c r="I122" s="1">
        <v>905000</v>
      </c>
      <c r="J122" s="1">
        <v>3</v>
      </c>
      <c r="K122" s="1">
        <v>3</v>
      </c>
      <c r="L122" s="1">
        <v>1880</v>
      </c>
      <c r="M122" s="1">
        <v>5000</v>
      </c>
      <c r="N122" s="1">
        <v>1948</v>
      </c>
      <c r="O122" s="1">
        <v>247</v>
      </c>
      <c r="P122" s="1">
        <v>481</v>
      </c>
      <c r="Q122" s="1"/>
      <c r="R122" s="1" t="s">
        <v>53</v>
      </c>
      <c r="S122" s="1"/>
      <c r="T122" s="1"/>
      <c r="U122" s="1" t="s">
        <v>919</v>
      </c>
      <c r="V122" s="1" t="s">
        <v>36</v>
      </c>
      <c r="W122" s="1">
        <v>40928497</v>
      </c>
      <c r="X122" s="1" t="s">
        <v>37</v>
      </c>
      <c r="Y122" s="1" t="s">
        <v>38</v>
      </c>
      <c r="Z122" s="1">
        <v>37.903827399999997</v>
      </c>
      <c r="AA122" s="1">
        <v>-122.3008966</v>
      </c>
    </row>
    <row r="123" spans="1:27" x14ac:dyDescent="0.25">
      <c r="A123" s="2" t="s">
        <v>48</v>
      </c>
      <c r="B123" s="2" t="s">
        <v>683</v>
      </c>
      <c r="C123" s="2" t="s">
        <v>39</v>
      </c>
      <c r="D123" s="2" t="s">
        <v>727</v>
      </c>
      <c r="E123" s="2" t="s">
        <v>71</v>
      </c>
      <c r="F123" s="2" t="s">
        <v>71</v>
      </c>
      <c r="G123" s="2" t="s">
        <v>31</v>
      </c>
      <c r="H123" s="2">
        <v>94530</v>
      </c>
      <c r="I123" s="2">
        <v>910000</v>
      </c>
      <c r="J123" s="2">
        <v>3</v>
      </c>
      <c r="K123" s="2">
        <v>2</v>
      </c>
      <c r="L123" s="2">
        <v>1347</v>
      </c>
      <c r="M123" s="2">
        <v>3650</v>
      </c>
      <c r="N123" s="2">
        <v>1963</v>
      </c>
      <c r="O123" s="2">
        <v>69</v>
      </c>
      <c r="P123" s="2">
        <v>676</v>
      </c>
      <c r="Q123" s="2"/>
      <c r="R123" s="2" t="s">
        <v>53</v>
      </c>
      <c r="S123" s="2"/>
      <c r="T123" s="2"/>
      <c r="U123" s="2" t="s">
        <v>728</v>
      </c>
      <c r="V123" s="2" t="s">
        <v>382</v>
      </c>
      <c r="W123" s="2">
        <v>321023219</v>
      </c>
      <c r="X123" s="2" t="s">
        <v>37</v>
      </c>
      <c r="Y123" s="2" t="s">
        <v>38</v>
      </c>
      <c r="Z123" s="2">
        <v>37.931332300000001</v>
      </c>
      <c r="AA123" s="2">
        <v>-122.314627</v>
      </c>
    </row>
    <row r="124" spans="1:27" x14ac:dyDescent="0.25">
      <c r="A124" s="1" t="s">
        <v>48</v>
      </c>
      <c r="B124" s="1" t="s">
        <v>680</v>
      </c>
      <c r="C124" s="1" t="s">
        <v>39</v>
      </c>
      <c r="D124" s="1" t="s">
        <v>681</v>
      </c>
      <c r="E124" s="1" t="s">
        <v>71</v>
      </c>
      <c r="F124" s="1" t="s">
        <v>71</v>
      </c>
      <c r="G124" s="1" t="s">
        <v>31</v>
      </c>
      <c r="H124" s="1">
        <v>94530</v>
      </c>
      <c r="I124" s="1">
        <v>915000</v>
      </c>
      <c r="J124" s="1">
        <v>4</v>
      </c>
      <c r="K124" s="1">
        <v>2</v>
      </c>
      <c r="L124" s="1">
        <v>1730</v>
      </c>
      <c r="M124" s="1">
        <v>3700</v>
      </c>
      <c r="N124" s="1">
        <v>1942</v>
      </c>
      <c r="O124" s="1">
        <v>189</v>
      </c>
      <c r="P124" s="1">
        <v>529</v>
      </c>
      <c r="Q124" s="1"/>
      <c r="R124" s="1" t="s">
        <v>53</v>
      </c>
      <c r="S124" s="1"/>
      <c r="T124" s="1"/>
      <c r="U124" s="1" t="s">
        <v>682</v>
      </c>
      <c r="V124" s="1" t="s">
        <v>36</v>
      </c>
      <c r="W124" s="1">
        <v>40933431</v>
      </c>
      <c r="X124" s="1" t="s">
        <v>37</v>
      </c>
      <c r="Y124" s="1" t="s">
        <v>38</v>
      </c>
      <c r="Z124" s="1">
        <v>37.916772899999998</v>
      </c>
      <c r="AA124" s="1">
        <v>-122.30627819999999</v>
      </c>
    </row>
    <row r="125" spans="1:27" x14ac:dyDescent="0.25">
      <c r="A125" s="2" t="s">
        <v>48</v>
      </c>
      <c r="B125" s="2" t="s">
        <v>584</v>
      </c>
      <c r="C125" s="2" t="s">
        <v>39</v>
      </c>
      <c r="D125" s="2" t="s">
        <v>585</v>
      </c>
      <c r="E125" s="2" t="s">
        <v>71</v>
      </c>
      <c r="F125" s="2" t="s">
        <v>71</v>
      </c>
      <c r="G125" s="2" t="s">
        <v>31</v>
      </c>
      <c r="H125" s="2">
        <v>94530</v>
      </c>
      <c r="I125" s="2">
        <v>920000</v>
      </c>
      <c r="J125" s="2">
        <v>3</v>
      </c>
      <c r="K125" s="2">
        <v>2</v>
      </c>
      <c r="L125" s="2">
        <v>1262</v>
      </c>
      <c r="M125" s="2">
        <v>3700</v>
      </c>
      <c r="N125" s="2">
        <v>1941</v>
      </c>
      <c r="O125" s="2">
        <v>163</v>
      </c>
      <c r="P125" s="2">
        <v>729</v>
      </c>
      <c r="Q125" s="2"/>
      <c r="R125" s="2" t="s">
        <v>53</v>
      </c>
      <c r="S125" s="2"/>
      <c r="T125" s="2"/>
      <c r="U125" s="2" t="s">
        <v>586</v>
      </c>
      <c r="V125" s="2" t="s">
        <v>36</v>
      </c>
      <c r="W125" s="2">
        <v>40932861</v>
      </c>
      <c r="X125" s="2" t="s">
        <v>37</v>
      </c>
      <c r="Y125" s="2" t="s">
        <v>38</v>
      </c>
      <c r="Z125" s="2">
        <v>37.904792499999999</v>
      </c>
      <c r="AA125" s="2">
        <v>-122.29956780000001</v>
      </c>
    </row>
    <row r="126" spans="1:27" x14ac:dyDescent="0.25">
      <c r="A126" s="1" t="s">
        <v>48</v>
      </c>
      <c r="B126" s="1" t="s">
        <v>605</v>
      </c>
      <c r="C126" s="1" t="s">
        <v>39</v>
      </c>
      <c r="D126" s="1" t="s">
        <v>606</v>
      </c>
      <c r="E126" s="1" t="s">
        <v>71</v>
      </c>
      <c r="F126" s="1" t="s">
        <v>71</v>
      </c>
      <c r="G126" s="1" t="s">
        <v>31</v>
      </c>
      <c r="H126" s="1" t="s">
        <v>607</v>
      </c>
      <c r="I126" s="1">
        <v>968000</v>
      </c>
      <c r="J126" s="1">
        <v>3</v>
      </c>
      <c r="K126" s="1">
        <v>3</v>
      </c>
      <c r="L126" s="1">
        <v>1867</v>
      </c>
      <c r="M126" s="1">
        <v>5000</v>
      </c>
      <c r="N126" s="1">
        <v>1950</v>
      </c>
      <c r="O126" s="1">
        <v>300</v>
      </c>
      <c r="P126" s="1">
        <v>518</v>
      </c>
      <c r="Q126" s="1"/>
      <c r="R126" s="1" t="s">
        <v>53</v>
      </c>
      <c r="S126" s="1"/>
      <c r="T126" s="1"/>
      <c r="U126" s="1" t="s">
        <v>608</v>
      </c>
      <c r="V126" s="1" t="s">
        <v>36</v>
      </c>
      <c r="W126" s="1">
        <v>40918156</v>
      </c>
      <c r="X126" s="1" t="s">
        <v>37</v>
      </c>
      <c r="Y126" s="1" t="s">
        <v>38</v>
      </c>
      <c r="Z126" s="1">
        <v>37.926289799999999</v>
      </c>
      <c r="AA126" s="1">
        <v>-122.31276680000001</v>
      </c>
    </row>
    <row r="127" spans="1:27" x14ac:dyDescent="0.25">
      <c r="A127" s="2" t="s">
        <v>48</v>
      </c>
      <c r="B127" s="2" t="s">
        <v>246</v>
      </c>
      <c r="C127" s="2" t="s">
        <v>28</v>
      </c>
      <c r="D127" s="2" t="s">
        <v>706</v>
      </c>
      <c r="E127" s="2" t="s">
        <v>71</v>
      </c>
      <c r="F127" s="2" t="s">
        <v>71</v>
      </c>
      <c r="G127" s="2" t="s">
        <v>31</v>
      </c>
      <c r="H127" s="2">
        <v>94530</v>
      </c>
      <c r="I127" s="2">
        <v>980000</v>
      </c>
      <c r="J127" s="2">
        <v>4</v>
      </c>
      <c r="K127" s="2">
        <v>2</v>
      </c>
      <c r="L127" s="2">
        <v>1470</v>
      </c>
      <c r="M127" s="2">
        <v>4600</v>
      </c>
      <c r="N127" s="2">
        <v>1956</v>
      </c>
      <c r="O127" s="2">
        <v>142</v>
      </c>
      <c r="P127" s="2">
        <v>667</v>
      </c>
      <c r="Q127" s="2"/>
      <c r="R127" s="2" t="s">
        <v>53</v>
      </c>
      <c r="S127" s="2"/>
      <c r="T127" s="2"/>
      <c r="U127" s="2" t="s">
        <v>707</v>
      </c>
      <c r="V127" s="2" t="s">
        <v>47</v>
      </c>
      <c r="W127" s="2">
        <v>515554</v>
      </c>
      <c r="X127" s="2" t="s">
        <v>37</v>
      </c>
      <c r="Y127" s="2" t="s">
        <v>38</v>
      </c>
      <c r="Z127" s="2">
        <v>37.920130299999997</v>
      </c>
      <c r="AA127" s="2">
        <v>-122.31879000000001</v>
      </c>
    </row>
    <row r="128" spans="1:27" x14ac:dyDescent="0.25">
      <c r="A128" s="1" t="s">
        <v>48</v>
      </c>
      <c r="B128" s="1" t="s">
        <v>670</v>
      </c>
      <c r="C128" s="1" t="s">
        <v>39</v>
      </c>
      <c r="D128" s="1" t="s">
        <v>671</v>
      </c>
      <c r="E128" s="1" t="s">
        <v>71</v>
      </c>
      <c r="F128" s="1" t="s">
        <v>71</v>
      </c>
      <c r="G128" s="1" t="s">
        <v>31</v>
      </c>
      <c r="H128" s="1">
        <v>94530</v>
      </c>
      <c r="I128" s="1">
        <v>988000</v>
      </c>
      <c r="J128" s="1">
        <v>3</v>
      </c>
      <c r="K128" s="1">
        <v>2</v>
      </c>
      <c r="L128" s="1">
        <v>1416</v>
      </c>
      <c r="M128" s="1">
        <v>4550</v>
      </c>
      <c r="N128" s="1">
        <v>1956</v>
      </c>
      <c r="O128" s="1">
        <v>293</v>
      </c>
      <c r="P128" s="1">
        <v>698</v>
      </c>
      <c r="Q128" s="1"/>
      <c r="R128" s="1" t="s">
        <v>53</v>
      </c>
      <c r="S128" s="1"/>
      <c r="T128" s="1"/>
      <c r="U128" s="1" t="s">
        <v>672</v>
      </c>
      <c r="V128" s="1" t="s">
        <v>36</v>
      </c>
      <c r="W128" s="1">
        <v>40916133</v>
      </c>
      <c r="X128" s="1" t="s">
        <v>37</v>
      </c>
      <c r="Y128" s="1" t="s">
        <v>38</v>
      </c>
      <c r="Z128" s="1">
        <v>37.927927599999997</v>
      </c>
      <c r="AA128" s="1">
        <v>-122.3136083</v>
      </c>
    </row>
    <row r="129" spans="1:27" x14ac:dyDescent="0.25">
      <c r="A129" s="2" t="s">
        <v>48</v>
      </c>
      <c r="B129" s="2" t="s">
        <v>69</v>
      </c>
      <c r="C129" s="2" t="s">
        <v>39</v>
      </c>
      <c r="D129" s="2" t="s">
        <v>70</v>
      </c>
      <c r="E129" s="2" t="s">
        <v>71</v>
      </c>
      <c r="F129" s="2" t="s">
        <v>71</v>
      </c>
      <c r="G129" s="2" t="s">
        <v>31</v>
      </c>
      <c r="H129" s="2">
        <v>94530</v>
      </c>
      <c r="I129" s="2">
        <v>1000000</v>
      </c>
      <c r="J129" s="2">
        <v>3</v>
      </c>
      <c r="K129" s="2">
        <v>2</v>
      </c>
      <c r="L129" s="2">
        <v>1596</v>
      </c>
      <c r="M129" s="2">
        <v>6060</v>
      </c>
      <c r="N129" s="2">
        <v>1955</v>
      </c>
      <c r="O129" s="2">
        <v>329</v>
      </c>
      <c r="P129" s="2">
        <v>627</v>
      </c>
      <c r="Q129" s="2"/>
      <c r="R129" s="2" t="s">
        <v>53</v>
      </c>
      <c r="S129" s="2"/>
      <c r="T129" s="2"/>
      <c r="U129" s="2" t="s">
        <v>72</v>
      </c>
      <c r="V129" s="2" t="s">
        <v>36</v>
      </c>
      <c r="W129" s="2">
        <v>40916582</v>
      </c>
      <c r="X129" s="2" t="s">
        <v>37</v>
      </c>
      <c r="Y129" s="2" t="s">
        <v>38</v>
      </c>
      <c r="Z129" s="2">
        <v>37.927740499999999</v>
      </c>
      <c r="AA129" s="2">
        <v>-122.304883</v>
      </c>
    </row>
    <row r="130" spans="1:27" x14ac:dyDescent="0.25">
      <c r="A130" s="1" t="s">
        <v>48</v>
      </c>
      <c r="B130" s="1" t="s">
        <v>428</v>
      </c>
      <c r="C130" s="1" t="s">
        <v>39</v>
      </c>
      <c r="D130" s="1" t="s">
        <v>686</v>
      </c>
      <c r="E130" s="1" t="s">
        <v>71</v>
      </c>
      <c r="F130" s="1" t="s">
        <v>71</v>
      </c>
      <c r="G130" s="1" t="s">
        <v>31</v>
      </c>
      <c r="H130" s="1">
        <v>94530</v>
      </c>
      <c r="I130" s="1">
        <v>1000000</v>
      </c>
      <c r="J130" s="1">
        <v>3</v>
      </c>
      <c r="K130" s="1">
        <v>2</v>
      </c>
      <c r="L130" s="1">
        <v>1281</v>
      </c>
      <c r="M130" s="1">
        <v>5100</v>
      </c>
      <c r="N130" s="1">
        <v>1957</v>
      </c>
      <c r="O130" s="1">
        <v>337</v>
      </c>
      <c r="P130" s="1">
        <v>781</v>
      </c>
      <c r="Q130" s="1"/>
      <c r="R130" s="1" t="s">
        <v>53</v>
      </c>
      <c r="S130" s="1"/>
      <c r="T130" s="1"/>
      <c r="U130" s="1" t="s">
        <v>687</v>
      </c>
      <c r="V130" s="1" t="s">
        <v>36</v>
      </c>
      <c r="W130" s="1">
        <v>40917378</v>
      </c>
      <c r="X130" s="1" t="s">
        <v>37</v>
      </c>
      <c r="Y130" s="1" t="s">
        <v>38</v>
      </c>
      <c r="Z130" s="1">
        <v>37.924000399999997</v>
      </c>
      <c r="AA130" s="1">
        <v>-122.3089579</v>
      </c>
    </row>
    <row r="131" spans="1:27" x14ac:dyDescent="0.25">
      <c r="A131" s="2" t="s">
        <v>48</v>
      </c>
      <c r="B131" s="2" t="s">
        <v>581</v>
      </c>
      <c r="C131" s="2" t="s">
        <v>39</v>
      </c>
      <c r="D131" s="2" t="s">
        <v>582</v>
      </c>
      <c r="E131" s="2" t="s">
        <v>71</v>
      </c>
      <c r="F131" s="2" t="s">
        <v>71</v>
      </c>
      <c r="G131" s="2" t="s">
        <v>31</v>
      </c>
      <c r="H131" s="2">
        <v>94530</v>
      </c>
      <c r="I131" s="2">
        <v>1025000</v>
      </c>
      <c r="J131" s="2">
        <v>3</v>
      </c>
      <c r="K131" s="2">
        <v>2</v>
      </c>
      <c r="L131" s="2">
        <v>1426</v>
      </c>
      <c r="M131" s="2">
        <v>5050</v>
      </c>
      <c r="N131" s="2">
        <v>1962</v>
      </c>
      <c r="O131" s="2">
        <v>224</v>
      </c>
      <c r="P131" s="2">
        <v>719</v>
      </c>
      <c r="Q131" s="2"/>
      <c r="R131" s="2" t="s">
        <v>53</v>
      </c>
      <c r="S131" s="2"/>
      <c r="T131" s="2"/>
      <c r="U131" s="2" t="s">
        <v>583</v>
      </c>
      <c r="V131" s="2" t="s">
        <v>36</v>
      </c>
      <c r="W131" s="2">
        <v>40931461</v>
      </c>
      <c r="X131" s="2" t="s">
        <v>37</v>
      </c>
      <c r="Y131" s="2" t="s">
        <v>38</v>
      </c>
      <c r="Z131" s="2">
        <v>37.931736600000001</v>
      </c>
      <c r="AA131" s="2">
        <v>-122.3198529</v>
      </c>
    </row>
    <row r="132" spans="1:27" x14ac:dyDescent="0.25">
      <c r="A132" s="1" t="s">
        <v>48</v>
      </c>
      <c r="B132" s="1" t="s">
        <v>406</v>
      </c>
      <c r="C132" s="1" t="s">
        <v>39</v>
      </c>
      <c r="D132" s="1" t="s">
        <v>407</v>
      </c>
      <c r="E132" s="1" t="s">
        <v>71</v>
      </c>
      <c r="F132" s="1" t="s">
        <v>71</v>
      </c>
      <c r="G132" s="1" t="s">
        <v>31</v>
      </c>
      <c r="H132" s="1">
        <v>94530</v>
      </c>
      <c r="I132" s="1">
        <v>1116000</v>
      </c>
      <c r="J132" s="1">
        <v>3</v>
      </c>
      <c r="K132" s="1">
        <v>2</v>
      </c>
      <c r="L132" s="1">
        <v>1922</v>
      </c>
      <c r="M132" s="1">
        <v>8442</v>
      </c>
      <c r="N132" s="1">
        <v>1954</v>
      </c>
      <c r="O132" s="1">
        <v>177</v>
      </c>
      <c r="P132" s="1">
        <v>581</v>
      </c>
      <c r="Q132" s="1"/>
      <c r="R132" s="1" t="s">
        <v>53</v>
      </c>
      <c r="S132" s="1"/>
      <c r="T132" s="1"/>
      <c r="U132" s="1" t="s">
        <v>408</v>
      </c>
      <c r="V132" s="1" t="s">
        <v>382</v>
      </c>
      <c r="W132" s="1">
        <v>22031049</v>
      </c>
      <c r="X132" s="1" t="s">
        <v>37</v>
      </c>
      <c r="Y132" s="1" t="s">
        <v>38</v>
      </c>
      <c r="Z132" s="1">
        <v>37.929641699999998</v>
      </c>
      <c r="AA132" s="1">
        <v>-122.3175943</v>
      </c>
    </row>
    <row r="133" spans="1:27" x14ac:dyDescent="0.25">
      <c r="A133" s="2" t="s">
        <v>48</v>
      </c>
      <c r="B133" s="2" t="s">
        <v>259</v>
      </c>
      <c r="C133" s="2" t="s">
        <v>39</v>
      </c>
      <c r="D133" s="2" t="s">
        <v>260</v>
      </c>
      <c r="E133" s="2" t="s">
        <v>71</v>
      </c>
      <c r="F133" s="2" t="s">
        <v>71</v>
      </c>
      <c r="G133" s="2" t="s">
        <v>31</v>
      </c>
      <c r="H133" s="2">
        <v>94530</v>
      </c>
      <c r="I133" s="2">
        <v>1125000</v>
      </c>
      <c r="J133" s="2">
        <v>3</v>
      </c>
      <c r="K133" s="2">
        <v>2</v>
      </c>
      <c r="L133" s="2">
        <v>1320</v>
      </c>
      <c r="M133" s="2">
        <v>5401</v>
      </c>
      <c r="N133" s="2">
        <v>1948</v>
      </c>
      <c r="O133" s="2">
        <v>316</v>
      </c>
      <c r="P133" s="2">
        <v>852</v>
      </c>
      <c r="Q133" s="2"/>
      <c r="R133" s="2" t="s">
        <v>53</v>
      </c>
      <c r="S133" s="2"/>
      <c r="T133" s="2"/>
      <c r="U133" s="2" t="s">
        <v>261</v>
      </c>
      <c r="V133" s="2" t="s">
        <v>36</v>
      </c>
      <c r="W133" s="2">
        <v>40919111</v>
      </c>
      <c r="X133" s="2" t="s">
        <v>37</v>
      </c>
      <c r="Y133" s="2" t="s">
        <v>38</v>
      </c>
      <c r="Z133" s="2">
        <v>37.918854400000001</v>
      </c>
      <c r="AA133" s="2">
        <v>-122.3053702</v>
      </c>
    </row>
    <row r="134" spans="1:27" x14ac:dyDescent="0.25">
      <c r="A134" s="1" t="s">
        <v>48</v>
      </c>
      <c r="B134" s="1" t="s">
        <v>658</v>
      </c>
      <c r="C134" s="1" t="s">
        <v>39</v>
      </c>
      <c r="D134" s="1" t="s">
        <v>659</v>
      </c>
      <c r="E134" s="1" t="s">
        <v>71</v>
      </c>
      <c r="F134" s="1" t="s">
        <v>71</v>
      </c>
      <c r="G134" s="1" t="s">
        <v>31</v>
      </c>
      <c r="H134" s="1">
        <v>94530</v>
      </c>
      <c r="I134" s="1">
        <v>1162500</v>
      </c>
      <c r="J134" s="1">
        <v>3</v>
      </c>
      <c r="K134" s="1">
        <v>2</v>
      </c>
      <c r="L134" s="1">
        <v>1890</v>
      </c>
      <c r="M134" s="1">
        <v>7015</v>
      </c>
      <c r="N134" s="1">
        <v>1956</v>
      </c>
      <c r="O134" s="1">
        <v>317</v>
      </c>
      <c r="P134" s="1">
        <v>615</v>
      </c>
      <c r="Q134" s="1"/>
      <c r="R134" s="1" t="s">
        <v>53</v>
      </c>
      <c r="S134" s="1"/>
      <c r="T134" s="1"/>
      <c r="U134" s="1" t="s">
        <v>660</v>
      </c>
      <c r="V134" s="1" t="s">
        <v>36</v>
      </c>
      <c r="W134" s="1">
        <v>40918496</v>
      </c>
      <c r="X134" s="1" t="s">
        <v>37</v>
      </c>
      <c r="Y134" s="1" t="s">
        <v>38</v>
      </c>
      <c r="Z134" s="1">
        <v>37.934228699999998</v>
      </c>
      <c r="AA134" s="1">
        <v>-122.3142727</v>
      </c>
    </row>
    <row r="135" spans="1:27" x14ac:dyDescent="0.25">
      <c r="A135" s="2" t="s">
        <v>48</v>
      </c>
      <c r="B135" s="2" t="s">
        <v>319</v>
      </c>
      <c r="C135" s="2" t="s">
        <v>39</v>
      </c>
      <c r="D135" s="2" t="s">
        <v>731</v>
      </c>
      <c r="E135" s="2" t="s">
        <v>732</v>
      </c>
      <c r="F135" s="2" t="s">
        <v>732</v>
      </c>
      <c r="G135" s="2" t="s">
        <v>31</v>
      </c>
      <c r="H135" s="2">
        <v>94530</v>
      </c>
      <c r="I135" s="2">
        <v>1180000</v>
      </c>
      <c r="J135" s="2">
        <v>3</v>
      </c>
      <c r="K135" s="2">
        <v>2</v>
      </c>
      <c r="L135" s="2">
        <v>2020</v>
      </c>
      <c r="M135" s="2">
        <v>8550</v>
      </c>
      <c r="N135" s="2">
        <v>1962</v>
      </c>
      <c r="O135" s="2">
        <v>153</v>
      </c>
      <c r="P135" s="2">
        <v>584</v>
      </c>
      <c r="Q135" s="2"/>
      <c r="R135" s="2" t="s">
        <v>53</v>
      </c>
      <c r="S135" s="2"/>
      <c r="T135" s="2"/>
      <c r="U135" s="2" t="s">
        <v>733</v>
      </c>
      <c r="V135" s="2" t="s">
        <v>150</v>
      </c>
      <c r="W135" s="2" t="s">
        <v>734</v>
      </c>
      <c r="X135" s="2" t="s">
        <v>37</v>
      </c>
      <c r="Y135" s="2" t="s">
        <v>38</v>
      </c>
      <c r="Z135" s="2">
        <v>37.9210998</v>
      </c>
      <c r="AA135" s="2">
        <v>-122.28481650000001</v>
      </c>
    </row>
    <row r="136" spans="1:27" x14ac:dyDescent="0.25">
      <c r="A136" s="1" t="s">
        <v>48</v>
      </c>
      <c r="B136" s="1" t="s">
        <v>673</v>
      </c>
      <c r="C136" s="1" t="s">
        <v>39</v>
      </c>
      <c r="D136" s="1" t="s">
        <v>1003</v>
      </c>
      <c r="E136" s="1" t="s">
        <v>71</v>
      </c>
      <c r="F136" s="1" t="s">
        <v>71</v>
      </c>
      <c r="G136" s="1" t="s">
        <v>31</v>
      </c>
      <c r="H136" s="1">
        <v>94530</v>
      </c>
      <c r="I136" s="1">
        <v>1195000</v>
      </c>
      <c r="J136" s="1">
        <v>3</v>
      </c>
      <c r="K136" s="1">
        <v>2.5</v>
      </c>
      <c r="L136" s="1">
        <v>1574</v>
      </c>
      <c r="M136" s="1">
        <v>14060</v>
      </c>
      <c r="N136" s="1">
        <v>1928</v>
      </c>
      <c r="O136" s="1">
        <v>359</v>
      </c>
      <c r="P136" s="1">
        <v>759</v>
      </c>
      <c r="Q136" s="1"/>
      <c r="R136" s="1" t="s">
        <v>53</v>
      </c>
      <c r="S136" s="1"/>
      <c r="T136" s="1"/>
      <c r="U136" s="1" t="s">
        <v>1004</v>
      </c>
      <c r="V136" s="1" t="s">
        <v>36</v>
      </c>
      <c r="W136" s="1">
        <v>40907455</v>
      </c>
      <c r="X136" s="1" t="s">
        <v>37</v>
      </c>
      <c r="Y136" s="1" t="s">
        <v>38</v>
      </c>
      <c r="Z136" s="1">
        <v>37.910393800000001</v>
      </c>
      <c r="AA136" s="1">
        <v>-122.2940308</v>
      </c>
    </row>
    <row r="137" spans="1:27" x14ac:dyDescent="0.25">
      <c r="A137" s="2" t="s">
        <v>48</v>
      </c>
      <c r="B137" s="2" t="s">
        <v>547</v>
      </c>
      <c r="C137" s="2" t="s">
        <v>39</v>
      </c>
      <c r="D137" s="2" t="s">
        <v>548</v>
      </c>
      <c r="E137" s="2" t="s">
        <v>71</v>
      </c>
      <c r="F137" s="2" t="s">
        <v>71</v>
      </c>
      <c r="G137" s="2" t="s">
        <v>31</v>
      </c>
      <c r="H137" s="2">
        <v>94530</v>
      </c>
      <c r="I137" s="2">
        <v>1200000</v>
      </c>
      <c r="J137" s="2">
        <v>3</v>
      </c>
      <c r="K137" s="2">
        <v>2</v>
      </c>
      <c r="L137" s="2">
        <v>1383</v>
      </c>
      <c r="M137" s="2">
        <v>5300</v>
      </c>
      <c r="N137" s="2">
        <v>1958</v>
      </c>
      <c r="O137" s="2">
        <v>296</v>
      </c>
      <c r="P137" s="2">
        <v>868</v>
      </c>
      <c r="Q137" s="2"/>
      <c r="R137" s="2" t="s">
        <v>53</v>
      </c>
      <c r="S137" s="2"/>
      <c r="T137" s="2"/>
      <c r="U137" s="2" t="s">
        <v>549</v>
      </c>
      <c r="V137" s="2" t="s">
        <v>36</v>
      </c>
      <c r="W137" s="2">
        <v>40921879</v>
      </c>
      <c r="X137" s="2" t="s">
        <v>37</v>
      </c>
      <c r="Y137" s="2" t="s">
        <v>38</v>
      </c>
      <c r="Z137" s="2">
        <v>37.922572899999999</v>
      </c>
      <c r="AA137" s="2">
        <v>-122.304883</v>
      </c>
    </row>
    <row r="138" spans="1:27" x14ac:dyDescent="0.25">
      <c r="A138" s="1" t="s">
        <v>48</v>
      </c>
      <c r="B138" s="1" t="s">
        <v>479</v>
      </c>
      <c r="C138" s="1" t="s">
        <v>39</v>
      </c>
      <c r="D138" s="1" t="s">
        <v>711</v>
      </c>
      <c r="E138" s="1" t="s">
        <v>71</v>
      </c>
      <c r="F138" s="1" t="s">
        <v>71</v>
      </c>
      <c r="G138" s="1" t="s">
        <v>31</v>
      </c>
      <c r="H138" s="1">
        <v>94530</v>
      </c>
      <c r="I138" s="1">
        <v>1225000</v>
      </c>
      <c r="J138" s="1">
        <v>3</v>
      </c>
      <c r="K138" s="1">
        <v>2.5</v>
      </c>
      <c r="L138" s="1">
        <v>1997</v>
      </c>
      <c r="M138" s="1">
        <v>10150</v>
      </c>
      <c r="N138" s="1">
        <v>1966</v>
      </c>
      <c r="O138" s="1">
        <v>268</v>
      </c>
      <c r="P138" s="1">
        <v>613</v>
      </c>
      <c r="Q138" s="1"/>
      <c r="R138" s="1" t="s">
        <v>53</v>
      </c>
      <c r="S138" s="1"/>
      <c r="T138" s="1"/>
      <c r="U138" s="1" t="s">
        <v>712</v>
      </c>
      <c r="V138" s="1" t="s">
        <v>36</v>
      </c>
      <c r="W138" s="1">
        <v>40925055</v>
      </c>
      <c r="X138" s="1" t="s">
        <v>37</v>
      </c>
      <c r="Y138" s="1" t="s">
        <v>38</v>
      </c>
      <c r="Z138" s="1">
        <v>37.929805799999997</v>
      </c>
      <c r="AA138" s="1">
        <v>-122.29947919999999</v>
      </c>
    </row>
    <row r="139" spans="1:27" x14ac:dyDescent="0.25">
      <c r="A139" s="2" t="s">
        <v>48</v>
      </c>
      <c r="B139" s="2" t="s">
        <v>505</v>
      </c>
      <c r="C139" s="2" t="s">
        <v>39</v>
      </c>
      <c r="D139" s="2" t="s">
        <v>688</v>
      </c>
      <c r="E139" s="2" t="s">
        <v>71</v>
      </c>
      <c r="F139" s="2" t="s">
        <v>71</v>
      </c>
      <c r="G139" s="2" t="s">
        <v>31</v>
      </c>
      <c r="H139" s="2">
        <v>94530</v>
      </c>
      <c r="I139" s="2">
        <v>1235000</v>
      </c>
      <c r="J139" s="2">
        <v>4</v>
      </c>
      <c r="K139" s="2">
        <v>3</v>
      </c>
      <c r="L139" s="2">
        <v>2129</v>
      </c>
      <c r="M139" s="2">
        <v>6519</v>
      </c>
      <c r="N139" s="2">
        <v>1961</v>
      </c>
      <c r="O139" s="2">
        <v>246</v>
      </c>
      <c r="P139" s="2">
        <v>580</v>
      </c>
      <c r="Q139" s="2"/>
      <c r="R139" s="2" t="s">
        <v>53</v>
      </c>
      <c r="S139" s="2"/>
      <c r="T139" s="2"/>
      <c r="U139" s="2" t="s">
        <v>689</v>
      </c>
      <c r="V139" s="2" t="s">
        <v>36</v>
      </c>
      <c r="W139" s="2">
        <v>40928918</v>
      </c>
      <c r="X139" s="2" t="s">
        <v>37</v>
      </c>
      <c r="Y139" s="2" t="s">
        <v>38</v>
      </c>
      <c r="Z139" s="2">
        <v>37.927165500000001</v>
      </c>
      <c r="AA139" s="2">
        <v>-122.3147598</v>
      </c>
    </row>
    <row r="140" spans="1:27" x14ac:dyDescent="0.25">
      <c r="A140" s="1" t="s">
        <v>48</v>
      </c>
      <c r="B140" s="1" t="s">
        <v>279</v>
      </c>
      <c r="C140" s="1" t="s">
        <v>39</v>
      </c>
      <c r="D140" s="1" t="s">
        <v>303</v>
      </c>
      <c r="E140" s="1" t="s">
        <v>71</v>
      </c>
      <c r="F140" s="1" t="s">
        <v>71</v>
      </c>
      <c r="G140" s="1" t="s">
        <v>31</v>
      </c>
      <c r="H140" s="1">
        <v>94530</v>
      </c>
      <c r="I140" s="1">
        <v>1238000</v>
      </c>
      <c r="J140" s="1">
        <v>4</v>
      </c>
      <c r="K140" s="1">
        <v>3</v>
      </c>
      <c r="L140" s="1">
        <v>2070</v>
      </c>
      <c r="M140" s="1">
        <v>5000</v>
      </c>
      <c r="N140" s="1">
        <v>1952</v>
      </c>
      <c r="O140" s="1">
        <v>274</v>
      </c>
      <c r="P140" s="1">
        <v>598</v>
      </c>
      <c r="Q140" s="1"/>
      <c r="R140" s="1" t="s">
        <v>53</v>
      </c>
      <c r="S140" s="1"/>
      <c r="T140" s="1"/>
      <c r="U140" s="1" t="s">
        <v>304</v>
      </c>
      <c r="V140" s="1" t="s">
        <v>36</v>
      </c>
      <c r="W140" s="1">
        <v>40924267</v>
      </c>
      <c r="X140" s="1" t="s">
        <v>37</v>
      </c>
      <c r="Y140" s="1" t="s">
        <v>38</v>
      </c>
      <c r="Z140" s="1">
        <v>37.920859999999998</v>
      </c>
      <c r="AA140" s="1">
        <v>-122.3082271</v>
      </c>
    </row>
    <row r="141" spans="1:27" x14ac:dyDescent="0.25">
      <c r="A141" s="2" t="s">
        <v>48</v>
      </c>
      <c r="B141" s="2" t="s">
        <v>334</v>
      </c>
      <c r="C141" s="2" t="s">
        <v>39</v>
      </c>
      <c r="D141" s="2" t="s">
        <v>552</v>
      </c>
      <c r="E141" s="2" t="s">
        <v>71</v>
      </c>
      <c r="F141" s="2" t="s">
        <v>553</v>
      </c>
      <c r="G141" s="2" t="s">
        <v>31</v>
      </c>
      <c r="H141" s="2">
        <v>94530</v>
      </c>
      <c r="I141" s="2">
        <v>1111000</v>
      </c>
      <c r="J141" s="2">
        <v>3</v>
      </c>
      <c r="K141" s="2">
        <v>2</v>
      </c>
      <c r="L141" s="2">
        <v>1506</v>
      </c>
      <c r="M141" s="2">
        <v>5000</v>
      </c>
      <c r="N141" s="2">
        <v>1956</v>
      </c>
      <c r="O141" s="2">
        <v>247</v>
      </c>
      <c r="P141" s="2">
        <v>738</v>
      </c>
      <c r="Q141" s="2"/>
      <c r="R141" s="2" t="s">
        <v>53</v>
      </c>
      <c r="S141" s="2"/>
      <c r="T141" s="2"/>
      <c r="U141" s="2" t="s">
        <v>554</v>
      </c>
      <c r="V141" s="2" t="s">
        <v>36</v>
      </c>
      <c r="W141" s="2">
        <v>40928427</v>
      </c>
      <c r="X141" s="2" t="s">
        <v>37</v>
      </c>
      <c r="Y141" s="2" t="s">
        <v>38</v>
      </c>
      <c r="Z141" s="2">
        <v>37.928300200000002</v>
      </c>
      <c r="AA141" s="2">
        <v>-122.3134038</v>
      </c>
    </row>
    <row r="142" spans="1:27" x14ac:dyDescent="0.25">
      <c r="A142" s="1" t="s">
        <v>48</v>
      </c>
      <c r="B142" s="1" t="s">
        <v>568</v>
      </c>
      <c r="C142" s="1" t="s">
        <v>39</v>
      </c>
      <c r="D142" s="1" t="s">
        <v>569</v>
      </c>
      <c r="E142" s="1" t="s">
        <v>71</v>
      </c>
      <c r="F142" s="1" t="s">
        <v>88</v>
      </c>
      <c r="G142" s="1" t="s">
        <v>31</v>
      </c>
      <c r="H142" s="1">
        <v>94530</v>
      </c>
      <c r="I142" s="1">
        <v>675000</v>
      </c>
      <c r="J142" s="1">
        <v>3</v>
      </c>
      <c r="K142" s="1">
        <v>2</v>
      </c>
      <c r="L142" s="1">
        <v>1317</v>
      </c>
      <c r="M142" s="1">
        <v>5000</v>
      </c>
      <c r="N142" s="1">
        <v>1952</v>
      </c>
      <c r="O142" s="1">
        <v>261</v>
      </c>
      <c r="P142" s="1">
        <v>513</v>
      </c>
      <c r="Q142" s="1"/>
      <c r="R142" s="1" t="s">
        <v>53</v>
      </c>
      <c r="S142" s="1"/>
      <c r="T142" s="1"/>
      <c r="U142" s="1" t="s">
        <v>570</v>
      </c>
      <c r="V142" s="1" t="s">
        <v>36</v>
      </c>
      <c r="W142" s="1">
        <v>40924685</v>
      </c>
      <c r="X142" s="1" t="s">
        <v>37</v>
      </c>
      <c r="Y142" s="1" t="s">
        <v>38</v>
      </c>
      <c r="Z142" s="1">
        <v>37.930688699999997</v>
      </c>
      <c r="AA142" s="1">
        <v>-122.3201186</v>
      </c>
    </row>
    <row r="143" spans="1:27" x14ac:dyDescent="0.25">
      <c r="A143" s="2" t="s">
        <v>48</v>
      </c>
      <c r="B143" s="2" t="s">
        <v>343</v>
      </c>
      <c r="C143" s="2" t="s">
        <v>39</v>
      </c>
      <c r="D143" s="2" t="s">
        <v>661</v>
      </c>
      <c r="E143" s="2" t="s">
        <v>71</v>
      </c>
      <c r="F143" s="2" t="s">
        <v>88</v>
      </c>
      <c r="G143" s="2" t="s">
        <v>31</v>
      </c>
      <c r="H143" s="2">
        <v>94530</v>
      </c>
      <c r="I143" s="2">
        <v>925000</v>
      </c>
      <c r="J143" s="2">
        <v>3</v>
      </c>
      <c r="K143" s="2">
        <v>2</v>
      </c>
      <c r="L143" s="2">
        <v>1882</v>
      </c>
      <c r="M143" s="2">
        <v>11440</v>
      </c>
      <c r="N143" s="2">
        <v>1924</v>
      </c>
      <c r="O143" s="2">
        <v>283</v>
      </c>
      <c r="P143" s="2">
        <v>491</v>
      </c>
      <c r="Q143" s="2"/>
      <c r="R143" s="2" t="s">
        <v>53</v>
      </c>
      <c r="S143" s="2"/>
      <c r="T143" s="2"/>
      <c r="U143" s="2" t="s">
        <v>662</v>
      </c>
      <c r="V143" s="2" t="s">
        <v>36</v>
      </c>
      <c r="W143" s="2">
        <v>40926134</v>
      </c>
      <c r="X143" s="2" t="s">
        <v>37</v>
      </c>
      <c r="Y143" s="2" t="s">
        <v>38</v>
      </c>
      <c r="Z143" s="2">
        <v>37.917294200000001</v>
      </c>
      <c r="AA143" s="2">
        <v>-122.29323340000001</v>
      </c>
    </row>
    <row r="144" spans="1:27" x14ac:dyDescent="0.25">
      <c r="A144" s="1" t="s">
        <v>48</v>
      </c>
      <c r="B144" s="1" t="s">
        <v>986</v>
      </c>
      <c r="C144" s="1" t="s">
        <v>39</v>
      </c>
      <c r="D144" s="1" t="s">
        <v>987</v>
      </c>
      <c r="E144" s="1" t="s">
        <v>71</v>
      </c>
      <c r="F144" s="1" t="s">
        <v>88</v>
      </c>
      <c r="G144" s="1" t="s">
        <v>31</v>
      </c>
      <c r="H144" s="1">
        <v>94530</v>
      </c>
      <c r="I144" s="1">
        <v>1015000</v>
      </c>
      <c r="J144" s="1">
        <v>3</v>
      </c>
      <c r="K144" s="1">
        <v>2</v>
      </c>
      <c r="L144" s="1">
        <v>1440</v>
      </c>
      <c r="M144" s="1">
        <v>5000</v>
      </c>
      <c r="N144" s="1">
        <v>1949</v>
      </c>
      <c r="O144" s="1">
        <v>324</v>
      </c>
      <c r="P144" s="1">
        <v>705</v>
      </c>
      <c r="Q144" s="1"/>
      <c r="R144" s="1" t="s">
        <v>53</v>
      </c>
      <c r="S144" s="1"/>
      <c r="T144" s="1"/>
      <c r="U144" s="1" t="s">
        <v>988</v>
      </c>
      <c r="V144" s="1" t="s">
        <v>36</v>
      </c>
      <c r="W144" s="1">
        <v>40918614</v>
      </c>
      <c r="X144" s="1" t="s">
        <v>37</v>
      </c>
      <c r="Y144" s="1" t="s">
        <v>38</v>
      </c>
      <c r="Z144" s="1">
        <v>37.931097200000004</v>
      </c>
      <c r="AA144" s="1">
        <v>-122.3113939</v>
      </c>
    </row>
    <row r="145" spans="1:27" x14ac:dyDescent="0.25">
      <c r="A145" s="2" t="s">
        <v>48</v>
      </c>
      <c r="B145" s="2" t="s">
        <v>262</v>
      </c>
      <c r="C145" s="2" t="s">
        <v>39</v>
      </c>
      <c r="D145" s="2" t="s">
        <v>713</v>
      </c>
      <c r="E145" s="2" t="s">
        <v>71</v>
      </c>
      <c r="F145" s="2" t="s">
        <v>88</v>
      </c>
      <c r="G145" s="2" t="s">
        <v>31</v>
      </c>
      <c r="H145" s="2">
        <v>94530</v>
      </c>
      <c r="I145" s="2">
        <v>1250000</v>
      </c>
      <c r="J145" s="2">
        <v>3</v>
      </c>
      <c r="K145" s="2">
        <v>2</v>
      </c>
      <c r="L145" s="2">
        <v>1324</v>
      </c>
      <c r="M145" s="2">
        <v>4792</v>
      </c>
      <c r="N145" s="2">
        <v>1955</v>
      </c>
      <c r="O145" s="2">
        <v>97</v>
      </c>
      <c r="P145" s="2">
        <v>944</v>
      </c>
      <c r="Q145" s="2"/>
      <c r="R145" s="2" t="s">
        <v>53</v>
      </c>
      <c r="S145" s="2"/>
      <c r="T145" s="2"/>
      <c r="U145" s="2" t="s">
        <v>714</v>
      </c>
      <c r="V145" s="2" t="s">
        <v>36</v>
      </c>
      <c r="W145" s="2">
        <v>40945336</v>
      </c>
      <c r="X145" s="2" t="s">
        <v>37</v>
      </c>
      <c r="Y145" s="2" t="s">
        <v>38</v>
      </c>
      <c r="Z145" s="2">
        <v>37.924871099999997</v>
      </c>
      <c r="AA145" s="2">
        <v>-122.307452</v>
      </c>
    </row>
    <row r="146" spans="1:27" x14ac:dyDescent="0.25">
      <c r="A146" s="1" t="s">
        <v>48</v>
      </c>
      <c r="B146" s="1" t="s">
        <v>961</v>
      </c>
      <c r="C146" s="1" t="s">
        <v>39</v>
      </c>
      <c r="D146" s="1" t="s">
        <v>989</v>
      </c>
      <c r="E146" s="1" t="s">
        <v>71</v>
      </c>
      <c r="F146" s="1" t="s">
        <v>175</v>
      </c>
      <c r="G146" s="1" t="s">
        <v>31</v>
      </c>
      <c r="H146" s="1" t="s">
        <v>990</v>
      </c>
      <c r="I146" s="1">
        <v>1143000</v>
      </c>
      <c r="J146" s="1">
        <v>3</v>
      </c>
      <c r="K146" s="1">
        <v>2</v>
      </c>
      <c r="L146" s="1">
        <v>1298</v>
      </c>
      <c r="M146" s="1">
        <v>12500</v>
      </c>
      <c r="N146" s="1">
        <v>1957</v>
      </c>
      <c r="O146" s="1">
        <v>364</v>
      </c>
      <c r="P146" s="1">
        <v>881</v>
      </c>
      <c r="Q146" s="1"/>
      <c r="R146" s="1" t="s">
        <v>53</v>
      </c>
      <c r="S146" s="1"/>
      <c r="T146" s="1"/>
      <c r="U146" s="1" t="s">
        <v>991</v>
      </c>
      <c r="V146" s="1" t="s">
        <v>36</v>
      </c>
      <c r="W146" s="1">
        <v>40910021</v>
      </c>
      <c r="X146" s="1" t="s">
        <v>37</v>
      </c>
      <c r="Y146" s="1" t="s">
        <v>38</v>
      </c>
      <c r="Z146" s="1">
        <v>37.9249467</v>
      </c>
      <c r="AA146" s="1">
        <v>-122.30647759999999</v>
      </c>
    </row>
    <row r="147" spans="1:27" x14ac:dyDescent="0.25">
      <c r="A147" s="2" t="s">
        <v>48</v>
      </c>
      <c r="B147" s="2" t="s">
        <v>428</v>
      </c>
      <c r="C147" s="2" t="s">
        <v>39</v>
      </c>
      <c r="D147" s="2" t="s">
        <v>578</v>
      </c>
      <c r="E147" s="2" t="s">
        <v>71</v>
      </c>
      <c r="F147" s="2" t="s">
        <v>579</v>
      </c>
      <c r="G147" s="2" t="s">
        <v>31</v>
      </c>
      <c r="H147" s="2">
        <v>94530</v>
      </c>
      <c r="I147" s="2">
        <v>975000</v>
      </c>
      <c r="J147" s="2">
        <v>3</v>
      </c>
      <c r="K147" s="2">
        <v>2</v>
      </c>
      <c r="L147" s="2">
        <v>1490</v>
      </c>
      <c r="M147" s="2">
        <v>5445</v>
      </c>
      <c r="N147" s="2">
        <v>1925</v>
      </c>
      <c r="O147" s="2">
        <v>337</v>
      </c>
      <c r="P147" s="2">
        <v>654</v>
      </c>
      <c r="Q147" s="2"/>
      <c r="R147" s="2" t="s">
        <v>53</v>
      </c>
      <c r="S147" s="2"/>
      <c r="T147" s="2"/>
      <c r="U147" s="2" t="s">
        <v>580</v>
      </c>
      <c r="V147" s="2" t="s">
        <v>36</v>
      </c>
      <c r="W147" s="2">
        <v>40915807</v>
      </c>
      <c r="X147" s="2" t="s">
        <v>37</v>
      </c>
      <c r="Y147" s="2" t="s">
        <v>38</v>
      </c>
      <c r="Z147" s="2">
        <v>37.934339899999998</v>
      </c>
      <c r="AA147" s="2">
        <v>-122.31887860000001</v>
      </c>
    </row>
    <row r="148" spans="1:27" x14ac:dyDescent="0.25">
      <c r="A148" s="1" t="s">
        <v>48</v>
      </c>
      <c r="B148" s="1" t="s">
        <v>456</v>
      </c>
      <c r="C148" s="1" t="s">
        <v>39</v>
      </c>
      <c r="D148" s="1" t="s">
        <v>697</v>
      </c>
      <c r="E148" s="1" t="s">
        <v>71</v>
      </c>
      <c r="F148" s="1" t="s">
        <v>223</v>
      </c>
      <c r="G148" s="1" t="s">
        <v>31</v>
      </c>
      <c r="H148" s="1">
        <v>94530</v>
      </c>
      <c r="I148" s="1">
        <v>1250000</v>
      </c>
      <c r="J148" s="1">
        <v>7</v>
      </c>
      <c r="K148" s="1">
        <v>2</v>
      </c>
      <c r="L148" s="1">
        <v>2086</v>
      </c>
      <c r="M148" s="1">
        <v>5000</v>
      </c>
      <c r="N148" s="1">
        <v>1949</v>
      </c>
      <c r="O148" s="1">
        <v>181</v>
      </c>
      <c r="P148" s="1">
        <v>599</v>
      </c>
      <c r="Q148" s="1"/>
      <c r="R148" s="1" t="s">
        <v>53</v>
      </c>
      <c r="S148" s="1"/>
      <c r="T148" s="1"/>
      <c r="U148" s="1" t="s">
        <v>698</v>
      </c>
      <c r="V148" s="1" t="s">
        <v>36</v>
      </c>
      <c r="W148" s="1">
        <v>40936052</v>
      </c>
      <c r="X148" s="1" t="s">
        <v>37</v>
      </c>
      <c r="Y148" s="1" t="s">
        <v>38</v>
      </c>
      <c r="Z148" s="1">
        <v>37.919460100000002</v>
      </c>
      <c r="AA148" s="1">
        <v>-122.30867000000001</v>
      </c>
    </row>
    <row r="149" spans="1:27" x14ac:dyDescent="0.25">
      <c r="A149" s="2" t="s">
        <v>48</v>
      </c>
      <c r="B149" s="2" t="s">
        <v>690</v>
      </c>
      <c r="C149" s="2" t="s">
        <v>39</v>
      </c>
      <c r="D149" s="2" t="s">
        <v>691</v>
      </c>
      <c r="E149" s="2" t="s">
        <v>71</v>
      </c>
      <c r="F149" s="2" t="s">
        <v>692</v>
      </c>
      <c r="G149" s="2" t="s">
        <v>31</v>
      </c>
      <c r="H149" s="2">
        <v>94530</v>
      </c>
      <c r="I149" s="2">
        <v>800000</v>
      </c>
      <c r="J149" s="2">
        <v>5</v>
      </c>
      <c r="K149" s="2">
        <v>3</v>
      </c>
      <c r="L149" s="2">
        <v>2001</v>
      </c>
      <c r="M149" s="2">
        <v>4500</v>
      </c>
      <c r="N149" s="2">
        <v>1939</v>
      </c>
      <c r="O149" s="2">
        <v>154</v>
      </c>
      <c r="P149" s="2">
        <v>400</v>
      </c>
      <c r="Q149" s="2"/>
      <c r="R149" s="2" t="s">
        <v>53</v>
      </c>
      <c r="S149" s="2"/>
      <c r="T149" s="2"/>
      <c r="U149" s="2" t="s">
        <v>693</v>
      </c>
      <c r="V149" s="2" t="s">
        <v>36</v>
      </c>
      <c r="W149" s="2">
        <v>40914971</v>
      </c>
      <c r="X149" s="2" t="s">
        <v>37</v>
      </c>
      <c r="Y149" s="2" t="s">
        <v>38</v>
      </c>
      <c r="Z149" s="2">
        <v>37.934741099999997</v>
      </c>
      <c r="AA149" s="2">
        <v>-122.3173286</v>
      </c>
    </row>
    <row r="150" spans="1:27" x14ac:dyDescent="0.25">
      <c r="A150" s="1" t="s">
        <v>48</v>
      </c>
      <c r="B150" s="1" t="s">
        <v>55</v>
      </c>
      <c r="C150" s="1" t="s">
        <v>39</v>
      </c>
      <c r="D150" s="1" t="s">
        <v>932</v>
      </c>
      <c r="E150" s="1" t="s">
        <v>71</v>
      </c>
      <c r="F150" s="1" t="s">
        <v>933</v>
      </c>
      <c r="G150" s="1" t="s">
        <v>31</v>
      </c>
      <c r="H150" s="1">
        <v>94530</v>
      </c>
      <c r="I150" s="1">
        <v>1130000</v>
      </c>
      <c r="J150" s="1">
        <v>3</v>
      </c>
      <c r="K150" s="1">
        <v>2</v>
      </c>
      <c r="L150" s="1">
        <v>1202</v>
      </c>
      <c r="M150" s="1">
        <v>4900</v>
      </c>
      <c r="N150" s="1">
        <v>1940</v>
      </c>
      <c r="O150" s="1">
        <v>279</v>
      </c>
      <c r="P150" s="1">
        <v>940</v>
      </c>
      <c r="Q150" s="1"/>
      <c r="R150" s="1" t="s">
        <v>53</v>
      </c>
      <c r="S150" s="1"/>
      <c r="T150" s="1"/>
      <c r="U150" s="1" t="s">
        <v>934</v>
      </c>
      <c r="V150" s="1" t="s">
        <v>36</v>
      </c>
      <c r="W150" s="1">
        <v>40924751</v>
      </c>
      <c r="X150" s="1" t="s">
        <v>37</v>
      </c>
      <c r="Y150" s="1" t="s">
        <v>38</v>
      </c>
      <c r="Z150" s="1">
        <v>37.900214900000002</v>
      </c>
      <c r="AA150" s="1">
        <v>-122.29314479999999</v>
      </c>
    </row>
    <row r="151" spans="1:27" x14ac:dyDescent="0.25">
      <c r="A151" s="2" t="s">
        <v>48</v>
      </c>
      <c r="B151" s="2"/>
      <c r="C151" s="2" t="s">
        <v>39</v>
      </c>
      <c r="D151" s="2" t="s">
        <v>571</v>
      </c>
      <c r="E151" s="2" t="s">
        <v>71</v>
      </c>
      <c r="F151" s="2"/>
      <c r="G151" s="2" t="s">
        <v>31</v>
      </c>
      <c r="H151" s="2">
        <v>94530</v>
      </c>
      <c r="I151" s="2">
        <v>731000</v>
      </c>
      <c r="J151" s="2">
        <v>3</v>
      </c>
      <c r="K151" s="2">
        <v>2</v>
      </c>
      <c r="L151" s="2">
        <v>1503</v>
      </c>
      <c r="M151" s="2">
        <v>5005</v>
      </c>
      <c r="N151" s="2">
        <v>1965</v>
      </c>
      <c r="O151" s="2"/>
      <c r="P151" s="2">
        <v>486</v>
      </c>
      <c r="Q151" s="2"/>
      <c r="R151" s="2"/>
      <c r="S151" s="2"/>
      <c r="T151" s="2"/>
      <c r="U151" s="2" t="s">
        <v>572</v>
      </c>
      <c r="V151" s="2"/>
      <c r="W151" s="2"/>
      <c r="X151" s="2" t="s">
        <v>37</v>
      </c>
      <c r="Y151" s="2" t="s">
        <v>38</v>
      </c>
      <c r="Z151" s="2">
        <v>37.920458500000002</v>
      </c>
      <c r="AA151" s="2">
        <v>-122.31856860000001</v>
      </c>
    </row>
    <row r="152" spans="1:27" x14ac:dyDescent="0.25">
      <c r="A152" s="1" t="s">
        <v>48</v>
      </c>
      <c r="B152" s="1"/>
      <c r="C152" s="1" t="s">
        <v>39</v>
      </c>
      <c r="D152" s="1" t="s">
        <v>699</v>
      </c>
      <c r="E152" s="1" t="s">
        <v>71</v>
      </c>
      <c r="F152" s="1"/>
      <c r="G152" s="1" t="s">
        <v>31</v>
      </c>
      <c r="H152" s="1">
        <v>94530</v>
      </c>
      <c r="I152" s="1">
        <v>865000</v>
      </c>
      <c r="J152" s="1">
        <v>3</v>
      </c>
      <c r="K152" s="1">
        <v>3</v>
      </c>
      <c r="L152" s="1">
        <v>2478</v>
      </c>
      <c r="M152" s="1">
        <v>24150</v>
      </c>
      <c r="N152" s="1">
        <v>1939</v>
      </c>
      <c r="O152" s="1"/>
      <c r="P152" s="1">
        <v>349</v>
      </c>
      <c r="Q152" s="1"/>
      <c r="R152" s="1"/>
      <c r="S152" s="1"/>
      <c r="T152" s="1"/>
      <c r="U152" s="1" t="s">
        <v>700</v>
      </c>
      <c r="V152" s="1"/>
      <c r="W152" s="1"/>
      <c r="X152" s="1" t="s">
        <v>37</v>
      </c>
      <c r="Y152" s="1" t="s">
        <v>38</v>
      </c>
      <c r="Z152" s="1">
        <v>37.910763699999997</v>
      </c>
      <c r="AA152" s="1">
        <v>-122.2927018</v>
      </c>
    </row>
    <row r="153" spans="1:27" x14ac:dyDescent="0.25">
      <c r="A153" s="2" t="s">
        <v>48</v>
      </c>
      <c r="B153" s="2"/>
      <c r="C153" s="2" t="s">
        <v>39</v>
      </c>
      <c r="D153" s="2" t="s">
        <v>358</v>
      </c>
      <c r="E153" s="2" t="s">
        <v>71</v>
      </c>
      <c r="F153" s="2"/>
      <c r="G153" s="2" t="s">
        <v>31</v>
      </c>
      <c r="H153" s="2">
        <v>94530</v>
      </c>
      <c r="I153" s="2">
        <v>1050000</v>
      </c>
      <c r="J153" s="2">
        <v>4</v>
      </c>
      <c r="K153" s="2">
        <v>2</v>
      </c>
      <c r="L153" s="2">
        <v>1358</v>
      </c>
      <c r="M153" s="2">
        <v>5040</v>
      </c>
      <c r="N153" s="2">
        <v>1955</v>
      </c>
      <c r="O153" s="2"/>
      <c r="P153" s="2">
        <v>773</v>
      </c>
      <c r="Q153" s="2"/>
      <c r="R153" s="2"/>
      <c r="S153" s="2"/>
      <c r="T153" s="2"/>
      <c r="U153" s="2" t="s">
        <v>359</v>
      </c>
      <c r="V153" s="2"/>
      <c r="W153" s="2"/>
      <c r="X153" s="2" t="s">
        <v>37</v>
      </c>
      <c r="Y153" s="2" t="s">
        <v>38</v>
      </c>
      <c r="Z153" s="2">
        <v>37.924862099999999</v>
      </c>
      <c r="AA153" s="2">
        <v>-122.3114824</v>
      </c>
    </row>
    <row r="154" spans="1:27" x14ac:dyDescent="0.25">
      <c r="A154" s="1" t="s">
        <v>48</v>
      </c>
      <c r="B154" s="1"/>
      <c r="C154" s="1" t="s">
        <v>39</v>
      </c>
      <c r="D154" s="1" t="s">
        <v>715</v>
      </c>
      <c r="E154" s="1" t="s">
        <v>71</v>
      </c>
      <c r="F154" s="1"/>
      <c r="G154" s="1" t="s">
        <v>31</v>
      </c>
      <c r="H154" s="1">
        <v>94530</v>
      </c>
      <c r="I154" s="1">
        <v>1210000</v>
      </c>
      <c r="J154" s="1">
        <v>3</v>
      </c>
      <c r="K154" s="1">
        <v>2</v>
      </c>
      <c r="L154" s="1">
        <v>1274</v>
      </c>
      <c r="M154" s="1">
        <v>6804</v>
      </c>
      <c r="N154" s="1">
        <v>1956</v>
      </c>
      <c r="O154" s="1"/>
      <c r="P154" s="1">
        <v>950</v>
      </c>
      <c r="Q154" s="1"/>
      <c r="R154" s="1"/>
      <c r="S154" s="1"/>
      <c r="T154" s="1"/>
      <c r="U154" s="1" t="s">
        <v>716</v>
      </c>
      <c r="V154" s="1"/>
      <c r="W154" s="1"/>
      <c r="X154" s="1" t="s">
        <v>37</v>
      </c>
      <c r="Y154" s="1" t="s">
        <v>38</v>
      </c>
      <c r="Z154" s="1">
        <v>37.925137800000002</v>
      </c>
      <c r="AA154" s="1">
        <v>-122.3076734</v>
      </c>
    </row>
    <row r="155" spans="1:27" x14ac:dyDescent="0.25">
      <c r="A155" s="2" t="s">
        <v>48</v>
      </c>
      <c r="B155" s="2" t="s">
        <v>505</v>
      </c>
      <c r="C155" s="2" t="s">
        <v>39</v>
      </c>
      <c r="D155" s="2" t="s">
        <v>723</v>
      </c>
      <c r="E155" s="2" t="s">
        <v>41</v>
      </c>
      <c r="F155" s="2" t="s">
        <v>41</v>
      </c>
      <c r="G155" s="2" t="s">
        <v>31</v>
      </c>
      <c r="H155" s="2">
        <v>94707</v>
      </c>
      <c r="I155" s="2">
        <v>640000</v>
      </c>
      <c r="J155" s="2">
        <v>3</v>
      </c>
      <c r="K155" s="2">
        <v>2</v>
      </c>
      <c r="L155" s="2">
        <v>1720</v>
      </c>
      <c r="M155" s="2">
        <v>8415</v>
      </c>
      <c r="N155" s="2">
        <v>1947</v>
      </c>
      <c r="O155" s="2">
        <v>246</v>
      </c>
      <c r="P155" s="2">
        <v>372</v>
      </c>
      <c r="Q155" s="2"/>
      <c r="R155" s="2" t="s">
        <v>53</v>
      </c>
      <c r="S155" s="2"/>
      <c r="T155" s="2"/>
      <c r="U155" s="2" t="s">
        <v>724</v>
      </c>
      <c r="V155" s="2" t="s">
        <v>36</v>
      </c>
      <c r="W155" s="2">
        <v>40932116</v>
      </c>
      <c r="X155" s="2" t="s">
        <v>37</v>
      </c>
      <c r="Y155" s="2" t="s">
        <v>38</v>
      </c>
      <c r="Z155" s="2">
        <v>37.912055000000002</v>
      </c>
      <c r="AA155" s="2">
        <v>-122.2865443</v>
      </c>
    </row>
    <row r="156" spans="1:27" x14ac:dyDescent="0.25">
      <c r="A156" s="1" t="s">
        <v>48</v>
      </c>
      <c r="B156" s="1" t="s">
        <v>735</v>
      </c>
      <c r="C156" s="1" t="s">
        <v>39</v>
      </c>
      <c r="D156" s="1" t="s">
        <v>891</v>
      </c>
      <c r="E156" s="1" t="s">
        <v>41</v>
      </c>
      <c r="F156" s="1" t="s">
        <v>41</v>
      </c>
      <c r="G156" s="1" t="s">
        <v>31</v>
      </c>
      <c r="H156" s="1">
        <v>94707</v>
      </c>
      <c r="I156" s="1">
        <v>1187500</v>
      </c>
      <c r="J156" s="1">
        <v>4</v>
      </c>
      <c r="K156" s="1">
        <v>3</v>
      </c>
      <c r="L156" s="1">
        <v>2725</v>
      </c>
      <c r="M156" s="1">
        <v>5684</v>
      </c>
      <c r="N156" s="1">
        <v>1952</v>
      </c>
      <c r="O156" s="1">
        <v>314</v>
      </c>
      <c r="P156" s="1">
        <v>436</v>
      </c>
      <c r="Q156" s="1"/>
      <c r="R156" s="1" t="s">
        <v>53</v>
      </c>
      <c r="S156" s="1"/>
      <c r="T156" s="1"/>
      <c r="U156" s="1" t="s">
        <v>892</v>
      </c>
      <c r="V156" s="1" t="s">
        <v>36</v>
      </c>
      <c r="W156" s="1">
        <v>40917054</v>
      </c>
      <c r="X156" s="1" t="s">
        <v>37</v>
      </c>
      <c r="Y156" s="1" t="s">
        <v>38</v>
      </c>
      <c r="Z156" s="1">
        <v>37.902538499999999</v>
      </c>
      <c r="AA156" s="1">
        <v>-122.2821584</v>
      </c>
    </row>
    <row r="157" spans="1:27" x14ac:dyDescent="0.25">
      <c r="A157" s="2" t="s">
        <v>48</v>
      </c>
      <c r="B157" s="2" t="s">
        <v>735</v>
      </c>
      <c r="C157" s="2" t="s">
        <v>39</v>
      </c>
      <c r="D157" s="2" t="s">
        <v>736</v>
      </c>
      <c r="E157" s="2" t="s">
        <v>41</v>
      </c>
      <c r="F157" s="2" t="s">
        <v>42</v>
      </c>
      <c r="G157" s="2" t="s">
        <v>31</v>
      </c>
      <c r="H157" s="2">
        <v>94707</v>
      </c>
      <c r="I157" s="2">
        <v>1050000</v>
      </c>
      <c r="J157" s="2">
        <v>3</v>
      </c>
      <c r="K157" s="2">
        <v>2</v>
      </c>
      <c r="L157" s="2">
        <v>1239</v>
      </c>
      <c r="M157" s="2">
        <v>7455</v>
      </c>
      <c r="N157" s="2">
        <v>1949</v>
      </c>
      <c r="O157" s="2">
        <v>314</v>
      </c>
      <c r="P157" s="2">
        <v>847</v>
      </c>
      <c r="Q157" s="2"/>
      <c r="R157" s="2" t="s">
        <v>53</v>
      </c>
      <c r="S157" s="2"/>
      <c r="T157" s="2"/>
      <c r="U157" s="2" t="s">
        <v>737</v>
      </c>
      <c r="V157" s="2" t="s">
        <v>36</v>
      </c>
      <c r="W157" s="2">
        <v>40918973</v>
      </c>
      <c r="X157" s="2" t="s">
        <v>37</v>
      </c>
      <c r="Y157" s="2" t="s">
        <v>38</v>
      </c>
      <c r="Z157" s="2">
        <v>37.903055199999997</v>
      </c>
      <c r="AA157" s="2">
        <v>-122.28277869999999</v>
      </c>
    </row>
    <row r="158" spans="1:27" x14ac:dyDescent="0.25">
      <c r="A158" s="1" t="s">
        <v>48</v>
      </c>
      <c r="B158" s="1" t="s">
        <v>446</v>
      </c>
      <c r="C158" s="1" t="s">
        <v>39</v>
      </c>
      <c r="D158" s="1" t="s">
        <v>738</v>
      </c>
      <c r="E158" s="1" t="s">
        <v>41</v>
      </c>
      <c r="F158" s="1" t="s">
        <v>739</v>
      </c>
      <c r="G158" s="1" t="s">
        <v>31</v>
      </c>
      <c r="H158" s="1">
        <v>94707</v>
      </c>
      <c r="I158" s="1">
        <v>1125000</v>
      </c>
      <c r="J158" s="1">
        <v>3</v>
      </c>
      <c r="K158" s="1">
        <v>3</v>
      </c>
      <c r="L158" s="1">
        <v>1108</v>
      </c>
      <c r="M158" s="1">
        <v>4360</v>
      </c>
      <c r="N158" s="1">
        <v>1925</v>
      </c>
      <c r="O158" s="1">
        <v>275</v>
      </c>
      <c r="P158" s="1">
        <v>1015</v>
      </c>
      <c r="Q158" s="1"/>
      <c r="R158" s="1" t="s">
        <v>53</v>
      </c>
      <c r="S158" s="1"/>
      <c r="T158" s="1"/>
      <c r="U158" s="1" t="s">
        <v>740</v>
      </c>
      <c r="V158" s="1" t="s">
        <v>36</v>
      </c>
      <c r="W158" s="1">
        <v>40918530</v>
      </c>
      <c r="X158" s="1" t="s">
        <v>37</v>
      </c>
      <c r="Y158" s="1" t="s">
        <v>38</v>
      </c>
      <c r="Z158" s="1">
        <v>37.903168100000002</v>
      </c>
      <c r="AA158" s="1">
        <v>-122.2883606</v>
      </c>
    </row>
    <row r="159" spans="1:27" x14ac:dyDescent="0.25">
      <c r="A159" s="2" t="s">
        <v>48</v>
      </c>
      <c r="B159" s="2" t="s">
        <v>961</v>
      </c>
      <c r="C159" s="2" t="s">
        <v>39</v>
      </c>
      <c r="D159" s="2" t="s">
        <v>962</v>
      </c>
      <c r="E159" s="2" t="s">
        <v>41</v>
      </c>
      <c r="F159" s="2" t="s">
        <v>963</v>
      </c>
      <c r="G159" s="2" t="s">
        <v>31</v>
      </c>
      <c r="H159" s="2">
        <v>94708</v>
      </c>
      <c r="I159" s="2">
        <v>1250000</v>
      </c>
      <c r="J159" s="2">
        <v>3</v>
      </c>
      <c r="K159" s="2">
        <v>2.5</v>
      </c>
      <c r="L159" s="2">
        <v>1736</v>
      </c>
      <c r="M159" s="2">
        <v>7313</v>
      </c>
      <c r="N159" s="2">
        <v>1968</v>
      </c>
      <c r="O159" s="2">
        <v>364</v>
      </c>
      <c r="P159" s="2">
        <v>720</v>
      </c>
      <c r="Q159" s="2"/>
      <c r="R159" s="2" t="s">
        <v>53</v>
      </c>
      <c r="S159" s="2"/>
      <c r="T159" s="2"/>
      <c r="U159" s="2" t="s">
        <v>964</v>
      </c>
      <c r="V159" s="2" t="s">
        <v>36</v>
      </c>
      <c r="W159" s="2">
        <v>40907984</v>
      </c>
      <c r="X159" s="2" t="s">
        <v>37</v>
      </c>
      <c r="Y159" s="2" t="s">
        <v>38</v>
      </c>
      <c r="Z159" s="2">
        <v>37.9042849</v>
      </c>
      <c r="AA159" s="2">
        <v>-122.2685568</v>
      </c>
    </row>
    <row r="160" spans="1:27" x14ac:dyDescent="0.25">
      <c r="A160" s="1" t="s">
        <v>48</v>
      </c>
      <c r="B160" s="1" t="s">
        <v>360</v>
      </c>
      <c r="C160" s="1" t="s">
        <v>39</v>
      </c>
      <c r="D160" s="1" t="s">
        <v>573</v>
      </c>
      <c r="E160" s="1" t="s">
        <v>30</v>
      </c>
      <c r="F160" s="1" t="s">
        <v>574</v>
      </c>
      <c r="G160" s="1" t="s">
        <v>31</v>
      </c>
      <c r="H160" s="1">
        <v>94609</v>
      </c>
      <c r="I160" s="1">
        <v>1210000</v>
      </c>
      <c r="J160" s="1">
        <v>3</v>
      </c>
      <c r="K160" s="1">
        <v>2</v>
      </c>
      <c r="L160" s="1">
        <v>1296</v>
      </c>
      <c r="M160" s="1">
        <v>4180</v>
      </c>
      <c r="N160" s="1">
        <v>1908</v>
      </c>
      <c r="O160" s="1">
        <v>331</v>
      </c>
      <c r="P160" s="1">
        <v>934</v>
      </c>
      <c r="Q160" s="1"/>
      <c r="R160" s="1" t="s">
        <v>53</v>
      </c>
      <c r="S160" s="1"/>
      <c r="T160" s="1"/>
      <c r="U160" s="1" t="s">
        <v>575</v>
      </c>
      <c r="V160" s="1" t="s">
        <v>36</v>
      </c>
      <c r="W160" s="1">
        <v>40917335</v>
      </c>
      <c r="X160" s="1" t="s">
        <v>37</v>
      </c>
      <c r="Y160" s="1" t="s">
        <v>38</v>
      </c>
      <c r="Z160" s="1">
        <v>37.8485832</v>
      </c>
      <c r="AA160" s="1">
        <v>-122.2684239</v>
      </c>
    </row>
    <row r="161" spans="1:27" x14ac:dyDescent="0.25">
      <c r="A161" s="2" t="s">
        <v>48</v>
      </c>
      <c r="B161" s="2" t="s">
        <v>459</v>
      </c>
      <c r="C161" s="2" t="s">
        <v>39</v>
      </c>
      <c r="D161" s="2" t="s">
        <v>984</v>
      </c>
      <c r="E161" s="2" t="s">
        <v>30</v>
      </c>
      <c r="F161" s="2" t="s">
        <v>842</v>
      </c>
      <c r="G161" s="2" t="s">
        <v>31</v>
      </c>
      <c r="H161" s="2">
        <v>94608</v>
      </c>
      <c r="I161" s="2">
        <v>880000</v>
      </c>
      <c r="J161" s="2">
        <v>3</v>
      </c>
      <c r="K161" s="2">
        <v>2</v>
      </c>
      <c r="L161" s="2">
        <v>1615</v>
      </c>
      <c r="M161" s="2">
        <v>2500</v>
      </c>
      <c r="N161" s="2">
        <v>1908</v>
      </c>
      <c r="O161" s="2">
        <v>335</v>
      </c>
      <c r="P161" s="2">
        <v>545</v>
      </c>
      <c r="Q161" s="2"/>
      <c r="R161" s="2" t="s">
        <v>53</v>
      </c>
      <c r="S161" s="2"/>
      <c r="T161" s="2"/>
      <c r="U161" s="2" t="s">
        <v>985</v>
      </c>
      <c r="V161" s="2" t="s">
        <v>36</v>
      </c>
      <c r="W161" s="2">
        <v>40905155</v>
      </c>
      <c r="X161" s="2" t="s">
        <v>37</v>
      </c>
      <c r="Y161" s="2" t="s">
        <v>38</v>
      </c>
      <c r="Z161" s="2">
        <v>37.850079000000001</v>
      </c>
      <c r="AA161" s="2">
        <v>-122.283435</v>
      </c>
    </row>
    <row r="162" spans="1:27" x14ac:dyDescent="0.25">
      <c r="A162" s="1" t="s">
        <v>48</v>
      </c>
      <c r="B162" s="1" t="s">
        <v>840</v>
      </c>
      <c r="C162" s="1" t="s">
        <v>39</v>
      </c>
      <c r="D162" s="1" t="s">
        <v>841</v>
      </c>
      <c r="E162" s="1" t="s">
        <v>30</v>
      </c>
      <c r="F162" s="1" t="s">
        <v>842</v>
      </c>
      <c r="G162" s="1" t="s">
        <v>31</v>
      </c>
      <c r="H162" s="1">
        <v>94608</v>
      </c>
      <c r="I162" s="1">
        <v>1100000</v>
      </c>
      <c r="J162" s="1">
        <v>4</v>
      </c>
      <c r="K162" s="1">
        <v>2</v>
      </c>
      <c r="L162" s="1">
        <v>1550</v>
      </c>
      <c r="M162" s="1">
        <v>3240</v>
      </c>
      <c r="N162" s="1">
        <v>1885</v>
      </c>
      <c r="O162" s="1">
        <v>220</v>
      </c>
      <c r="P162" s="1">
        <v>710</v>
      </c>
      <c r="Q162" s="1"/>
      <c r="R162" s="1" t="s">
        <v>53</v>
      </c>
      <c r="S162" s="1"/>
      <c r="T162" s="1"/>
      <c r="U162" s="1" t="s">
        <v>843</v>
      </c>
      <c r="V162" s="1" t="s">
        <v>36</v>
      </c>
      <c r="W162" s="1">
        <v>40930388</v>
      </c>
      <c r="X162" s="1" t="s">
        <v>37</v>
      </c>
      <c r="Y162" s="1" t="s">
        <v>38</v>
      </c>
      <c r="Z162" s="1">
        <v>37.850111200000001</v>
      </c>
      <c r="AA162" s="1">
        <v>-122.2850823</v>
      </c>
    </row>
    <row r="163" spans="1:27" x14ac:dyDescent="0.25">
      <c r="A163" s="2" t="s">
        <v>48</v>
      </c>
      <c r="B163" s="2" t="s">
        <v>878</v>
      </c>
      <c r="C163" s="2" t="s">
        <v>39</v>
      </c>
      <c r="D163" s="2" t="s">
        <v>879</v>
      </c>
      <c r="E163" s="2" t="s">
        <v>30</v>
      </c>
      <c r="F163" s="2" t="s">
        <v>842</v>
      </c>
      <c r="G163" s="2" t="s">
        <v>31</v>
      </c>
      <c r="H163" s="2">
        <v>94608</v>
      </c>
      <c r="I163" s="2">
        <v>1215000</v>
      </c>
      <c r="J163" s="2">
        <v>3</v>
      </c>
      <c r="K163" s="2">
        <v>2</v>
      </c>
      <c r="L163" s="2">
        <v>1287</v>
      </c>
      <c r="M163" s="2">
        <v>5130</v>
      </c>
      <c r="N163" s="2">
        <v>1911</v>
      </c>
      <c r="O163" s="2">
        <v>365</v>
      </c>
      <c r="P163" s="2">
        <v>944</v>
      </c>
      <c r="Q163" s="2"/>
      <c r="R163" s="2" t="s">
        <v>53</v>
      </c>
      <c r="S163" s="2"/>
      <c r="T163" s="2"/>
      <c r="U163" s="2" t="s">
        <v>880</v>
      </c>
      <c r="V163" s="2" t="s">
        <v>36</v>
      </c>
      <c r="W163" s="2">
        <v>40910848</v>
      </c>
      <c r="X163" s="2" t="s">
        <v>37</v>
      </c>
      <c r="Y163" s="2" t="s">
        <v>38</v>
      </c>
      <c r="Z163" s="2">
        <v>37.846884000000003</v>
      </c>
      <c r="AA163" s="2">
        <v>-122.276571</v>
      </c>
    </row>
    <row r="164" spans="1:27" x14ac:dyDescent="0.25">
      <c r="A164" s="1" t="s">
        <v>48</v>
      </c>
      <c r="B164" s="1" t="s">
        <v>279</v>
      </c>
      <c r="C164" s="1" t="s">
        <v>28</v>
      </c>
      <c r="D164" s="1" t="s">
        <v>280</v>
      </c>
      <c r="E164" s="1" t="s">
        <v>30</v>
      </c>
      <c r="F164" s="1" t="s">
        <v>30</v>
      </c>
      <c r="G164" s="1" t="s">
        <v>31</v>
      </c>
      <c r="H164" s="1">
        <v>94608</v>
      </c>
      <c r="I164" s="1">
        <v>1088000</v>
      </c>
      <c r="J164" s="1">
        <v>6</v>
      </c>
      <c r="K164" s="1">
        <v>3</v>
      </c>
      <c r="L164" s="1">
        <v>2416</v>
      </c>
      <c r="M164" s="1">
        <v>4800</v>
      </c>
      <c r="N164" s="1">
        <v>1950</v>
      </c>
      <c r="O164" s="1">
        <v>274</v>
      </c>
      <c r="P164" s="1">
        <v>450</v>
      </c>
      <c r="Q164" s="1"/>
      <c r="R164" s="1" t="s">
        <v>53</v>
      </c>
      <c r="S164" s="1"/>
      <c r="T164" s="1"/>
      <c r="U164" s="1" t="s">
        <v>281</v>
      </c>
      <c r="V164" s="1" t="s">
        <v>36</v>
      </c>
      <c r="W164" s="1">
        <v>40918301</v>
      </c>
      <c r="X164" s="1" t="s">
        <v>37</v>
      </c>
      <c r="Y164" s="1" t="s">
        <v>38</v>
      </c>
      <c r="Z164" s="1">
        <v>37.846896100000002</v>
      </c>
      <c r="AA164" s="1">
        <v>-122.279899</v>
      </c>
    </row>
    <row r="165" spans="1:27" x14ac:dyDescent="0.25">
      <c r="A165" s="2" t="s">
        <v>48</v>
      </c>
      <c r="B165" s="2"/>
      <c r="C165" s="2" t="s">
        <v>243</v>
      </c>
      <c r="D165" s="2" t="s">
        <v>253</v>
      </c>
      <c r="E165" s="2" t="s">
        <v>30</v>
      </c>
      <c r="F165" s="2"/>
      <c r="G165" s="2" t="s">
        <v>31</v>
      </c>
      <c r="H165" s="2">
        <v>94609</v>
      </c>
      <c r="I165" s="2">
        <v>600000</v>
      </c>
      <c r="J165" s="2">
        <v>1</v>
      </c>
      <c r="K165" s="2">
        <v>1</v>
      </c>
      <c r="L165" s="2">
        <v>703</v>
      </c>
      <c r="M165" s="2"/>
      <c r="N165" s="2">
        <v>1921</v>
      </c>
      <c r="O165" s="2"/>
      <c r="P165" s="2">
        <v>853</v>
      </c>
      <c r="Q165" s="2"/>
      <c r="R165" s="2"/>
      <c r="S165" s="2"/>
      <c r="T165" s="2"/>
      <c r="U165" s="2" t="s">
        <v>254</v>
      </c>
      <c r="V165" s="2"/>
      <c r="W165" s="2"/>
      <c r="X165" s="2" t="s">
        <v>37</v>
      </c>
      <c r="Y165" s="2" t="s">
        <v>38</v>
      </c>
      <c r="Z165" s="2">
        <v>37.8450664</v>
      </c>
      <c r="AA165" s="2">
        <v>-122.2700632</v>
      </c>
    </row>
    <row r="166" spans="1:27" x14ac:dyDescent="0.25">
      <c r="A166" s="1" t="s">
        <v>48</v>
      </c>
      <c r="B166" s="1"/>
      <c r="C166" s="1" t="s">
        <v>28</v>
      </c>
      <c r="D166" s="1" t="s">
        <v>876</v>
      </c>
      <c r="E166" s="1" t="s">
        <v>30</v>
      </c>
      <c r="F166" s="1"/>
      <c r="G166" s="1" t="s">
        <v>31</v>
      </c>
      <c r="H166" s="1">
        <v>94608</v>
      </c>
      <c r="I166" s="1">
        <v>755000</v>
      </c>
      <c r="J166" s="1">
        <v>6</v>
      </c>
      <c r="K166" s="1">
        <v>2</v>
      </c>
      <c r="L166" s="1">
        <v>2785</v>
      </c>
      <c r="M166" s="1">
        <v>4500</v>
      </c>
      <c r="N166" s="1">
        <v>1900</v>
      </c>
      <c r="O166" s="1"/>
      <c r="P166" s="1">
        <v>271</v>
      </c>
      <c r="Q166" s="1"/>
      <c r="R166" s="1"/>
      <c r="S166" s="1"/>
      <c r="T166" s="1"/>
      <c r="U166" s="1" t="s">
        <v>877</v>
      </c>
      <c r="V166" s="1"/>
      <c r="W166" s="1"/>
      <c r="X166" s="1" t="s">
        <v>37</v>
      </c>
      <c r="Y166" s="1" t="s">
        <v>38</v>
      </c>
      <c r="Z166" s="1">
        <v>37.844839</v>
      </c>
      <c r="AA166" s="1">
        <v>-122.2716583</v>
      </c>
    </row>
    <row r="167" spans="1:27" x14ac:dyDescent="0.25">
      <c r="A167" s="2" t="s">
        <v>48</v>
      </c>
      <c r="B167" s="2"/>
      <c r="C167" s="2" t="s">
        <v>28</v>
      </c>
      <c r="D167" s="2" t="s">
        <v>282</v>
      </c>
      <c r="E167" s="2" t="s">
        <v>30</v>
      </c>
      <c r="F167" s="2"/>
      <c r="G167" s="2" t="s">
        <v>31</v>
      </c>
      <c r="H167" s="2">
        <v>94608</v>
      </c>
      <c r="I167" s="2">
        <v>886000</v>
      </c>
      <c r="J167" s="2">
        <v>6</v>
      </c>
      <c r="K167" s="2">
        <v>3</v>
      </c>
      <c r="L167" s="2">
        <v>2153</v>
      </c>
      <c r="M167" s="2">
        <v>4400</v>
      </c>
      <c r="N167" s="2">
        <v>1959</v>
      </c>
      <c r="O167" s="2"/>
      <c r="P167" s="2">
        <v>412</v>
      </c>
      <c r="Q167" s="2"/>
      <c r="R167" s="2"/>
      <c r="S167" s="2"/>
      <c r="T167" s="2"/>
      <c r="U167" s="2" t="s">
        <v>283</v>
      </c>
      <c r="V167" s="2"/>
      <c r="W167" s="2"/>
      <c r="X167" s="2" t="s">
        <v>37</v>
      </c>
      <c r="Y167" s="2" t="s">
        <v>38</v>
      </c>
      <c r="Z167" s="2">
        <v>37.848826299999999</v>
      </c>
      <c r="AA167" s="2">
        <v>-122.28344319999999</v>
      </c>
    </row>
    <row r="168" spans="1:27" x14ac:dyDescent="0.25">
      <c r="A168" s="1" t="s">
        <v>48</v>
      </c>
      <c r="B168" s="1"/>
      <c r="C168" s="1" t="s">
        <v>39</v>
      </c>
      <c r="D168" s="1" t="s">
        <v>725</v>
      </c>
      <c r="E168" s="1" t="s">
        <v>30</v>
      </c>
      <c r="F168" s="1"/>
      <c r="G168" s="1" t="s">
        <v>31</v>
      </c>
      <c r="H168" s="1">
        <v>94618</v>
      </c>
      <c r="I168" s="1">
        <v>1000000</v>
      </c>
      <c r="J168" s="1">
        <v>3</v>
      </c>
      <c r="K168" s="1">
        <v>2</v>
      </c>
      <c r="L168" s="1">
        <v>1278</v>
      </c>
      <c r="M168" s="1">
        <v>6500</v>
      </c>
      <c r="N168" s="1">
        <v>1907</v>
      </c>
      <c r="O168" s="1"/>
      <c r="P168" s="1">
        <v>782</v>
      </c>
      <c r="Q168" s="1"/>
      <c r="R168" s="1"/>
      <c r="S168" s="1"/>
      <c r="T168" s="1"/>
      <c r="U168" s="1" t="s">
        <v>726</v>
      </c>
      <c r="V168" s="1"/>
      <c r="W168" s="1"/>
      <c r="X168" s="1" t="s">
        <v>37</v>
      </c>
      <c r="Y168" s="1" t="s">
        <v>38</v>
      </c>
      <c r="Z168" s="1">
        <v>37.851457199999999</v>
      </c>
      <c r="AA168" s="1">
        <v>-122.256593</v>
      </c>
    </row>
    <row r="169" spans="1:27" x14ac:dyDescent="0.25">
      <c r="A169" s="2" t="s">
        <v>48</v>
      </c>
      <c r="B169" s="2" t="s">
        <v>673</v>
      </c>
      <c r="C169" s="2" t="s">
        <v>39</v>
      </c>
      <c r="D169" s="2" t="s">
        <v>674</v>
      </c>
      <c r="E169" s="2" t="s">
        <v>106</v>
      </c>
      <c r="F169" s="2" t="s">
        <v>675</v>
      </c>
      <c r="G169" s="2" t="s">
        <v>31</v>
      </c>
      <c r="H169" s="2">
        <v>94805</v>
      </c>
      <c r="I169" s="2">
        <v>1202000</v>
      </c>
      <c r="J169" s="2">
        <v>5</v>
      </c>
      <c r="K169" s="2">
        <v>3</v>
      </c>
      <c r="L169" s="2">
        <v>3081</v>
      </c>
      <c r="M169" s="2">
        <v>8100</v>
      </c>
      <c r="N169" s="2">
        <v>1916</v>
      </c>
      <c r="O169" s="2">
        <v>359</v>
      </c>
      <c r="P169" s="2">
        <v>390</v>
      </c>
      <c r="Q169" s="2"/>
      <c r="R169" s="2" t="s">
        <v>53</v>
      </c>
      <c r="S169" s="2"/>
      <c r="T169" s="2"/>
      <c r="U169" s="2" t="s">
        <v>676</v>
      </c>
      <c r="V169" s="2" t="s">
        <v>36</v>
      </c>
      <c r="W169" s="2">
        <v>40910281</v>
      </c>
      <c r="X169" s="2" t="s">
        <v>37</v>
      </c>
      <c r="Y169" s="2" t="s">
        <v>38</v>
      </c>
      <c r="Z169" s="2">
        <v>37.9369321</v>
      </c>
      <c r="AA169" s="2">
        <v>-122.3206058</v>
      </c>
    </row>
    <row r="170" spans="1:27" x14ac:dyDescent="0.25">
      <c r="A170" s="1" t="s">
        <v>48</v>
      </c>
      <c r="B170" s="1" t="s">
        <v>957</v>
      </c>
      <c r="C170" s="1" t="s">
        <v>39</v>
      </c>
      <c r="D170" s="1" t="s">
        <v>958</v>
      </c>
      <c r="E170" s="1" t="s">
        <v>106</v>
      </c>
      <c r="F170" s="1" t="s">
        <v>959</v>
      </c>
      <c r="G170" s="1" t="s">
        <v>31</v>
      </c>
      <c r="H170" s="1">
        <v>94805</v>
      </c>
      <c r="I170" s="1">
        <v>875000</v>
      </c>
      <c r="J170" s="1">
        <v>3</v>
      </c>
      <c r="K170" s="1">
        <v>2</v>
      </c>
      <c r="L170" s="1">
        <v>1662</v>
      </c>
      <c r="M170" s="1">
        <v>3500</v>
      </c>
      <c r="N170" s="1">
        <v>1958</v>
      </c>
      <c r="O170" s="1">
        <v>260</v>
      </c>
      <c r="P170" s="1">
        <v>526</v>
      </c>
      <c r="Q170" s="1"/>
      <c r="R170" s="1" t="s">
        <v>53</v>
      </c>
      <c r="S170" s="1"/>
      <c r="T170" s="1"/>
      <c r="U170" s="1" t="s">
        <v>960</v>
      </c>
      <c r="V170" s="1" t="s">
        <v>36</v>
      </c>
      <c r="W170" s="1">
        <v>40926053</v>
      </c>
      <c r="X170" s="1" t="s">
        <v>37</v>
      </c>
      <c r="Y170" s="1" t="s">
        <v>38</v>
      </c>
      <c r="Z170" s="1">
        <v>37.938547499999999</v>
      </c>
      <c r="AA170" s="1">
        <v>-122.3117039</v>
      </c>
    </row>
    <row r="171" spans="1:27" x14ac:dyDescent="0.25">
      <c r="A171" s="2" t="s">
        <v>48</v>
      </c>
      <c r="B171" s="2"/>
      <c r="C171" s="2" t="s">
        <v>39</v>
      </c>
      <c r="D171" s="2" t="s">
        <v>721</v>
      </c>
      <c r="E171" s="2" t="s">
        <v>106</v>
      </c>
      <c r="F171" s="2"/>
      <c r="G171" s="2" t="s">
        <v>31</v>
      </c>
      <c r="H171" s="2">
        <v>94805</v>
      </c>
      <c r="I171" s="2">
        <v>1225000</v>
      </c>
      <c r="J171" s="2">
        <v>4</v>
      </c>
      <c r="K171" s="2">
        <v>2.5</v>
      </c>
      <c r="L171" s="2">
        <v>2327</v>
      </c>
      <c r="M171" s="2">
        <v>6664</v>
      </c>
      <c r="N171" s="2">
        <v>1929</v>
      </c>
      <c r="O171" s="2"/>
      <c r="P171" s="2">
        <v>526</v>
      </c>
      <c r="Q171" s="2"/>
      <c r="R171" s="2"/>
      <c r="S171" s="2"/>
      <c r="T171" s="2"/>
      <c r="U171" s="2" t="s">
        <v>722</v>
      </c>
      <c r="V171" s="2"/>
      <c r="W171" s="2"/>
      <c r="X171" s="2" t="s">
        <v>37</v>
      </c>
      <c r="Y171" s="2" t="s">
        <v>38</v>
      </c>
      <c r="Z171" s="2">
        <v>37.937753399999998</v>
      </c>
      <c r="AA171" s="2">
        <v>-122.3204729</v>
      </c>
    </row>
    <row r="172" spans="1:27" x14ac:dyDescent="0.25">
      <c r="A172" s="1" t="s">
        <v>48</v>
      </c>
      <c r="B172" s="1" t="s">
        <v>467</v>
      </c>
      <c r="C172" s="1" t="s">
        <v>28</v>
      </c>
      <c r="D172" s="1" t="s">
        <v>468</v>
      </c>
      <c r="E172" s="1" t="s">
        <v>45</v>
      </c>
      <c r="F172" s="1" t="s">
        <v>124</v>
      </c>
      <c r="G172" s="1" t="s">
        <v>31</v>
      </c>
      <c r="H172" s="1">
        <v>94124</v>
      </c>
      <c r="I172" s="1">
        <v>755000</v>
      </c>
      <c r="J172" s="1">
        <v>4</v>
      </c>
      <c r="K172" s="1">
        <v>2</v>
      </c>
      <c r="L172" s="1">
        <v>1900</v>
      </c>
      <c r="M172" s="1">
        <v>2495</v>
      </c>
      <c r="N172" s="1">
        <v>1907</v>
      </c>
      <c r="O172" s="1">
        <v>342</v>
      </c>
      <c r="P172" s="1">
        <v>397</v>
      </c>
      <c r="Q172" s="1"/>
      <c r="R172" s="1" t="s">
        <v>53</v>
      </c>
      <c r="S172" s="1"/>
      <c r="T172" s="1"/>
      <c r="U172" s="1" t="s">
        <v>469</v>
      </c>
      <c r="V172" s="1" t="s">
        <v>47</v>
      </c>
      <c r="W172" s="1">
        <v>499259</v>
      </c>
      <c r="X172" s="1" t="s">
        <v>37</v>
      </c>
      <c r="Y172" s="1" t="s">
        <v>38</v>
      </c>
      <c r="Z172" s="1">
        <v>37.731532399999999</v>
      </c>
      <c r="AA172" s="1">
        <v>-122.3904699</v>
      </c>
    </row>
    <row r="173" spans="1:27" x14ac:dyDescent="0.25">
      <c r="A173" s="2" t="s">
        <v>48</v>
      </c>
      <c r="B173" s="2" t="s">
        <v>446</v>
      </c>
      <c r="C173" s="2" t="s">
        <v>39</v>
      </c>
      <c r="D173" s="2" t="s">
        <v>447</v>
      </c>
      <c r="E173" s="2" t="s">
        <v>45</v>
      </c>
      <c r="F173" s="2" t="s">
        <v>124</v>
      </c>
      <c r="G173" s="2" t="s">
        <v>31</v>
      </c>
      <c r="H173" s="2">
        <v>94124</v>
      </c>
      <c r="I173" s="2">
        <v>825000</v>
      </c>
      <c r="J173" s="2">
        <v>4</v>
      </c>
      <c r="K173" s="2">
        <v>5</v>
      </c>
      <c r="L173" s="2">
        <v>1491</v>
      </c>
      <c r="M173" s="2">
        <v>2660</v>
      </c>
      <c r="N173" s="2">
        <v>1940</v>
      </c>
      <c r="O173" s="2">
        <v>275</v>
      </c>
      <c r="P173" s="2">
        <v>553</v>
      </c>
      <c r="Q173" s="2"/>
      <c r="R173" s="2" t="s">
        <v>53</v>
      </c>
      <c r="S173" s="2"/>
      <c r="T173" s="2"/>
      <c r="U173" s="2" t="s">
        <v>448</v>
      </c>
      <c r="V173" s="2" t="s">
        <v>36</v>
      </c>
      <c r="W173" s="2">
        <v>40916984</v>
      </c>
      <c r="X173" s="2" t="s">
        <v>37</v>
      </c>
      <c r="Y173" s="2" t="s">
        <v>38</v>
      </c>
      <c r="Z173" s="2">
        <v>37.733785699999999</v>
      </c>
      <c r="AA173" s="2">
        <v>-122.37957849999999</v>
      </c>
    </row>
    <row r="174" spans="1:27" x14ac:dyDescent="0.25">
      <c r="A174" s="1" t="s">
        <v>48</v>
      </c>
      <c r="B174" s="1" t="s">
        <v>513</v>
      </c>
      <c r="C174" s="1" t="s">
        <v>39</v>
      </c>
      <c r="D174" s="1" t="s">
        <v>514</v>
      </c>
      <c r="E174" s="1" t="s">
        <v>45</v>
      </c>
      <c r="F174" s="1" t="s">
        <v>515</v>
      </c>
      <c r="G174" s="1" t="s">
        <v>31</v>
      </c>
      <c r="H174" s="1">
        <v>94112</v>
      </c>
      <c r="I174" s="1">
        <v>1060000</v>
      </c>
      <c r="J174" s="1">
        <v>3</v>
      </c>
      <c r="K174" s="1">
        <v>2</v>
      </c>
      <c r="L174" s="1">
        <v>1500</v>
      </c>
      <c r="M174" s="1">
        <v>2779</v>
      </c>
      <c r="N174" s="1">
        <v>1918</v>
      </c>
      <c r="O174" s="1">
        <v>84</v>
      </c>
      <c r="P174" s="1">
        <v>707</v>
      </c>
      <c r="Q174" s="1"/>
      <c r="R174" s="1" t="s">
        <v>53</v>
      </c>
      <c r="S174" s="1"/>
      <c r="T174" s="1"/>
      <c r="U174" s="1" t="s">
        <v>516</v>
      </c>
      <c r="V174" s="1" t="s">
        <v>36</v>
      </c>
      <c r="W174" s="1">
        <v>40949266</v>
      </c>
      <c r="X174" s="1" t="s">
        <v>37</v>
      </c>
      <c r="Y174" s="1" t="s">
        <v>38</v>
      </c>
      <c r="Z174" s="1">
        <v>37.728791000000001</v>
      </c>
      <c r="AA174" s="1">
        <v>-122.427666</v>
      </c>
    </row>
    <row r="175" spans="1:27" x14ac:dyDescent="0.25">
      <c r="A175" s="2" t="s">
        <v>48</v>
      </c>
      <c r="B175" s="2" t="s">
        <v>663</v>
      </c>
      <c r="C175" s="2" t="s">
        <v>28</v>
      </c>
      <c r="D175" s="2" t="s">
        <v>664</v>
      </c>
      <c r="E175" s="2" t="s">
        <v>45</v>
      </c>
      <c r="F175" s="2" t="s">
        <v>515</v>
      </c>
      <c r="G175" s="2" t="s">
        <v>31</v>
      </c>
      <c r="H175" s="2">
        <v>94112</v>
      </c>
      <c r="I175" s="2">
        <v>1150000</v>
      </c>
      <c r="J175" s="2">
        <v>4</v>
      </c>
      <c r="K175" s="2">
        <v>3</v>
      </c>
      <c r="L175" s="2">
        <v>1989</v>
      </c>
      <c r="M175" s="2">
        <v>2500</v>
      </c>
      <c r="N175" s="2">
        <v>1991</v>
      </c>
      <c r="O175" s="2">
        <v>218</v>
      </c>
      <c r="P175" s="2">
        <v>578</v>
      </c>
      <c r="Q175" s="2"/>
      <c r="R175" s="2" t="s">
        <v>53</v>
      </c>
      <c r="S175" s="2"/>
      <c r="T175" s="2"/>
      <c r="U175" s="2" t="s">
        <v>665</v>
      </c>
      <c r="V175" s="2" t="s">
        <v>47</v>
      </c>
      <c r="W175" s="2">
        <v>508124</v>
      </c>
      <c r="X175" s="2" t="s">
        <v>37</v>
      </c>
      <c r="Y175" s="2" t="s">
        <v>38</v>
      </c>
      <c r="Z175" s="2">
        <v>37.723015099999998</v>
      </c>
      <c r="AA175" s="2">
        <v>-122.4320907</v>
      </c>
    </row>
    <row r="176" spans="1:27" x14ac:dyDescent="0.25">
      <c r="A176" s="1" t="s">
        <v>48</v>
      </c>
      <c r="B176" s="1" t="s">
        <v>910</v>
      </c>
      <c r="C176" s="1" t="s">
        <v>39</v>
      </c>
      <c r="D176" s="1" t="s">
        <v>911</v>
      </c>
      <c r="E176" s="1" t="s">
        <v>45</v>
      </c>
      <c r="F176" s="1" t="s">
        <v>515</v>
      </c>
      <c r="G176" s="1" t="s">
        <v>31</v>
      </c>
      <c r="H176" s="1">
        <v>94112</v>
      </c>
      <c r="I176" s="1">
        <v>1180000</v>
      </c>
      <c r="J176" s="1">
        <v>3</v>
      </c>
      <c r="K176" s="1">
        <v>3</v>
      </c>
      <c r="L176" s="1">
        <v>1453</v>
      </c>
      <c r="M176" s="1">
        <v>2478</v>
      </c>
      <c r="N176" s="1">
        <v>1951</v>
      </c>
      <c r="O176" s="1">
        <v>169</v>
      </c>
      <c r="P176" s="1">
        <v>812</v>
      </c>
      <c r="Q176" s="1"/>
      <c r="R176" s="1" t="s">
        <v>53</v>
      </c>
      <c r="S176" s="1"/>
      <c r="T176" s="1"/>
      <c r="U176" s="1" t="s">
        <v>912</v>
      </c>
      <c r="V176" s="1" t="s">
        <v>36</v>
      </c>
      <c r="W176" s="1">
        <v>40919497</v>
      </c>
      <c r="X176" s="1" t="s">
        <v>37</v>
      </c>
      <c r="Y176" s="1" t="s">
        <v>38</v>
      </c>
      <c r="Z176" s="1">
        <v>37.723074500000003</v>
      </c>
      <c r="AA176" s="1">
        <v>-122.42502</v>
      </c>
    </row>
    <row r="177" spans="1:27" x14ac:dyDescent="0.25">
      <c r="A177" s="2" t="s">
        <v>48</v>
      </c>
      <c r="B177" s="2" t="s">
        <v>486</v>
      </c>
      <c r="C177" s="2" t="s">
        <v>39</v>
      </c>
      <c r="D177" s="2" t="s">
        <v>529</v>
      </c>
      <c r="E177" s="2" t="s">
        <v>45</v>
      </c>
      <c r="F177" s="2" t="s">
        <v>515</v>
      </c>
      <c r="G177" s="2" t="s">
        <v>31</v>
      </c>
      <c r="H177" s="2" t="s">
        <v>530</v>
      </c>
      <c r="I177" s="2">
        <v>1225000</v>
      </c>
      <c r="J177" s="2">
        <v>3</v>
      </c>
      <c r="K177" s="2">
        <v>2</v>
      </c>
      <c r="L177" s="2">
        <v>1454</v>
      </c>
      <c r="M177" s="2">
        <v>3153</v>
      </c>
      <c r="N177" s="2">
        <v>1958</v>
      </c>
      <c r="O177" s="2">
        <v>226</v>
      </c>
      <c r="P177" s="2">
        <v>843</v>
      </c>
      <c r="Q177" s="2"/>
      <c r="R177" s="2" t="s">
        <v>53</v>
      </c>
      <c r="S177" s="2"/>
      <c r="T177" s="2"/>
      <c r="U177" s="2" t="s">
        <v>531</v>
      </c>
      <c r="V177" s="2" t="s">
        <v>36</v>
      </c>
      <c r="W177" s="2">
        <v>40929312</v>
      </c>
      <c r="X177" s="2" t="s">
        <v>37</v>
      </c>
      <c r="Y177" s="2" t="s">
        <v>38</v>
      </c>
      <c r="Z177" s="2">
        <v>37.7163149</v>
      </c>
      <c r="AA177" s="2">
        <v>-122.4272373</v>
      </c>
    </row>
    <row r="178" spans="1:27" x14ac:dyDescent="0.25">
      <c r="A178" s="1" t="s">
        <v>48</v>
      </c>
      <c r="B178" s="1" t="s">
        <v>950</v>
      </c>
      <c r="C178" s="1" t="s">
        <v>28</v>
      </c>
      <c r="D178" s="1" t="s">
        <v>951</v>
      </c>
      <c r="E178" s="1" t="s">
        <v>45</v>
      </c>
      <c r="F178" s="1" t="s">
        <v>952</v>
      </c>
      <c r="G178" s="1" t="s">
        <v>31</v>
      </c>
      <c r="H178" s="1">
        <v>94131</v>
      </c>
      <c r="I178" s="1">
        <v>999000</v>
      </c>
      <c r="J178" s="1">
        <v>5</v>
      </c>
      <c r="K178" s="1">
        <v>3</v>
      </c>
      <c r="L178" s="1">
        <v>1808</v>
      </c>
      <c r="M178" s="1">
        <v>1981</v>
      </c>
      <c r="N178" s="1">
        <v>1907</v>
      </c>
      <c r="O178" s="1">
        <v>344</v>
      </c>
      <c r="P178" s="1">
        <v>553</v>
      </c>
      <c r="Q178" s="1"/>
      <c r="R178" s="1" t="s">
        <v>53</v>
      </c>
      <c r="S178" s="1"/>
      <c r="T178" s="1"/>
      <c r="U178" s="1" t="s">
        <v>953</v>
      </c>
      <c r="V178" s="1" t="s">
        <v>47</v>
      </c>
      <c r="W178" s="1">
        <v>501865</v>
      </c>
      <c r="X178" s="1" t="s">
        <v>37</v>
      </c>
      <c r="Y178" s="1" t="s">
        <v>38</v>
      </c>
      <c r="Z178" s="1">
        <v>37.737613000000003</v>
      </c>
      <c r="AA178" s="1">
        <v>-122.426683</v>
      </c>
    </row>
    <row r="179" spans="1:27" x14ac:dyDescent="0.25">
      <c r="A179" s="2" t="s">
        <v>48</v>
      </c>
      <c r="B179" s="2" t="s">
        <v>69</v>
      </c>
      <c r="C179" s="2" t="s">
        <v>39</v>
      </c>
      <c r="D179" s="2" t="s">
        <v>992</v>
      </c>
      <c r="E179" s="2" t="s">
        <v>45</v>
      </c>
      <c r="F179" s="2" t="s">
        <v>993</v>
      </c>
      <c r="G179" s="2" t="s">
        <v>31</v>
      </c>
      <c r="H179" s="2">
        <v>94112</v>
      </c>
      <c r="I179" s="2">
        <v>905000</v>
      </c>
      <c r="J179" s="2">
        <v>4</v>
      </c>
      <c r="K179" s="2">
        <v>2</v>
      </c>
      <c r="L179" s="2">
        <v>1160</v>
      </c>
      <c r="M179" s="2">
        <v>2739</v>
      </c>
      <c r="N179" s="2">
        <v>1908</v>
      </c>
      <c r="O179" s="2">
        <v>329</v>
      </c>
      <c r="P179" s="2">
        <v>780</v>
      </c>
      <c r="Q179" s="2"/>
      <c r="R179" s="2" t="s">
        <v>53</v>
      </c>
      <c r="S179" s="2"/>
      <c r="T179" s="2"/>
      <c r="U179" s="2" t="s">
        <v>994</v>
      </c>
      <c r="V179" s="2" t="s">
        <v>36</v>
      </c>
      <c r="W179" s="2">
        <v>40914373</v>
      </c>
      <c r="X179" s="2" t="s">
        <v>37</v>
      </c>
      <c r="Y179" s="2" t="s">
        <v>38</v>
      </c>
      <c r="Z179" s="2">
        <v>37.7189215</v>
      </c>
      <c r="AA179" s="2">
        <v>-122.45081690000001</v>
      </c>
    </row>
    <row r="180" spans="1:27" x14ac:dyDescent="0.25">
      <c r="A180" s="1" t="s">
        <v>48</v>
      </c>
      <c r="B180" s="1" t="s">
        <v>348</v>
      </c>
      <c r="C180" s="1" t="s">
        <v>28</v>
      </c>
      <c r="D180" s="1" t="s">
        <v>751</v>
      </c>
      <c r="E180" s="1" t="s">
        <v>45</v>
      </c>
      <c r="F180" s="1" t="s">
        <v>752</v>
      </c>
      <c r="G180" s="1" t="s">
        <v>31</v>
      </c>
      <c r="H180" s="1">
        <v>94132</v>
      </c>
      <c r="I180" s="1">
        <v>1080000</v>
      </c>
      <c r="J180" s="1">
        <v>4</v>
      </c>
      <c r="K180" s="1">
        <v>3</v>
      </c>
      <c r="L180" s="1">
        <v>1760</v>
      </c>
      <c r="M180" s="1">
        <v>1875</v>
      </c>
      <c r="N180" s="1">
        <v>1985</v>
      </c>
      <c r="O180" s="1">
        <v>241</v>
      </c>
      <c r="P180" s="1">
        <v>614</v>
      </c>
      <c r="Q180" s="1"/>
      <c r="R180" s="1" t="s">
        <v>53</v>
      </c>
      <c r="S180" s="1"/>
      <c r="T180" s="1"/>
      <c r="U180" s="1" t="s">
        <v>753</v>
      </c>
      <c r="V180" s="1" t="s">
        <v>47</v>
      </c>
      <c r="W180" s="1">
        <v>507478</v>
      </c>
      <c r="X180" s="1" t="s">
        <v>37</v>
      </c>
      <c r="Y180" s="1" t="s">
        <v>38</v>
      </c>
      <c r="Z180" s="1">
        <v>37.714480799999997</v>
      </c>
      <c r="AA180" s="1">
        <v>-122.46776509999999</v>
      </c>
    </row>
    <row r="181" spans="1:27" x14ac:dyDescent="0.25">
      <c r="A181" s="2" t="s">
        <v>48</v>
      </c>
      <c r="B181" s="2" t="s">
        <v>543</v>
      </c>
      <c r="C181" s="2" t="s">
        <v>28</v>
      </c>
      <c r="D181" s="2" t="s">
        <v>544</v>
      </c>
      <c r="E181" s="2" t="s">
        <v>45</v>
      </c>
      <c r="F181" s="2" t="s">
        <v>545</v>
      </c>
      <c r="G181" s="2" t="s">
        <v>31</v>
      </c>
      <c r="H181" s="2">
        <v>94131</v>
      </c>
      <c r="I181" s="2">
        <v>1125000</v>
      </c>
      <c r="J181" s="2">
        <v>5</v>
      </c>
      <c r="K181" s="2">
        <v>2</v>
      </c>
      <c r="L181" s="2">
        <v>2640</v>
      </c>
      <c r="M181" s="2">
        <v>2848</v>
      </c>
      <c r="N181" s="2">
        <v>1900</v>
      </c>
      <c r="O181" s="2">
        <v>231</v>
      </c>
      <c r="P181" s="2">
        <v>426</v>
      </c>
      <c r="Q181" s="2"/>
      <c r="R181" s="2" t="s">
        <v>53</v>
      </c>
      <c r="S181" s="2"/>
      <c r="T181" s="2"/>
      <c r="U181" s="2" t="s">
        <v>546</v>
      </c>
      <c r="V181" s="2" t="s">
        <v>47</v>
      </c>
      <c r="W181" s="2">
        <v>501192</v>
      </c>
      <c r="X181" s="2" t="s">
        <v>37</v>
      </c>
      <c r="Y181" s="2" t="s">
        <v>38</v>
      </c>
      <c r="Z181" s="2">
        <v>37.742932799999998</v>
      </c>
      <c r="AA181" s="2">
        <v>-122.4300661</v>
      </c>
    </row>
    <row r="182" spans="1:27" x14ac:dyDescent="0.25">
      <c r="A182" s="1" t="s">
        <v>48</v>
      </c>
      <c r="B182" s="1" t="s">
        <v>307</v>
      </c>
      <c r="C182" s="1" t="s">
        <v>28</v>
      </c>
      <c r="D182" s="1" t="s">
        <v>308</v>
      </c>
      <c r="E182" s="1" t="s">
        <v>45</v>
      </c>
      <c r="F182" s="1" t="s">
        <v>309</v>
      </c>
      <c r="G182" s="1" t="s">
        <v>31</v>
      </c>
      <c r="H182" s="1">
        <v>94122</v>
      </c>
      <c r="I182" s="1">
        <v>1050000</v>
      </c>
      <c r="J182" s="1">
        <v>4</v>
      </c>
      <c r="K182" s="1">
        <v>2</v>
      </c>
      <c r="L182" s="1">
        <v>2068</v>
      </c>
      <c r="M182" s="1">
        <v>2996</v>
      </c>
      <c r="N182" s="1">
        <v>1908</v>
      </c>
      <c r="O182" s="1">
        <v>232</v>
      </c>
      <c r="P182" s="1">
        <v>508</v>
      </c>
      <c r="Q182" s="1"/>
      <c r="R182" s="1" t="s">
        <v>53</v>
      </c>
      <c r="S182" s="1"/>
      <c r="T182" s="1"/>
      <c r="U182" s="1" t="s">
        <v>310</v>
      </c>
      <c r="V182" s="1" t="s">
        <v>47</v>
      </c>
      <c r="W182" s="1">
        <v>507614</v>
      </c>
      <c r="X182" s="1" t="s">
        <v>37</v>
      </c>
      <c r="Y182" s="1" t="s">
        <v>38</v>
      </c>
      <c r="Z182" s="1">
        <v>37.763747899999998</v>
      </c>
      <c r="AA182" s="1">
        <v>-122.5011143</v>
      </c>
    </row>
    <row r="183" spans="1:27" x14ac:dyDescent="0.25">
      <c r="A183" s="2" t="s">
        <v>48</v>
      </c>
      <c r="B183" s="2" t="s">
        <v>818</v>
      </c>
      <c r="C183" s="2" t="s">
        <v>39</v>
      </c>
      <c r="D183" s="2" t="s">
        <v>819</v>
      </c>
      <c r="E183" s="2" t="s">
        <v>45</v>
      </c>
      <c r="F183" s="2" t="s">
        <v>820</v>
      </c>
      <c r="G183" s="2" t="s">
        <v>31</v>
      </c>
      <c r="H183" s="2">
        <v>94116</v>
      </c>
      <c r="I183" s="2">
        <v>1200000</v>
      </c>
      <c r="J183" s="2">
        <v>3</v>
      </c>
      <c r="K183" s="2">
        <v>2</v>
      </c>
      <c r="L183" s="2">
        <v>800</v>
      </c>
      <c r="M183" s="2">
        <v>2495</v>
      </c>
      <c r="N183" s="2">
        <v>1943</v>
      </c>
      <c r="O183" s="2">
        <v>104</v>
      </c>
      <c r="P183" s="2">
        <v>1500</v>
      </c>
      <c r="Q183" s="2"/>
      <c r="R183" s="2" t="s">
        <v>53</v>
      </c>
      <c r="S183" s="2"/>
      <c r="T183" s="2"/>
      <c r="U183" s="2" t="s">
        <v>821</v>
      </c>
      <c r="V183" s="2" t="s">
        <v>36</v>
      </c>
      <c r="W183" s="2">
        <v>40942240</v>
      </c>
      <c r="X183" s="2" t="s">
        <v>37</v>
      </c>
      <c r="Y183" s="2" t="s">
        <v>38</v>
      </c>
      <c r="Z183" s="2">
        <v>37.738573000000002</v>
      </c>
      <c r="AA183" s="2">
        <v>-122.4962694</v>
      </c>
    </row>
    <row r="184" spans="1:27" x14ac:dyDescent="0.25">
      <c r="A184" s="1" t="s">
        <v>48</v>
      </c>
      <c r="B184" s="1" t="s">
        <v>786</v>
      </c>
      <c r="C184" s="1" t="s">
        <v>39</v>
      </c>
      <c r="D184" s="1" t="s">
        <v>787</v>
      </c>
      <c r="E184" s="1" t="s">
        <v>148</v>
      </c>
      <c r="F184" s="1" t="s">
        <v>148</v>
      </c>
      <c r="G184" s="1" t="s">
        <v>31</v>
      </c>
      <c r="H184" s="1">
        <v>94134</v>
      </c>
      <c r="I184" s="1">
        <v>630000</v>
      </c>
      <c r="J184" s="1">
        <v>4</v>
      </c>
      <c r="K184" s="1">
        <v>2</v>
      </c>
      <c r="L184" s="1">
        <v>1110</v>
      </c>
      <c r="M184" s="1">
        <v>2326</v>
      </c>
      <c r="N184" s="1">
        <v>1962</v>
      </c>
      <c r="O184" s="1">
        <v>28</v>
      </c>
      <c r="P184" s="1">
        <v>568</v>
      </c>
      <c r="Q184" s="1"/>
      <c r="R184" s="1" t="s">
        <v>53</v>
      </c>
      <c r="S184" s="1"/>
      <c r="T184" s="1"/>
      <c r="U184" s="1" t="s">
        <v>788</v>
      </c>
      <c r="V184" s="1" t="s">
        <v>150</v>
      </c>
      <c r="W184" s="1" t="s">
        <v>789</v>
      </c>
      <c r="X184" s="1" t="s">
        <v>37</v>
      </c>
      <c r="Y184" s="1" t="s">
        <v>38</v>
      </c>
      <c r="Z184" s="1">
        <v>37.714115399999997</v>
      </c>
      <c r="AA184" s="1">
        <v>-122.40396370000001</v>
      </c>
    </row>
    <row r="185" spans="1:27" x14ac:dyDescent="0.25">
      <c r="A185" s="2" t="s">
        <v>48</v>
      </c>
      <c r="B185" s="2" t="s">
        <v>446</v>
      </c>
      <c r="C185" s="2" t="s">
        <v>39</v>
      </c>
      <c r="D185" s="2" t="s">
        <v>638</v>
      </c>
      <c r="E185" s="2" t="s">
        <v>148</v>
      </c>
      <c r="F185" s="2" t="s">
        <v>148</v>
      </c>
      <c r="G185" s="2" t="s">
        <v>31</v>
      </c>
      <c r="H185" s="2">
        <v>94124</v>
      </c>
      <c r="I185" s="2">
        <v>800000</v>
      </c>
      <c r="J185" s="2">
        <v>5</v>
      </c>
      <c r="K185" s="2">
        <v>2</v>
      </c>
      <c r="L185" s="2">
        <v>2112</v>
      </c>
      <c r="M185" s="2">
        <v>1425</v>
      </c>
      <c r="N185" s="2">
        <v>1900</v>
      </c>
      <c r="O185" s="2">
        <v>275</v>
      </c>
      <c r="P185" s="2">
        <v>379</v>
      </c>
      <c r="Q185" s="2"/>
      <c r="R185" s="2" t="s">
        <v>53</v>
      </c>
      <c r="S185" s="2"/>
      <c r="T185" s="2"/>
      <c r="U185" s="2" t="s">
        <v>639</v>
      </c>
      <c r="V185" s="2" t="s">
        <v>150</v>
      </c>
      <c r="W185" s="2" t="s">
        <v>640</v>
      </c>
      <c r="X185" s="2" t="s">
        <v>37</v>
      </c>
      <c r="Y185" s="2" t="s">
        <v>38</v>
      </c>
      <c r="Z185" s="2">
        <v>37.736063899999998</v>
      </c>
      <c r="AA185" s="2">
        <v>-122.3916605</v>
      </c>
    </row>
    <row r="186" spans="1:27" x14ac:dyDescent="0.25">
      <c r="A186" s="1" t="s">
        <v>48</v>
      </c>
      <c r="B186" s="1" t="s">
        <v>467</v>
      </c>
      <c r="C186" s="1" t="s">
        <v>39</v>
      </c>
      <c r="D186" s="1" t="s">
        <v>834</v>
      </c>
      <c r="E186" s="1" t="s">
        <v>148</v>
      </c>
      <c r="F186" s="1" t="s">
        <v>148</v>
      </c>
      <c r="G186" s="1" t="s">
        <v>31</v>
      </c>
      <c r="H186" s="1">
        <v>94134</v>
      </c>
      <c r="I186" s="1">
        <v>801000</v>
      </c>
      <c r="J186" s="1">
        <v>3</v>
      </c>
      <c r="K186" s="1">
        <v>2</v>
      </c>
      <c r="L186" s="1">
        <v>994</v>
      </c>
      <c r="M186" s="1">
        <v>1999</v>
      </c>
      <c r="N186" s="1">
        <v>1944</v>
      </c>
      <c r="O186" s="1">
        <v>342</v>
      </c>
      <c r="P186" s="1">
        <v>806</v>
      </c>
      <c r="Q186" s="1"/>
      <c r="R186" s="1" t="s">
        <v>53</v>
      </c>
      <c r="S186" s="1"/>
      <c r="T186" s="1"/>
      <c r="U186" s="1" t="s">
        <v>835</v>
      </c>
      <c r="V186" s="1" t="s">
        <v>150</v>
      </c>
      <c r="W186" s="1" t="s">
        <v>836</v>
      </c>
      <c r="X186" s="1" t="s">
        <v>37</v>
      </c>
      <c r="Y186" s="1" t="s">
        <v>38</v>
      </c>
      <c r="Z186" s="1">
        <v>37.709415999999997</v>
      </c>
      <c r="AA186" s="1">
        <v>-122.4207447</v>
      </c>
    </row>
    <row r="187" spans="1:27" x14ac:dyDescent="0.25">
      <c r="A187" s="2" t="s">
        <v>48</v>
      </c>
      <c r="B187" s="2" t="s">
        <v>666</v>
      </c>
      <c r="C187" s="2" t="s">
        <v>39</v>
      </c>
      <c r="D187" s="2" t="s">
        <v>667</v>
      </c>
      <c r="E187" s="2" t="s">
        <v>148</v>
      </c>
      <c r="F187" s="2" t="s">
        <v>148</v>
      </c>
      <c r="G187" s="2" t="s">
        <v>31</v>
      </c>
      <c r="H187" s="2">
        <v>94134</v>
      </c>
      <c r="I187" s="2">
        <v>820000</v>
      </c>
      <c r="J187" s="2">
        <v>4</v>
      </c>
      <c r="K187" s="2">
        <v>2.5</v>
      </c>
      <c r="L187" s="2">
        <v>1725</v>
      </c>
      <c r="M187" s="2">
        <v>1403</v>
      </c>
      <c r="N187" s="2">
        <v>1962</v>
      </c>
      <c r="O187" s="2">
        <v>198</v>
      </c>
      <c r="P187" s="2">
        <v>475</v>
      </c>
      <c r="Q187" s="2">
        <v>154</v>
      </c>
      <c r="R187" s="2" t="s">
        <v>53</v>
      </c>
      <c r="S187" s="2"/>
      <c r="T187" s="2"/>
      <c r="U187" s="2" t="s">
        <v>668</v>
      </c>
      <c r="V187" s="2" t="s">
        <v>150</v>
      </c>
      <c r="W187" s="2" t="s">
        <v>669</v>
      </c>
      <c r="X187" s="2" t="s">
        <v>37</v>
      </c>
      <c r="Y187" s="2" t="s">
        <v>38</v>
      </c>
      <c r="Z187" s="2">
        <v>37.710928899999999</v>
      </c>
      <c r="AA187" s="2">
        <v>-122.4131233</v>
      </c>
    </row>
    <row r="188" spans="1:27" x14ac:dyDescent="0.25">
      <c r="A188" s="1" t="s">
        <v>48</v>
      </c>
      <c r="B188" s="1" t="s">
        <v>648</v>
      </c>
      <c r="C188" s="1" t="s">
        <v>39</v>
      </c>
      <c r="D188" s="1" t="s">
        <v>804</v>
      </c>
      <c r="E188" s="1" t="s">
        <v>45</v>
      </c>
      <c r="F188" s="1" t="s">
        <v>45</v>
      </c>
      <c r="G188" s="1" t="s">
        <v>31</v>
      </c>
      <c r="H188" s="1">
        <v>94110</v>
      </c>
      <c r="I188" s="1">
        <v>875000</v>
      </c>
      <c r="J188" s="1">
        <v>5</v>
      </c>
      <c r="K188" s="1">
        <v>3</v>
      </c>
      <c r="L188" s="1">
        <v>1350</v>
      </c>
      <c r="M188" s="1">
        <v>1750</v>
      </c>
      <c r="N188" s="1">
        <v>1907</v>
      </c>
      <c r="O188" s="1">
        <v>83</v>
      </c>
      <c r="P188" s="1">
        <v>648</v>
      </c>
      <c r="Q188" s="1"/>
      <c r="R188" s="1" t="s">
        <v>53</v>
      </c>
      <c r="S188" s="1"/>
      <c r="T188" s="1"/>
      <c r="U188" s="1" t="s">
        <v>805</v>
      </c>
      <c r="V188" s="1" t="s">
        <v>47</v>
      </c>
      <c r="W188" s="1">
        <v>421536098</v>
      </c>
      <c r="X188" s="1" t="s">
        <v>37</v>
      </c>
      <c r="Y188" s="1" t="s">
        <v>38</v>
      </c>
      <c r="Z188" s="1">
        <v>37.736615800000003</v>
      </c>
      <c r="AA188" s="1">
        <v>-122.41120960000001</v>
      </c>
    </row>
    <row r="189" spans="1:27" x14ac:dyDescent="0.25">
      <c r="A189" s="2" t="s">
        <v>48</v>
      </c>
      <c r="B189" s="2" t="s">
        <v>64</v>
      </c>
      <c r="C189" s="2" t="s">
        <v>28</v>
      </c>
      <c r="D189" s="2" t="s">
        <v>1005</v>
      </c>
      <c r="E189" s="2" t="s">
        <v>45</v>
      </c>
      <c r="F189" s="2" t="s">
        <v>45</v>
      </c>
      <c r="G189" s="2" t="s">
        <v>31</v>
      </c>
      <c r="H189" s="2">
        <v>94124</v>
      </c>
      <c r="I189" s="2">
        <v>950000</v>
      </c>
      <c r="J189" s="2">
        <v>3</v>
      </c>
      <c r="K189" s="2">
        <v>2</v>
      </c>
      <c r="L189" s="2">
        <v>2248</v>
      </c>
      <c r="M189" s="2">
        <v>5000</v>
      </c>
      <c r="N189" s="2">
        <v>1900</v>
      </c>
      <c r="O189" s="2">
        <v>251</v>
      </c>
      <c r="P189" s="2">
        <v>423</v>
      </c>
      <c r="Q189" s="2"/>
      <c r="R189" s="2" t="s">
        <v>53</v>
      </c>
      <c r="S189" s="2"/>
      <c r="T189" s="2"/>
      <c r="U189" s="2" t="s">
        <v>1006</v>
      </c>
      <c r="V189" s="2" t="s">
        <v>36</v>
      </c>
      <c r="W189" s="2">
        <v>40915976</v>
      </c>
      <c r="X189" s="2" t="s">
        <v>37</v>
      </c>
      <c r="Y189" s="2" t="s">
        <v>38</v>
      </c>
      <c r="Z189" s="2">
        <v>37.7301906</v>
      </c>
      <c r="AA189" s="2">
        <v>-122.38809550000001</v>
      </c>
    </row>
    <row r="190" spans="1:27" x14ac:dyDescent="0.25">
      <c r="A190" s="1" t="s">
        <v>48</v>
      </c>
      <c r="B190" s="1" t="s">
        <v>747</v>
      </c>
      <c r="C190" s="1" t="s">
        <v>39</v>
      </c>
      <c r="D190" s="1" t="s">
        <v>748</v>
      </c>
      <c r="E190" s="1" t="s">
        <v>148</v>
      </c>
      <c r="F190" s="1" t="s">
        <v>148</v>
      </c>
      <c r="G190" s="1" t="s">
        <v>31</v>
      </c>
      <c r="H190" s="1">
        <v>94124</v>
      </c>
      <c r="I190" s="1">
        <v>955000</v>
      </c>
      <c r="J190" s="1">
        <v>3</v>
      </c>
      <c r="K190" s="1">
        <v>2</v>
      </c>
      <c r="L190" s="1">
        <v>1398</v>
      </c>
      <c r="M190" s="1">
        <v>2495</v>
      </c>
      <c r="N190" s="1">
        <v>1944</v>
      </c>
      <c r="O190" s="1">
        <v>357</v>
      </c>
      <c r="P190" s="1">
        <v>683</v>
      </c>
      <c r="Q190" s="1"/>
      <c r="R190" s="1" t="s">
        <v>53</v>
      </c>
      <c r="S190" s="1"/>
      <c r="T190" s="1"/>
      <c r="U190" s="1" t="s">
        <v>749</v>
      </c>
      <c r="V190" s="1" t="s">
        <v>150</v>
      </c>
      <c r="W190" s="1" t="s">
        <v>750</v>
      </c>
      <c r="X190" s="1" t="s">
        <v>37</v>
      </c>
      <c r="Y190" s="1" t="s">
        <v>38</v>
      </c>
      <c r="Z190" s="1">
        <v>37.728002199999999</v>
      </c>
      <c r="AA190" s="1">
        <v>-122.3915671</v>
      </c>
    </row>
    <row r="191" spans="1:27" x14ac:dyDescent="0.25">
      <c r="A191" s="2" t="s">
        <v>48</v>
      </c>
      <c r="B191" s="2" t="s">
        <v>593</v>
      </c>
      <c r="C191" s="2" t="s">
        <v>39</v>
      </c>
      <c r="D191" s="2" t="s">
        <v>770</v>
      </c>
      <c r="E191" s="2" t="s">
        <v>45</v>
      </c>
      <c r="F191" s="2" t="s">
        <v>45</v>
      </c>
      <c r="G191" s="2" t="s">
        <v>31</v>
      </c>
      <c r="H191" s="2" t="s">
        <v>771</v>
      </c>
      <c r="I191" s="2">
        <v>960000</v>
      </c>
      <c r="J191" s="2">
        <v>3</v>
      </c>
      <c r="K191" s="2">
        <v>3</v>
      </c>
      <c r="L191" s="2">
        <v>1720</v>
      </c>
      <c r="M191" s="2">
        <v>1875</v>
      </c>
      <c r="N191" s="2">
        <v>2003</v>
      </c>
      <c r="O191" s="2">
        <v>59</v>
      </c>
      <c r="P191" s="2">
        <v>558</v>
      </c>
      <c r="Q191" s="2"/>
      <c r="R191" s="2" t="s">
        <v>53</v>
      </c>
      <c r="S191" s="2"/>
      <c r="T191" s="2"/>
      <c r="U191" s="2" t="s">
        <v>772</v>
      </c>
      <c r="V191" s="2" t="s">
        <v>36</v>
      </c>
      <c r="W191" s="2">
        <v>40938321</v>
      </c>
      <c r="X191" s="2" t="s">
        <v>37</v>
      </c>
      <c r="Y191" s="2" t="s">
        <v>38</v>
      </c>
      <c r="Z191" s="2">
        <v>37.731943299999998</v>
      </c>
      <c r="AA191" s="2">
        <v>-122.37612180000001</v>
      </c>
    </row>
    <row r="192" spans="1:27" x14ac:dyDescent="0.25">
      <c r="A192" s="1" t="s">
        <v>48</v>
      </c>
      <c r="B192" s="1" t="s">
        <v>449</v>
      </c>
      <c r="C192" s="1" t="s">
        <v>39</v>
      </c>
      <c r="D192" s="1" t="s">
        <v>450</v>
      </c>
      <c r="E192" s="1" t="s">
        <v>148</v>
      </c>
      <c r="F192" s="1" t="s">
        <v>148</v>
      </c>
      <c r="G192" s="1" t="s">
        <v>31</v>
      </c>
      <c r="H192" s="1">
        <v>94124</v>
      </c>
      <c r="I192" s="1">
        <v>975000</v>
      </c>
      <c r="J192" s="1">
        <v>3</v>
      </c>
      <c r="K192" s="1">
        <v>2.5</v>
      </c>
      <c r="L192" s="1">
        <v>1515</v>
      </c>
      <c r="M192" s="1">
        <v>1029</v>
      </c>
      <c r="N192" s="1">
        <v>1995</v>
      </c>
      <c r="O192" s="1">
        <v>143</v>
      </c>
      <c r="P192" s="1">
        <v>644</v>
      </c>
      <c r="Q192" s="1">
        <v>151</v>
      </c>
      <c r="R192" s="1" t="s">
        <v>53</v>
      </c>
      <c r="S192" s="1"/>
      <c r="T192" s="1"/>
      <c r="U192" s="1" t="s">
        <v>451</v>
      </c>
      <c r="V192" s="1" t="s">
        <v>150</v>
      </c>
      <c r="W192" s="1" t="s">
        <v>452</v>
      </c>
      <c r="X192" s="1" t="s">
        <v>37</v>
      </c>
      <c r="Y192" s="1" t="s">
        <v>38</v>
      </c>
      <c r="Z192" s="1">
        <v>37.733278900000002</v>
      </c>
      <c r="AA192" s="1">
        <v>-122.3860231</v>
      </c>
    </row>
    <row r="193" spans="1:27" x14ac:dyDescent="0.25">
      <c r="A193" s="2" t="s">
        <v>48</v>
      </c>
      <c r="B193" s="2" t="s">
        <v>470</v>
      </c>
      <c r="C193" s="2" t="s">
        <v>39</v>
      </c>
      <c r="D193" s="2" t="s">
        <v>471</v>
      </c>
      <c r="E193" s="2" t="s">
        <v>45</v>
      </c>
      <c r="F193" s="2" t="s">
        <v>45</v>
      </c>
      <c r="G193" s="2" t="s">
        <v>31</v>
      </c>
      <c r="H193" s="2">
        <v>94124</v>
      </c>
      <c r="I193" s="2">
        <v>975000</v>
      </c>
      <c r="J193" s="2">
        <v>4</v>
      </c>
      <c r="K193" s="2">
        <v>2</v>
      </c>
      <c r="L193" s="2">
        <v>1034</v>
      </c>
      <c r="M193" s="2">
        <v>2208</v>
      </c>
      <c r="N193" s="2">
        <v>1943</v>
      </c>
      <c r="O193" s="2">
        <v>70</v>
      </c>
      <c r="P193" s="2"/>
      <c r="Q193" s="2"/>
      <c r="R193" s="2" t="s">
        <v>53</v>
      </c>
      <c r="S193" s="2"/>
      <c r="T193" s="2"/>
      <c r="U193" s="2" t="s">
        <v>472</v>
      </c>
      <c r="V193" s="2" t="s">
        <v>128</v>
      </c>
      <c r="W193" s="2">
        <v>421516071</v>
      </c>
      <c r="X193" s="2" t="s">
        <v>37</v>
      </c>
      <c r="Y193" s="2" t="s">
        <v>38</v>
      </c>
      <c r="Z193" s="2">
        <v>37.732878399999997</v>
      </c>
      <c r="AA193" s="2">
        <v>-122.39745859999999</v>
      </c>
    </row>
    <row r="194" spans="1:27" x14ac:dyDescent="0.25">
      <c r="A194" s="1" t="s">
        <v>48</v>
      </c>
      <c r="B194" s="1" t="s">
        <v>635</v>
      </c>
      <c r="C194" s="1" t="s">
        <v>28</v>
      </c>
      <c r="D194" s="1" t="s">
        <v>636</v>
      </c>
      <c r="E194" s="1" t="s">
        <v>45</v>
      </c>
      <c r="F194" s="1" t="s">
        <v>45</v>
      </c>
      <c r="G194" s="1" t="s">
        <v>31</v>
      </c>
      <c r="H194" s="1">
        <v>94102</v>
      </c>
      <c r="I194" s="1">
        <v>975000</v>
      </c>
      <c r="J194" s="1">
        <v>3</v>
      </c>
      <c r="K194" s="1">
        <v>2</v>
      </c>
      <c r="L194" s="1">
        <v>1536</v>
      </c>
      <c r="M194" s="1">
        <v>762</v>
      </c>
      <c r="N194" s="1">
        <v>1900</v>
      </c>
      <c r="O194" s="1">
        <v>49</v>
      </c>
      <c r="P194" s="1">
        <v>635</v>
      </c>
      <c r="Q194" s="1"/>
      <c r="R194" s="1" t="s">
        <v>53</v>
      </c>
      <c r="S194" s="1"/>
      <c r="T194" s="1"/>
      <c r="U194" s="1" t="s">
        <v>637</v>
      </c>
      <c r="V194" s="1" t="s">
        <v>47</v>
      </c>
      <c r="W194" s="1">
        <v>421547209</v>
      </c>
      <c r="X194" s="1" t="s">
        <v>37</v>
      </c>
      <c r="Y194" s="1" t="s">
        <v>38</v>
      </c>
      <c r="Z194" s="1">
        <v>37.777313300000003</v>
      </c>
      <c r="AA194" s="1">
        <v>-122.4260924</v>
      </c>
    </row>
    <row r="195" spans="1:27" x14ac:dyDescent="0.25">
      <c r="A195" s="2" t="s">
        <v>48</v>
      </c>
      <c r="B195" s="2" t="s">
        <v>897</v>
      </c>
      <c r="C195" s="2" t="s">
        <v>39</v>
      </c>
      <c r="D195" s="2" t="s">
        <v>898</v>
      </c>
      <c r="E195" s="2" t="s">
        <v>45</v>
      </c>
      <c r="F195" s="2" t="s">
        <v>45</v>
      </c>
      <c r="G195" s="2" t="s">
        <v>31</v>
      </c>
      <c r="H195" s="2">
        <v>94112</v>
      </c>
      <c r="I195" s="2">
        <v>995000</v>
      </c>
      <c r="J195" s="2">
        <v>3</v>
      </c>
      <c r="K195" s="2">
        <v>2</v>
      </c>
      <c r="L195" s="2">
        <v>1391</v>
      </c>
      <c r="M195" s="2">
        <v>2535</v>
      </c>
      <c r="N195" s="2">
        <v>1916</v>
      </c>
      <c r="O195" s="2">
        <v>211</v>
      </c>
      <c r="P195" s="2">
        <v>715</v>
      </c>
      <c r="Q195" s="2"/>
      <c r="R195" s="2" t="s">
        <v>53</v>
      </c>
      <c r="S195" s="2"/>
      <c r="T195" s="2"/>
      <c r="U195" s="2" t="s">
        <v>899</v>
      </c>
      <c r="V195" s="2" t="s">
        <v>47</v>
      </c>
      <c r="W195" s="2">
        <v>504644</v>
      </c>
      <c r="X195" s="2" t="s">
        <v>37</v>
      </c>
      <c r="Y195" s="2" t="s">
        <v>38</v>
      </c>
      <c r="Z195" s="2">
        <v>37.729128600000003</v>
      </c>
      <c r="AA195" s="2">
        <v>-122.4338255</v>
      </c>
    </row>
    <row r="196" spans="1:27" x14ac:dyDescent="0.25">
      <c r="A196" s="1" t="s">
        <v>48</v>
      </c>
      <c r="B196" s="1" t="s">
        <v>540</v>
      </c>
      <c r="C196" s="1" t="s">
        <v>39</v>
      </c>
      <c r="D196" s="1" t="s">
        <v>847</v>
      </c>
      <c r="E196" s="1" t="s">
        <v>45</v>
      </c>
      <c r="F196" s="1" t="s">
        <v>45</v>
      </c>
      <c r="G196" s="1" t="s">
        <v>31</v>
      </c>
      <c r="H196" s="1">
        <v>94110</v>
      </c>
      <c r="I196" s="1">
        <v>999990</v>
      </c>
      <c r="J196" s="1">
        <v>4</v>
      </c>
      <c r="K196" s="1">
        <v>2</v>
      </c>
      <c r="L196" s="1">
        <v>1245</v>
      </c>
      <c r="M196" s="1">
        <v>1751</v>
      </c>
      <c r="N196" s="1">
        <v>1948</v>
      </c>
      <c r="O196" s="1">
        <v>98</v>
      </c>
      <c r="P196" s="1">
        <v>803</v>
      </c>
      <c r="Q196" s="1"/>
      <c r="R196" s="1" t="s">
        <v>53</v>
      </c>
      <c r="S196" s="1"/>
      <c r="T196" s="1"/>
      <c r="U196" s="1" t="s">
        <v>848</v>
      </c>
      <c r="V196" s="1" t="s">
        <v>47</v>
      </c>
      <c r="W196" s="1">
        <v>507380</v>
      </c>
      <c r="X196" s="1" t="s">
        <v>37</v>
      </c>
      <c r="Y196" s="1" t="s">
        <v>38</v>
      </c>
      <c r="Z196" s="1">
        <v>37.735010099999997</v>
      </c>
      <c r="AA196" s="1">
        <v>-122.41322289999999</v>
      </c>
    </row>
    <row r="197" spans="1:27" x14ac:dyDescent="0.25">
      <c r="A197" s="2" t="s">
        <v>48</v>
      </c>
      <c r="B197" s="2" t="s">
        <v>464</v>
      </c>
      <c r="C197" s="2" t="s">
        <v>39</v>
      </c>
      <c r="D197" s="2" t="s">
        <v>465</v>
      </c>
      <c r="E197" s="2" t="s">
        <v>45</v>
      </c>
      <c r="F197" s="2" t="s">
        <v>45</v>
      </c>
      <c r="G197" s="2" t="s">
        <v>31</v>
      </c>
      <c r="H197" s="2">
        <v>94124</v>
      </c>
      <c r="I197" s="2">
        <v>1000000</v>
      </c>
      <c r="J197" s="2">
        <v>4</v>
      </c>
      <c r="K197" s="2">
        <v>2</v>
      </c>
      <c r="L197" s="2">
        <v>2362</v>
      </c>
      <c r="M197" s="2">
        <v>2996</v>
      </c>
      <c r="N197" s="2">
        <v>1900</v>
      </c>
      <c r="O197" s="2">
        <v>51</v>
      </c>
      <c r="P197" s="2">
        <v>423</v>
      </c>
      <c r="Q197" s="2"/>
      <c r="R197" s="2" t="s">
        <v>53</v>
      </c>
      <c r="S197" s="2"/>
      <c r="T197" s="2"/>
      <c r="U197" s="2" t="s">
        <v>466</v>
      </c>
      <c r="V197" s="2" t="s">
        <v>47</v>
      </c>
      <c r="W197" s="2">
        <v>421553559</v>
      </c>
      <c r="X197" s="2" t="s">
        <v>37</v>
      </c>
      <c r="Y197" s="2" t="s">
        <v>38</v>
      </c>
      <c r="Z197" s="2">
        <v>37.732407100000003</v>
      </c>
      <c r="AA197" s="2">
        <v>-122.3886318</v>
      </c>
    </row>
    <row r="198" spans="1:27" x14ac:dyDescent="0.25">
      <c r="A198" s="1" t="s">
        <v>48</v>
      </c>
      <c r="B198" s="1" t="s">
        <v>754</v>
      </c>
      <c r="C198" s="1" t="s">
        <v>28</v>
      </c>
      <c r="D198" s="1" t="s">
        <v>755</v>
      </c>
      <c r="E198" s="1" t="s">
        <v>148</v>
      </c>
      <c r="F198" s="1" t="s">
        <v>148</v>
      </c>
      <c r="G198" s="1" t="s">
        <v>31</v>
      </c>
      <c r="H198" s="1">
        <v>94124</v>
      </c>
      <c r="I198" s="1">
        <v>1000000</v>
      </c>
      <c r="J198" s="1">
        <v>4</v>
      </c>
      <c r="K198" s="1">
        <v>2</v>
      </c>
      <c r="L198" s="1">
        <v>1340</v>
      </c>
      <c r="M198" s="1">
        <v>2495</v>
      </c>
      <c r="N198" s="1">
        <v>1927</v>
      </c>
      <c r="O198" s="1">
        <v>91</v>
      </c>
      <c r="P198" s="1">
        <v>746</v>
      </c>
      <c r="Q198" s="1"/>
      <c r="R198" s="1" t="s">
        <v>53</v>
      </c>
      <c r="S198" s="1"/>
      <c r="T198" s="1"/>
      <c r="U198" s="1" t="s">
        <v>756</v>
      </c>
      <c r="V198" s="1" t="s">
        <v>150</v>
      </c>
      <c r="W198" s="1" t="s">
        <v>757</v>
      </c>
      <c r="X198" s="1" t="s">
        <v>37</v>
      </c>
      <c r="Y198" s="1" t="s">
        <v>38</v>
      </c>
      <c r="Z198" s="1">
        <v>37.730364100000003</v>
      </c>
      <c r="AA198" s="1">
        <v>-122.38654320000001</v>
      </c>
    </row>
    <row r="199" spans="1:27" x14ac:dyDescent="0.25">
      <c r="A199" s="2" t="s">
        <v>48</v>
      </c>
      <c r="B199" s="2" t="s">
        <v>619</v>
      </c>
      <c r="C199" s="2" t="s">
        <v>39</v>
      </c>
      <c r="D199" s="2" t="s">
        <v>856</v>
      </c>
      <c r="E199" s="2" t="s">
        <v>45</v>
      </c>
      <c r="F199" s="2" t="s">
        <v>45</v>
      </c>
      <c r="G199" s="2" t="s">
        <v>31</v>
      </c>
      <c r="H199" s="2">
        <v>94112</v>
      </c>
      <c r="I199" s="2">
        <v>1000888</v>
      </c>
      <c r="J199" s="2">
        <v>5</v>
      </c>
      <c r="K199" s="2">
        <v>2</v>
      </c>
      <c r="L199" s="2">
        <v>2446</v>
      </c>
      <c r="M199" s="2">
        <v>2499</v>
      </c>
      <c r="N199" s="2">
        <v>1923</v>
      </c>
      <c r="O199" s="2">
        <v>204</v>
      </c>
      <c r="P199" s="2">
        <v>409</v>
      </c>
      <c r="Q199" s="2"/>
      <c r="R199" s="2" t="s">
        <v>53</v>
      </c>
      <c r="S199" s="2"/>
      <c r="T199" s="2"/>
      <c r="U199" s="2" t="s">
        <v>857</v>
      </c>
      <c r="V199" s="2" t="s">
        <v>36</v>
      </c>
      <c r="W199" s="2">
        <v>40929291</v>
      </c>
      <c r="X199" s="2" t="s">
        <v>37</v>
      </c>
      <c r="Y199" s="2" t="s">
        <v>38</v>
      </c>
      <c r="Z199" s="2">
        <v>37.7085291</v>
      </c>
      <c r="AA199" s="2">
        <v>-122.4613861</v>
      </c>
    </row>
    <row r="200" spans="1:27" x14ac:dyDescent="0.25">
      <c r="A200" s="1" t="s">
        <v>48</v>
      </c>
      <c r="B200" s="1" t="s">
        <v>613</v>
      </c>
      <c r="C200" s="1" t="s">
        <v>28</v>
      </c>
      <c r="D200" s="1" t="s">
        <v>614</v>
      </c>
      <c r="E200" s="1" t="s">
        <v>45</v>
      </c>
      <c r="F200" s="1" t="s">
        <v>45</v>
      </c>
      <c r="G200" s="1" t="s">
        <v>31</v>
      </c>
      <c r="H200" s="1">
        <v>94112</v>
      </c>
      <c r="I200" s="1">
        <v>1020000</v>
      </c>
      <c r="J200" s="1">
        <v>4</v>
      </c>
      <c r="K200" s="1">
        <v>3</v>
      </c>
      <c r="L200" s="1">
        <v>2760</v>
      </c>
      <c r="M200" s="1">
        <v>2504</v>
      </c>
      <c r="N200" s="1">
        <v>1925</v>
      </c>
      <c r="O200" s="1">
        <v>55</v>
      </c>
      <c r="P200" s="1">
        <v>370</v>
      </c>
      <c r="Q200" s="1"/>
      <c r="R200" s="1" t="s">
        <v>53</v>
      </c>
      <c r="S200" s="1"/>
      <c r="T200" s="1"/>
      <c r="U200" s="1" t="s">
        <v>615</v>
      </c>
      <c r="V200" s="1" t="s">
        <v>47</v>
      </c>
      <c r="W200" s="1">
        <v>421518847</v>
      </c>
      <c r="X200" s="1" t="s">
        <v>37</v>
      </c>
      <c r="Y200" s="1" t="s">
        <v>38</v>
      </c>
      <c r="Z200" s="1">
        <v>37.715449999999997</v>
      </c>
      <c r="AA200" s="1">
        <v>-122.437783</v>
      </c>
    </row>
    <row r="201" spans="1:27" x14ac:dyDescent="0.25">
      <c r="A201" s="2" t="s">
        <v>48</v>
      </c>
      <c r="B201" s="2" t="s">
        <v>677</v>
      </c>
      <c r="C201" s="2" t="s">
        <v>28</v>
      </c>
      <c r="D201" s="2" t="s">
        <v>678</v>
      </c>
      <c r="E201" s="2" t="s">
        <v>45</v>
      </c>
      <c r="F201" s="2" t="s">
        <v>45</v>
      </c>
      <c r="G201" s="2" t="s">
        <v>31</v>
      </c>
      <c r="H201" s="2">
        <v>94134</v>
      </c>
      <c r="I201" s="2">
        <v>1038000</v>
      </c>
      <c r="J201" s="2">
        <v>5</v>
      </c>
      <c r="K201" s="2">
        <v>2</v>
      </c>
      <c r="L201" s="2">
        <v>1817</v>
      </c>
      <c r="M201" s="2">
        <v>2277</v>
      </c>
      <c r="N201" s="2">
        <v>1906</v>
      </c>
      <c r="O201" s="2">
        <v>184</v>
      </c>
      <c r="P201" s="2">
        <v>571</v>
      </c>
      <c r="Q201" s="2"/>
      <c r="R201" s="2" t="s">
        <v>53</v>
      </c>
      <c r="S201" s="2"/>
      <c r="T201" s="2"/>
      <c r="U201" s="2" t="s">
        <v>679</v>
      </c>
      <c r="V201" s="2" t="s">
        <v>47</v>
      </c>
      <c r="W201" s="2">
        <v>511197</v>
      </c>
      <c r="X201" s="2" t="s">
        <v>37</v>
      </c>
      <c r="Y201" s="2" t="s">
        <v>38</v>
      </c>
      <c r="Z201" s="2">
        <v>37.711164500000002</v>
      </c>
      <c r="AA201" s="2">
        <v>-122.40762719999999</v>
      </c>
    </row>
    <row r="202" spans="1:27" x14ac:dyDescent="0.25">
      <c r="A202" s="1" t="s">
        <v>48</v>
      </c>
      <c r="B202" s="1" t="s">
        <v>497</v>
      </c>
      <c r="C202" s="1" t="s">
        <v>39</v>
      </c>
      <c r="D202" s="1" t="s">
        <v>719</v>
      </c>
      <c r="E202" s="1" t="s">
        <v>45</v>
      </c>
      <c r="F202" s="1" t="s">
        <v>45</v>
      </c>
      <c r="G202" s="1" t="s">
        <v>31</v>
      </c>
      <c r="H202" s="1">
        <v>94124</v>
      </c>
      <c r="I202" s="1">
        <v>1040000</v>
      </c>
      <c r="J202" s="1">
        <v>3</v>
      </c>
      <c r="K202" s="1">
        <v>2</v>
      </c>
      <c r="L202" s="1">
        <v>1394</v>
      </c>
      <c r="M202" s="1">
        <v>1500</v>
      </c>
      <c r="N202" s="1">
        <v>1998</v>
      </c>
      <c r="O202" s="1">
        <v>202</v>
      </c>
      <c r="P202" s="1">
        <v>746</v>
      </c>
      <c r="Q202" s="1">
        <v>21</v>
      </c>
      <c r="R202" s="1" t="s">
        <v>53</v>
      </c>
      <c r="S202" s="1"/>
      <c r="T202" s="1"/>
      <c r="U202" s="1" t="s">
        <v>720</v>
      </c>
      <c r="V202" s="1" t="s">
        <v>47</v>
      </c>
      <c r="W202" s="1">
        <v>511035</v>
      </c>
      <c r="X202" s="1" t="s">
        <v>37</v>
      </c>
      <c r="Y202" s="1" t="s">
        <v>38</v>
      </c>
      <c r="Z202" s="1">
        <v>37.728119800000002</v>
      </c>
      <c r="AA202" s="1">
        <v>-122.39825039999999</v>
      </c>
    </row>
    <row r="203" spans="1:27" x14ac:dyDescent="0.25">
      <c r="A203" s="2" t="s">
        <v>48</v>
      </c>
      <c r="B203" s="2" t="s">
        <v>513</v>
      </c>
      <c r="C203" s="2" t="s">
        <v>39</v>
      </c>
      <c r="D203" s="2" t="s">
        <v>975</v>
      </c>
      <c r="E203" s="2" t="s">
        <v>45</v>
      </c>
      <c r="F203" s="2" t="s">
        <v>45</v>
      </c>
      <c r="G203" s="2" t="s">
        <v>31</v>
      </c>
      <c r="H203" s="2">
        <v>94124</v>
      </c>
      <c r="I203" s="2">
        <v>1050000</v>
      </c>
      <c r="J203" s="2">
        <v>3</v>
      </c>
      <c r="K203" s="2">
        <v>2</v>
      </c>
      <c r="L203" s="2">
        <v>1250</v>
      </c>
      <c r="M203" s="2">
        <v>1498</v>
      </c>
      <c r="N203" s="2">
        <v>1978</v>
      </c>
      <c r="O203" s="2">
        <v>84</v>
      </c>
      <c r="P203" s="2">
        <v>840</v>
      </c>
      <c r="Q203" s="2"/>
      <c r="R203" s="2" t="s">
        <v>53</v>
      </c>
      <c r="S203" s="2"/>
      <c r="T203" s="2"/>
      <c r="U203" s="2" t="s">
        <v>976</v>
      </c>
      <c r="V203" s="2" t="s">
        <v>47</v>
      </c>
      <c r="W203" s="2">
        <v>421538089</v>
      </c>
      <c r="X203" s="2" t="s">
        <v>37</v>
      </c>
      <c r="Y203" s="2" t="s">
        <v>38</v>
      </c>
      <c r="Z203" s="2">
        <v>37.721749500000001</v>
      </c>
      <c r="AA203" s="2">
        <v>-122.3982441</v>
      </c>
    </row>
    <row r="204" spans="1:27" x14ac:dyDescent="0.25">
      <c r="A204" s="1" t="s">
        <v>48</v>
      </c>
      <c r="B204" s="1" t="s">
        <v>323</v>
      </c>
      <c r="C204" s="1" t="s">
        <v>39</v>
      </c>
      <c r="D204" s="1" t="s">
        <v>324</v>
      </c>
      <c r="E204" s="1" t="s">
        <v>148</v>
      </c>
      <c r="F204" s="1" t="s">
        <v>148</v>
      </c>
      <c r="G204" s="1" t="s">
        <v>31</v>
      </c>
      <c r="H204" s="1">
        <v>94116</v>
      </c>
      <c r="I204" s="1">
        <v>1060000</v>
      </c>
      <c r="J204" s="1">
        <v>6</v>
      </c>
      <c r="K204" s="1">
        <v>3</v>
      </c>
      <c r="L204" s="1">
        <v>2480</v>
      </c>
      <c r="M204" s="1">
        <v>3000</v>
      </c>
      <c r="N204" s="1">
        <v>1953</v>
      </c>
      <c r="O204" s="1">
        <v>111</v>
      </c>
      <c r="P204" s="1">
        <v>427</v>
      </c>
      <c r="Q204" s="1"/>
      <c r="R204" s="1" t="s">
        <v>53</v>
      </c>
      <c r="S204" s="1"/>
      <c r="T204" s="1"/>
      <c r="U204" s="1" t="s">
        <v>325</v>
      </c>
      <c r="V204" s="1" t="s">
        <v>150</v>
      </c>
      <c r="W204" s="1" t="s">
        <v>326</v>
      </c>
      <c r="X204" s="1" t="s">
        <v>37</v>
      </c>
      <c r="Y204" s="1" t="s">
        <v>38</v>
      </c>
      <c r="Z204" s="1">
        <v>37.742177099999999</v>
      </c>
      <c r="AA204" s="1">
        <v>-122.4861332</v>
      </c>
    </row>
    <row r="205" spans="1:27" x14ac:dyDescent="0.25">
      <c r="A205" s="2" t="s">
        <v>48</v>
      </c>
      <c r="B205" s="2" t="s">
        <v>334</v>
      </c>
      <c r="C205" s="2" t="s">
        <v>39</v>
      </c>
      <c r="D205" s="2" t="s">
        <v>767</v>
      </c>
      <c r="E205" s="2" t="s">
        <v>148</v>
      </c>
      <c r="F205" s="2" t="s">
        <v>148</v>
      </c>
      <c r="G205" s="2" t="s">
        <v>31</v>
      </c>
      <c r="H205" s="2">
        <v>94112</v>
      </c>
      <c r="I205" s="2">
        <v>1068888</v>
      </c>
      <c r="J205" s="2">
        <v>3</v>
      </c>
      <c r="K205" s="2">
        <v>2</v>
      </c>
      <c r="L205" s="2">
        <v>1850</v>
      </c>
      <c r="M205" s="2">
        <v>2495</v>
      </c>
      <c r="N205" s="2">
        <v>1926</v>
      </c>
      <c r="O205" s="2">
        <v>247</v>
      </c>
      <c r="P205" s="2">
        <v>578</v>
      </c>
      <c r="Q205" s="2"/>
      <c r="R205" s="2" t="s">
        <v>53</v>
      </c>
      <c r="S205" s="2"/>
      <c r="T205" s="2"/>
      <c r="U205" s="2" t="s">
        <v>768</v>
      </c>
      <c r="V205" s="2" t="s">
        <v>150</v>
      </c>
      <c r="W205" s="2" t="s">
        <v>769</v>
      </c>
      <c r="X205" s="2" t="s">
        <v>37</v>
      </c>
      <c r="Y205" s="2" t="s">
        <v>38</v>
      </c>
      <c r="Z205" s="2">
        <v>37.717277899999999</v>
      </c>
      <c r="AA205" s="2">
        <v>-122.4309203</v>
      </c>
    </row>
    <row r="206" spans="1:27" x14ac:dyDescent="0.25">
      <c r="A206" s="1" t="s">
        <v>48</v>
      </c>
      <c r="B206" s="1" t="s">
        <v>824</v>
      </c>
      <c r="C206" s="1" t="s">
        <v>39</v>
      </c>
      <c r="D206" s="1" t="s">
        <v>825</v>
      </c>
      <c r="E206" s="1" t="s">
        <v>148</v>
      </c>
      <c r="F206" s="1" t="s">
        <v>148</v>
      </c>
      <c r="G206" s="1" t="s">
        <v>31</v>
      </c>
      <c r="H206" s="1">
        <v>94124</v>
      </c>
      <c r="I206" s="1">
        <v>1070000</v>
      </c>
      <c r="J206" s="1">
        <v>4</v>
      </c>
      <c r="K206" s="1">
        <v>2</v>
      </c>
      <c r="L206" s="1">
        <v>1810</v>
      </c>
      <c r="M206" s="1">
        <v>2500</v>
      </c>
      <c r="N206" s="1">
        <v>1973</v>
      </c>
      <c r="O206" s="1">
        <v>118</v>
      </c>
      <c r="P206" s="1">
        <v>591</v>
      </c>
      <c r="Q206" s="1"/>
      <c r="R206" s="1" t="s">
        <v>53</v>
      </c>
      <c r="S206" s="1"/>
      <c r="T206" s="1"/>
      <c r="U206" s="1" t="s">
        <v>826</v>
      </c>
      <c r="V206" s="1" t="s">
        <v>150</v>
      </c>
      <c r="W206" s="1" t="s">
        <v>827</v>
      </c>
      <c r="X206" s="1" t="s">
        <v>37</v>
      </c>
      <c r="Y206" s="1" t="s">
        <v>38</v>
      </c>
      <c r="Z206" s="1">
        <v>37.720017499999997</v>
      </c>
      <c r="AA206" s="1">
        <v>-122.3958765</v>
      </c>
    </row>
    <row r="207" spans="1:27" x14ac:dyDescent="0.25">
      <c r="A207" s="2" t="s">
        <v>48</v>
      </c>
      <c r="B207" s="2" t="s">
        <v>703</v>
      </c>
      <c r="C207" s="2" t="s">
        <v>39</v>
      </c>
      <c r="D207" s="2" t="s">
        <v>704</v>
      </c>
      <c r="E207" s="2" t="s">
        <v>45</v>
      </c>
      <c r="F207" s="2" t="s">
        <v>45</v>
      </c>
      <c r="G207" s="2" t="s">
        <v>31</v>
      </c>
      <c r="H207" s="2">
        <v>94112</v>
      </c>
      <c r="I207" s="2">
        <v>1075000</v>
      </c>
      <c r="J207" s="2">
        <v>4</v>
      </c>
      <c r="K207" s="2">
        <v>2</v>
      </c>
      <c r="L207" s="2">
        <v>1479</v>
      </c>
      <c r="M207" s="2">
        <v>2500</v>
      </c>
      <c r="N207" s="2">
        <v>1900</v>
      </c>
      <c r="O207" s="2">
        <v>114</v>
      </c>
      <c r="P207" s="2">
        <v>727</v>
      </c>
      <c r="Q207" s="2"/>
      <c r="R207" s="2" t="s">
        <v>53</v>
      </c>
      <c r="S207" s="2"/>
      <c r="T207" s="2"/>
      <c r="U207" s="2" t="s">
        <v>705</v>
      </c>
      <c r="V207" s="2" t="s">
        <v>47</v>
      </c>
      <c r="W207" s="2">
        <v>421528418</v>
      </c>
      <c r="X207" s="2" t="s">
        <v>37</v>
      </c>
      <c r="Y207" s="2" t="s">
        <v>38</v>
      </c>
      <c r="Z207" s="2">
        <v>37.723629199999998</v>
      </c>
      <c r="AA207" s="2">
        <v>-122.42946449999999</v>
      </c>
    </row>
    <row r="208" spans="1:27" x14ac:dyDescent="0.25">
      <c r="A208" s="1" t="s">
        <v>48</v>
      </c>
      <c r="B208" s="1" t="s">
        <v>517</v>
      </c>
      <c r="C208" s="1" t="s">
        <v>39</v>
      </c>
      <c r="D208" s="1" t="s">
        <v>518</v>
      </c>
      <c r="E208" s="1" t="s">
        <v>45</v>
      </c>
      <c r="F208" s="1" t="s">
        <v>45</v>
      </c>
      <c r="G208" s="1" t="s">
        <v>31</v>
      </c>
      <c r="H208" s="1">
        <v>94112</v>
      </c>
      <c r="I208" s="1">
        <v>1080000</v>
      </c>
      <c r="J208" s="1">
        <v>4</v>
      </c>
      <c r="K208" s="1">
        <v>2.5</v>
      </c>
      <c r="L208" s="1">
        <v>1660</v>
      </c>
      <c r="M208" s="1">
        <v>2375</v>
      </c>
      <c r="N208" s="1">
        <v>1908</v>
      </c>
      <c r="O208" s="1">
        <v>149</v>
      </c>
      <c r="P208" s="1">
        <v>651</v>
      </c>
      <c r="Q208" s="1"/>
      <c r="R208" s="1" t="s">
        <v>53</v>
      </c>
      <c r="S208" s="1"/>
      <c r="T208" s="1"/>
      <c r="U208" s="1" t="s">
        <v>519</v>
      </c>
      <c r="V208" s="1" t="s">
        <v>47</v>
      </c>
      <c r="W208" s="1">
        <v>421520351</v>
      </c>
      <c r="X208" s="1" t="s">
        <v>37</v>
      </c>
      <c r="Y208" s="1" t="s">
        <v>38</v>
      </c>
      <c r="Z208" s="1">
        <v>37.713440300000002</v>
      </c>
      <c r="AA208" s="1">
        <v>-122.4422783</v>
      </c>
    </row>
    <row r="209" spans="1:27" x14ac:dyDescent="0.25">
      <c r="A209" s="2" t="s">
        <v>48</v>
      </c>
      <c r="B209" s="2" t="s">
        <v>881</v>
      </c>
      <c r="C209" s="2" t="s">
        <v>39</v>
      </c>
      <c r="D209" s="2" t="s">
        <v>882</v>
      </c>
      <c r="E209" s="2" t="s">
        <v>45</v>
      </c>
      <c r="F209" s="2" t="s">
        <v>45</v>
      </c>
      <c r="G209" s="2" t="s">
        <v>31</v>
      </c>
      <c r="H209" s="2">
        <v>94112</v>
      </c>
      <c r="I209" s="2">
        <v>1081000</v>
      </c>
      <c r="J209" s="2">
        <v>3</v>
      </c>
      <c r="K209" s="2">
        <v>2</v>
      </c>
      <c r="L209" s="2">
        <v>1125</v>
      </c>
      <c r="M209" s="2">
        <v>2596</v>
      </c>
      <c r="N209" s="2">
        <v>1928</v>
      </c>
      <c r="O209" s="2">
        <v>160</v>
      </c>
      <c r="P209" s="2"/>
      <c r="Q209" s="2"/>
      <c r="R209" s="2" t="s">
        <v>53</v>
      </c>
      <c r="S209" s="2"/>
      <c r="T209" s="2"/>
      <c r="U209" s="2" t="s">
        <v>883</v>
      </c>
      <c r="V209" s="2" t="s">
        <v>128</v>
      </c>
      <c r="W209" s="2">
        <v>515749</v>
      </c>
      <c r="X209" s="2" t="s">
        <v>37</v>
      </c>
      <c r="Y209" s="2" t="s">
        <v>38</v>
      </c>
      <c r="Z209" s="2">
        <v>37.711493900000001</v>
      </c>
      <c r="AA209" s="2">
        <v>-122.4493018</v>
      </c>
    </row>
    <row r="210" spans="1:27" x14ac:dyDescent="0.25">
      <c r="A210" s="1" t="s">
        <v>48</v>
      </c>
      <c r="B210" s="1" t="s">
        <v>641</v>
      </c>
      <c r="C210" s="1" t="s">
        <v>39</v>
      </c>
      <c r="D210" s="1" t="s">
        <v>642</v>
      </c>
      <c r="E210" s="1" t="s">
        <v>148</v>
      </c>
      <c r="F210" s="1" t="s">
        <v>148</v>
      </c>
      <c r="G210" s="1" t="s">
        <v>31</v>
      </c>
      <c r="H210" s="1">
        <v>94134</v>
      </c>
      <c r="I210" s="1">
        <v>1088000</v>
      </c>
      <c r="J210" s="1">
        <v>4</v>
      </c>
      <c r="K210" s="1">
        <v>2</v>
      </c>
      <c r="L210" s="1">
        <v>1507</v>
      </c>
      <c r="M210" s="1">
        <v>2175</v>
      </c>
      <c r="N210" s="1">
        <v>1927</v>
      </c>
      <c r="O210" s="1">
        <v>309</v>
      </c>
      <c r="P210" s="1">
        <v>722</v>
      </c>
      <c r="Q210" s="1"/>
      <c r="R210" s="1" t="s">
        <v>53</v>
      </c>
      <c r="S210" s="1"/>
      <c r="T210" s="1"/>
      <c r="U210" s="1" t="s">
        <v>643</v>
      </c>
      <c r="V210" s="1" t="s">
        <v>150</v>
      </c>
      <c r="W210" s="1" t="s">
        <v>644</v>
      </c>
      <c r="X210" s="1" t="s">
        <v>37</v>
      </c>
      <c r="Y210" s="1" t="s">
        <v>38</v>
      </c>
      <c r="Z210" s="1">
        <v>37.731053799999998</v>
      </c>
      <c r="AA210" s="1">
        <v>-122.4125864</v>
      </c>
    </row>
    <row r="211" spans="1:27" x14ac:dyDescent="0.25">
      <c r="A211" s="2" t="s">
        <v>48</v>
      </c>
      <c r="B211" s="2" t="s">
        <v>828</v>
      </c>
      <c r="C211" s="2" t="s">
        <v>39</v>
      </c>
      <c r="D211" s="2" t="s">
        <v>829</v>
      </c>
      <c r="E211" s="2" t="s">
        <v>45</v>
      </c>
      <c r="F211" s="2" t="s">
        <v>45</v>
      </c>
      <c r="G211" s="2" t="s">
        <v>31</v>
      </c>
      <c r="H211" s="2">
        <v>94112</v>
      </c>
      <c r="I211" s="2">
        <v>1089000</v>
      </c>
      <c r="J211" s="2">
        <v>3</v>
      </c>
      <c r="K211" s="2">
        <v>2.5</v>
      </c>
      <c r="L211" s="2">
        <v>1750</v>
      </c>
      <c r="M211" s="2">
        <v>3123</v>
      </c>
      <c r="N211" s="2">
        <v>1916</v>
      </c>
      <c r="O211" s="2">
        <v>174</v>
      </c>
      <c r="P211" s="2">
        <v>622</v>
      </c>
      <c r="Q211" s="2"/>
      <c r="R211" s="2" t="s">
        <v>53</v>
      </c>
      <c r="S211" s="2"/>
      <c r="T211" s="2"/>
      <c r="U211" s="2" t="s">
        <v>830</v>
      </c>
      <c r="V211" s="2" t="s">
        <v>47</v>
      </c>
      <c r="W211" s="2">
        <v>512781</v>
      </c>
      <c r="X211" s="2" t="s">
        <v>37</v>
      </c>
      <c r="Y211" s="2" t="s">
        <v>38</v>
      </c>
      <c r="Z211" s="2">
        <v>37.711604600000001</v>
      </c>
      <c r="AA211" s="2">
        <v>-122.45962590000001</v>
      </c>
    </row>
    <row r="212" spans="1:27" x14ac:dyDescent="0.25">
      <c r="A212" s="1" t="s">
        <v>48</v>
      </c>
      <c r="B212" s="1" t="s">
        <v>296</v>
      </c>
      <c r="C212" s="1" t="s">
        <v>39</v>
      </c>
      <c r="D212" s="1" t="s">
        <v>453</v>
      </c>
      <c r="E212" s="1" t="s">
        <v>148</v>
      </c>
      <c r="F212" s="1" t="s">
        <v>148</v>
      </c>
      <c r="G212" s="1" t="s">
        <v>31</v>
      </c>
      <c r="H212" s="1">
        <v>94134</v>
      </c>
      <c r="I212" s="1">
        <v>1098888</v>
      </c>
      <c r="J212" s="1">
        <v>3</v>
      </c>
      <c r="K212" s="1">
        <v>2</v>
      </c>
      <c r="L212" s="1">
        <v>1486</v>
      </c>
      <c r="M212" s="1">
        <v>3136</v>
      </c>
      <c r="N212" s="1">
        <v>1964</v>
      </c>
      <c r="O212" s="1">
        <v>295</v>
      </c>
      <c r="P212" s="1">
        <v>739</v>
      </c>
      <c r="Q212" s="1"/>
      <c r="R212" s="1" t="s">
        <v>53</v>
      </c>
      <c r="S212" s="1"/>
      <c r="T212" s="1"/>
      <c r="U212" s="1" t="s">
        <v>454</v>
      </c>
      <c r="V212" s="1" t="s">
        <v>150</v>
      </c>
      <c r="W212" s="1" t="s">
        <v>455</v>
      </c>
      <c r="X212" s="1" t="s">
        <v>37</v>
      </c>
      <c r="Y212" s="1" t="s">
        <v>38</v>
      </c>
      <c r="Z212" s="1">
        <v>37.711277000000003</v>
      </c>
      <c r="AA212" s="1">
        <v>-122.3962195</v>
      </c>
    </row>
    <row r="213" spans="1:27" x14ac:dyDescent="0.25">
      <c r="A213" s="2" t="s">
        <v>48</v>
      </c>
      <c r="B213" s="2" t="s">
        <v>58</v>
      </c>
      <c r="C213" s="2" t="s">
        <v>39</v>
      </c>
      <c r="D213" s="2" t="s">
        <v>59</v>
      </c>
      <c r="E213" s="2" t="s">
        <v>45</v>
      </c>
      <c r="F213" s="2" t="s">
        <v>45</v>
      </c>
      <c r="G213" s="2" t="s">
        <v>31</v>
      </c>
      <c r="H213" s="2">
        <v>94110</v>
      </c>
      <c r="I213" s="2">
        <v>1100000</v>
      </c>
      <c r="J213" s="2">
        <v>3</v>
      </c>
      <c r="K213" s="2">
        <v>2</v>
      </c>
      <c r="L213" s="2">
        <v>1450</v>
      </c>
      <c r="M213" s="2">
        <v>1572</v>
      </c>
      <c r="N213" s="2">
        <v>1927</v>
      </c>
      <c r="O213" s="2">
        <v>101</v>
      </c>
      <c r="P213" s="2">
        <v>759</v>
      </c>
      <c r="Q213" s="2"/>
      <c r="R213" s="2" t="s">
        <v>53</v>
      </c>
      <c r="S213" s="2"/>
      <c r="T213" s="2"/>
      <c r="U213" s="2" t="s">
        <v>60</v>
      </c>
      <c r="V213" s="2" t="s">
        <v>47</v>
      </c>
      <c r="W213" s="2">
        <v>421521361</v>
      </c>
      <c r="X213" s="2" t="s">
        <v>37</v>
      </c>
      <c r="Y213" s="2" t="s">
        <v>38</v>
      </c>
      <c r="Z213" s="2">
        <v>37.737589200000002</v>
      </c>
      <c r="AA213" s="2">
        <v>-122.40985999999999</v>
      </c>
    </row>
    <row r="214" spans="1:27" x14ac:dyDescent="0.25">
      <c r="A214" s="1" t="s">
        <v>48</v>
      </c>
      <c r="B214" s="1" t="s">
        <v>476</v>
      </c>
      <c r="C214" s="1" t="s">
        <v>39</v>
      </c>
      <c r="D214" s="1" t="s">
        <v>477</v>
      </c>
      <c r="E214" s="1" t="s">
        <v>45</v>
      </c>
      <c r="F214" s="1" t="s">
        <v>45</v>
      </c>
      <c r="G214" s="1" t="s">
        <v>31</v>
      </c>
      <c r="H214" s="1">
        <v>94124</v>
      </c>
      <c r="I214" s="1">
        <v>1100000</v>
      </c>
      <c r="J214" s="1">
        <v>3</v>
      </c>
      <c r="K214" s="1">
        <v>2</v>
      </c>
      <c r="L214" s="1">
        <v>1594</v>
      </c>
      <c r="M214" s="1"/>
      <c r="N214" s="1"/>
      <c r="O214" s="1">
        <v>64</v>
      </c>
      <c r="P214" s="1">
        <v>690</v>
      </c>
      <c r="Q214" s="1">
        <v>426</v>
      </c>
      <c r="R214" s="1" t="s">
        <v>53</v>
      </c>
      <c r="S214" s="1"/>
      <c r="T214" s="1"/>
      <c r="U214" s="1" t="s">
        <v>478</v>
      </c>
      <c r="V214" s="1" t="s">
        <v>47</v>
      </c>
      <c r="W214" s="1">
        <v>421553398</v>
      </c>
      <c r="X214" s="1" t="s">
        <v>37</v>
      </c>
      <c r="Y214" s="1" t="s">
        <v>38</v>
      </c>
      <c r="Z214" s="1">
        <v>37.733611699999997</v>
      </c>
      <c r="AA214" s="1">
        <v>-122.395445</v>
      </c>
    </row>
    <row r="215" spans="1:27" x14ac:dyDescent="0.25">
      <c r="A215" s="2" t="s">
        <v>48</v>
      </c>
      <c r="B215" s="2" t="s">
        <v>508</v>
      </c>
      <c r="C215" s="2" t="s">
        <v>39</v>
      </c>
      <c r="D215" s="2" t="s">
        <v>509</v>
      </c>
      <c r="E215" s="2" t="s">
        <v>45</v>
      </c>
      <c r="F215" s="2" t="s">
        <v>45</v>
      </c>
      <c r="G215" s="2" t="s">
        <v>31</v>
      </c>
      <c r="H215" s="2">
        <v>94124</v>
      </c>
      <c r="I215" s="2">
        <v>1100000</v>
      </c>
      <c r="J215" s="2">
        <v>3</v>
      </c>
      <c r="K215" s="2">
        <v>2</v>
      </c>
      <c r="L215" s="2">
        <v>1394</v>
      </c>
      <c r="M215" s="2">
        <v>2006</v>
      </c>
      <c r="N215" s="2">
        <v>1999</v>
      </c>
      <c r="O215" s="2">
        <v>72</v>
      </c>
      <c r="P215" s="2">
        <v>789</v>
      </c>
      <c r="Q215" s="2">
        <v>21</v>
      </c>
      <c r="R215" s="2" t="s">
        <v>53</v>
      </c>
      <c r="S215" s="2"/>
      <c r="T215" s="2"/>
      <c r="U215" s="2" t="s">
        <v>510</v>
      </c>
      <c r="V215" s="2" t="s">
        <v>47</v>
      </c>
      <c r="W215" s="2">
        <v>421544423</v>
      </c>
      <c r="X215" s="2" t="s">
        <v>37</v>
      </c>
      <c r="Y215" s="2" t="s">
        <v>38</v>
      </c>
      <c r="Z215" s="2">
        <v>37.727016599999999</v>
      </c>
      <c r="AA215" s="2">
        <v>-122.3989218</v>
      </c>
    </row>
    <row r="216" spans="1:27" x14ac:dyDescent="0.25">
      <c r="A216" s="1" t="s">
        <v>48</v>
      </c>
      <c r="B216" s="1" t="s">
        <v>537</v>
      </c>
      <c r="C216" s="1" t="s">
        <v>39</v>
      </c>
      <c r="D216" s="1" t="s">
        <v>538</v>
      </c>
      <c r="E216" s="1" t="s">
        <v>45</v>
      </c>
      <c r="F216" s="1" t="s">
        <v>45</v>
      </c>
      <c r="G216" s="1" t="s">
        <v>31</v>
      </c>
      <c r="H216" s="1">
        <v>94132</v>
      </c>
      <c r="I216" s="1">
        <v>1100000</v>
      </c>
      <c r="J216" s="1">
        <v>3</v>
      </c>
      <c r="K216" s="1">
        <v>2</v>
      </c>
      <c r="L216" s="1">
        <v>1444</v>
      </c>
      <c r="M216" s="1">
        <v>2500</v>
      </c>
      <c r="N216" s="1">
        <v>1938</v>
      </c>
      <c r="O216" s="1">
        <v>195</v>
      </c>
      <c r="P216" s="1">
        <v>762</v>
      </c>
      <c r="Q216" s="1"/>
      <c r="R216" s="1" t="s">
        <v>53</v>
      </c>
      <c r="S216" s="1"/>
      <c r="T216" s="1"/>
      <c r="U216" s="1" t="s">
        <v>539</v>
      </c>
      <c r="V216" s="1" t="s">
        <v>47</v>
      </c>
      <c r="W216" s="1">
        <v>511375</v>
      </c>
      <c r="X216" s="1" t="s">
        <v>37</v>
      </c>
      <c r="Y216" s="1" t="s">
        <v>38</v>
      </c>
      <c r="Z216" s="1">
        <v>37.719339900000001</v>
      </c>
      <c r="AA216" s="1">
        <v>-122.4651343</v>
      </c>
    </row>
    <row r="217" spans="1:27" x14ac:dyDescent="0.25">
      <c r="A217" s="2" t="s">
        <v>48</v>
      </c>
      <c r="B217" s="2" t="s">
        <v>587</v>
      </c>
      <c r="C217" s="2" t="s">
        <v>39</v>
      </c>
      <c r="D217" s="2" t="s">
        <v>588</v>
      </c>
      <c r="E217" s="2" t="s">
        <v>45</v>
      </c>
      <c r="F217" s="2" t="s">
        <v>45</v>
      </c>
      <c r="G217" s="2" t="s">
        <v>31</v>
      </c>
      <c r="H217" s="2">
        <v>94124</v>
      </c>
      <c r="I217" s="2">
        <v>1100000</v>
      </c>
      <c r="J217" s="2">
        <v>4</v>
      </c>
      <c r="K217" s="2">
        <v>2.5</v>
      </c>
      <c r="L217" s="2">
        <v>1626</v>
      </c>
      <c r="M217" s="2">
        <v>1500</v>
      </c>
      <c r="N217" s="2">
        <v>1997</v>
      </c>
      <c r="O217" s="2">
        <v>132</v>
      </c>
      <c r="P217" s="2">
        <v>677</v>
      </c>
      <c r="Q217" s="2">
        <v>21</v>
      </c>
      <c r="R217" s="2" t="s">
        <v>53</v>
      </c>
      <c r="S217" s="2"/>
      <c r="T217" s="2"/>
      <c r="U217" s="2" t="s">
        <v>589</v>
      </c>
      <c r="V217" s="2" t="s">
        <v>47</v>
      </c>
      <c r="W217" s="2">
        <v>421521932</v>
      </c>
      <c r="X217" s="2" t="s">
        <v>37</v>
      </c>
      <c r="Y217" s="2" t="s">
        <v>38</v>
      </c>
      <c r="Z217" s="2">
        <v>37.729575799999999</v>
      </c>
      <c r="AA217" s="2">
        <v>-122.39746049999999</v>
      </c>
    </row>
    <row r="218" spans="1:27" x14ac:dyDescent="0.25">
      <c r="A218" s="1" t="s">
        <v>48</v>
      </c>
      <c r="B218" s="1" t="s">
        <v>629</v>
      </c>
      <c r="C218" s="1" t="s">
        <v>39</v>
      </c>
      <c r="D218" s="1" t="s">
        <v>630</v>
      </c>
      <c r="E218" s="1" t="s">
        <v>45</v>
      </c>
      <c r="F218" s="1" t="s">
        <v>45</v>
      </c>
      <c r="G218" s="1" t="s">
        <v>31</v>
      </c>
      <c r="H218" s="1">
        <v>94112</v>
      </c>
      <c r="I218" s="1">
        <v>1100000</v>
      </c>
      <c r="J218" s="1">
        <v>3</v>
      </c>
      <c r="K218" s="1">
        <v>2</v>
      </c>
      <c r="L218" s="1">
        <v>1050</v>
      </c>
      <c r="M218" s="1">
        <v>2495</v>
      </c>
      <c r="N218" s="1">
        <v>1913</v>
      </c>
      <c r="O218" s="1">
        <v>332</v>
      </c>
      <c r="P218" s="1">
        <v>1048</v>
      </c>
      <c r="Q218" s="1"/>
      <c r="R218" s="1" t="s">
        <v>53</v>
      </c>
      <c r="S218" s="1"/>
      <c r="T218" s="1"/>
      <c r="U218" s="1" t="s">
        <v>631</v>
      </c>
      <c r="V218" s="1" t="s">
        <v>47</v>
      </c>
      <c r="W218" s="1">
        <v>505199</v>
      </c>
      <c r="X218" s="1" t="s">
        <v>37</v>
      </c>
      <c r="Y218" s="1" t="s">
        <v>38</v>
      </c>
      <c r="Z218" s="1">
        <v>37.725402000000003</v>
      </c>
      <c r="AA218" s="1">
        <v>-122.4335317</v>
      </c>
    </row>
    <row r="219" spans="1:27" x14ac:dyDescent="0.25">
      <c r="A219" s="2" t="s">
        <v>48</v>
      </c>
      <c r="B219" s="2" t="s">
        <v>655</v>
      </c>
      <c r="C219" s="2" t="s">
        <v>39</v>
      </c>
      <c r="D219" s="2" t="s">
        <v>763</v>
      </c>
      <c r="E219" s="2" t="s">
        <v>45</v>
      </c>
      <c r="F219" s="2" t="s">
        <v>45</v>
      </c>
      <c r="G219" s="2" t="s">
        <v>31</v>
      </c>
      <c r="H219" s="2">
        <v>94112</v>
      </c>
      <c r="I219" s="2">
        <v>1100000</v>
      </c>
      <c r="J219" s="2">
        <v>3</v>
      </c>
      <c r="K219" s="2">
        <v>2</v>
      </c>
      <c r="L219" s="2">
        <v>1083</v>
      </c>
      <c r="M219" s="2">
        <v>2495</v>
      </c>
      <c r="N219" s="2">
        <v>1900</v>
      </c>
      <c r="O219" s="2">
        <v>146</v>
      </c>
      <c r="P219" s="2">
        <v>1016</v>
      </c>
      <c r="Q219" s="2"/>
      <c r="R219" s="2" t="s">
        <v>53</v>
      </c>
      <c r="S219" s="2"/>
      <c r="T219" s="2"/>
      <c r="U219" s="2" t="s">
        <v>764</v>
      </c>
      <c r="V219" s="2" t="s">
        <v>47</v>
      </c>
      <c r="W219" s="2">
        <v>421518332</v>
      </c>
      <c r="X219" s="2" t="s">
        <v>37</v>
      </c>
      <c r="Y219" s="2" t="s">
        <v>38</v>
      </c>
      <c r="Z219" s="2">
        <v>37.727173999999998</v>
      </c>
      <c r="AA219" s="2">
        <v>-122.4272041</v>
      </c>
    </row>
    <row r="220" spans="1:27" x14ac:dyDescent="0.25">
      <c r="A220" s="1" t="s">
        <v>48</v>
      </c>
      <c r="B220" s="1" t="s">
        <v>694</v>
      </c>
      <c r="C220" s="1" t="s">
        <v>39</v>
      </c>
      <c r="D220" s="1" t="s">
        <v>867</v>
      </c>
      <c r="E220" s="1" t="s">
        <v>148</v>
      </c>
      <c r="F220" s="1" t="s">
        <v>148</v>
      </c>
      <c r="G220" s="1" t="s">
        <v>31</v>
      </c>
      <c r="H220" s="1">
        <v>94112</v>
      </c>
      <c r="I220" s="1">
        <v>1100000</v>
      </c>
      <c r="J220" s="1">
        <v>4</v>
      </c>
      <c r="K220" s="1">
        <v>3</v>
      </c>
      <c r="L220" s="1">
        <v>1861</v>
      </c>
      <c r="M220" s="1">
        <v>1337</v>
      </c>
      <c r="N220" s="1">
        <v>1935</v>
      </c>
      <c r="O220" s="1">
        <v>280</v>
      </c>
      <c r="P220" s="1">
        <v>591</v>
      </c>
      <c r="Q220" s="1"/>
      <c r="R220" s="1" t="s">
        <v>53</v>
      </c>
      <c r="S220" s="1"/>
      <c r="T220" s="1"/>
      <c r="U220" s="1" t="s">
        <v>868</v>
      </c>
      <c r="V220" s="1" t="s">
        <v>150</v>
      </c>
      <c r="W220" s="1" t="s">
        <v>869</v>
      </c>
      <c r="X220" s="1" t="s">
        <v>37</v>
      </c>
      <c r="Y220" s="1" t="s">
        <v>38</v>
      </c>
      <c r="Z220" s="1">
        <v>37.710257400000003</v>
      </c>
      <c r="AA220" s="1">
        <v>-122.4516563</v>
      </c>
    </row>
    <row r="221" spans="1:27" x14ac:dyDescent="0.25">
      <c r="A221" s="2" t="s">
        <v>48</v>
      </c>
      <c r="B221" s="2" t="s">
        <v>792</v>
      </c>
      <c r="C221" s="2" t="s">
        <v>39</v>
      </c>
      <c r="D221" s="2" t="s">
        <v>977</v>
      </c>
      <c r="E221" s="2" t="s">
        <v>45</v>
      </c>
      <c r="F221" s="2" t="s">
        <v>45</v>
      </c>
      <c r="G221" s="2" t="s">
        <v>31</v>
      </c>
      <c r="H221" s="2">
        <v>94124</v>
      </c>
      <c r="I221" s="2">
        <v>1100000</v>
      </c>
      <c r="J221" s="2">
        <v>3</v>
      </c>
      <c r="K221" s="2">
        <v>2.5</v>
      </c>
      <c r="L221" s="2">
        <v>1268</v>
      </c>
      <c r="M221" s="2">
        <v>2500</v>
      </c>
      <c r="N221" s="2">
        <v>1900</v>
      </c>
      <c r="O221" s="2">
        <v>170</v>
      </c>
      <c r="P221" s="2">
        <v>868</v>
      </c>
      <c r="Q221" s="2"/>
      <c r="R221" s="2" t="s">
        <v>53</v>
      </c>
      <c r="S221" s="2"/>
      <c r="T221" s="2"/>
      <c r="U221" s="2" t="s">
        <v>978</v>
      </c>
      <c r="V221" s="2" t="s">
        <v>47</v>
      </c>
      <c r="W221" s="2">
        <v>511137</v>
      </c>
      <c r="X221" s="2" t="s">
        <v>37</v>
      </c>
      <c r="Y221" s="2" t="s">
        <v>38</v>
      </c>
      <c r="Z221" s="2">
        <v>37.7298349</v>
      </c>
      <c r="AA221" s="2">
        <v>-122.3847365</v>
      </c>
    </row>
    <row r="222" spans="1:27" x14ac:dyDescent="0.25">
      <c r="A222" s="1" t="s">
        <v>48</v>
      </c>
      <c r="B222" s="1" t="s">
        <v>363</v>
      </c>
      <c r="C222" s="1" t="s">
        <v>39</v>
      </c>
      <c r="D222" s="1" t="s">
        <v>364</v>
      </c>
      <c r="E222" s="1" t="s">
        <v>45</v>
      </c>
      <c r="F222" s="1" t="s">
        <v>45</v>
      </c>
      <c r="G222" s="1" t="s">
        <v>31</v>
      </c>
      <c r="H222" s="1">
        <v>94127</v>
      </c>
      <c r="I222" s="1">
        <v>1110000</v>
      </c>
      <c r="J222" s="1">
        <v>3</v>
      </c>
      <c r="K222" s="1">
        <v>2.5</v>
      </c>
      <c r="L222" s="1">
        <v>1612</v>
      </c>
      <c r="M222" s="1">
        <v>2548</v>
      </c>
      <c r="N222" s="1">
        <v>1964</v>
      </c>
      <c r="O222" s="1">
        <v>125</v>
      </c>
      <c r="P222" s="1">
        <v>689</v>
      </c>
      <c r="Q222" s="1"/>
      <c r="R222" s="1" t="s">
        <v>53</v>
      </c>
      <c r="S222" s="1"/>
      <c r="T222" s="1"/>
      <c r="U222" s="1" t="s">
        <v>365</v>
      </c>
      <c r="V222" s="1" t="s">
        <v>47</v>
      </c>
      <c r="W222" s="1">
        <v>514542</v>
      </c>
      <c r="X222" s="1" t="s">
        <v>37</v>
      </c>
      <c r="Y222" s="1" t="s">
        <v>38</v>
      </c>
      <c r="Z222" s="1">
        <v>37.735687300000002</v>
      </c>
      <c r="AA222" s="1">
        <v>-122.4498442</v>
      </c>
    </row>
    <row r="223" spans="1:27" x14ac:dyDescent="0.25">
      <c r="A223" s="2" t="s">
        <v>48</v>
      </c>
      <c r="B223" s="2" t="s">
        <v>872</v>
      </c>
      <c r="C223" s="2" t="s">
        <v>39</v>
      </c>
      <c r="D223" s="2" t="s">
        <v>873</v>
      </c>
      <c r="E223" s="2" t="s">
        <v>148</v>
      </c>
      <c r="F223" s="2" t="s">
        <v>148</v>
      </c>
      <c r="G223" s="2" t="s">
        <v>31</v>
      </c>
      <c r="H223" s="2">
        <v>94134</v>
      </c>
      <c r="I223" s="2">
        <v>1111000</v>
      </c>
      <c r="J223" s="2">
        <v>5</v>
      </c>
      <c r="K223" s="2">
        <v>2</v>
      </c>
      <c r="L223" s="2">
        <v>1519</v>
      </c>
      <c r="M223" s="2">
        <v>3000</v>
      </c>
      <c r="N223" s="2">
        <v>1925</v>
      </c>
      <c r="O223" s="2">
        <v>323</v>
      </c>
      <c r="P223" s="2">
        <v>731</v>
      </c>
      <c r="Q223" s="2"/>
      <c r="R223" s="2" t="s">
        <v>53</v>
      </c>
      <c r="S223" s="2"/>
      <c r="T223" s="2"/>
      <c r="U223" s="2" t="s">
        <v>874</v>
      </c>
      <c r="V223" s="2" t="s">
        <v>150</v>
      </c>
      <c r="W223" s="2" t="s">
        <v>875</v>
      </c>
      <c r="X223" s="2" t="s">
        <v>37</v>
      </c>
      <c r="Y223" s="2" t="s">
        <v>38</v>
      </c>
      <c r="Z223" s="2">
        <v>37.7316669</v>
      </c>
      <c r="AA223" s="2">
        <v>-122.406132</v>
      </c>
    </row>
    <row r="224" spans="1:27" x14ac:dyDescent="0.25">
      <c r="A224" s="1" t="s">
        <v>48</v>
      </c>
      <c r="B224" s="1" t="s">
        <v>395</v>
      </c>
      <c r="C224" s="1" t="s">
        <v>39</v>
      </c>
      <c r="D224" s="1" t="s">
        <v>916</v>
      </c>
      <c r="E224" s="1" t="s">
        <v>45</v>
      </c>
      <c r="F224" s="1" t="s">
        <v>45</v>
      </c>
      <c r="G224" s="1" t="s">
        <v>31</v>
      </c>
      <c r="H224" s="1">
        <v>94112</v>
      </c>
      <c r="I224" s="1">
        <v>1115000</v>
      </c>
      <c r="J224" s="1">
        <v>5</v>
      </c>
      <c r="K224" s="1">
        <v>3</v>
      </c>
      <c r="L224" s="1">
        <v>1168</v>
      </c>
      <c r="M224" s="1">
        <v>2922</v>
      </c>
      <c r="N224" s="1">
        <v>1961</v>
      </c>
      <c r="O224" s="1">
        <v>210</v>
      </c>
      <c r="P224" s="1">
        <v>955</v>
      </c>
      <c r="Q224" s="1"/>
      <c r="R224" s="1" t="s">
        <v>53</v>
      </c>
      <c r="S224" s="1"/>
      <c r="T224" s="1"/>
      <c r="U224" s="1" t="s">
        <v>917</v>
      </c>
      <c r="V224" s="1" t="s">
        <v>36</v>
      </c>
      <c r="W224" s="1">
        <v>40930709</v>
      </c>
      <c r="X224" s="1" t="s">
        <v>37</v>
      </c>
      <c r="Y224" s="1" t="s">
        <v>38</v>
      </c>
      <c r="Z224" s="1">
        <v>37.708874600000001</v>
      </c>
      <c r="AA224" s="1">
        <v>-122.4402877</v>
      </c>
    </row>
    <row r="225" spans="1:27" x14ac:dyDescent="0.25">
      <c r="A225" s="2" t="s">
        <v>48</v>
      </c>
      <c r="B225" s="2" t="s">
        <v>632</v>
      </c>
      <c r="C225" s="2" t="s">
        <v>39</v>
      </c>
      <c r="D225" s="2" t="s">
        <v>633</v>
      </c>
      <c r="E225" s="2" t="s">
        <v>45</v>
      </c>
      <c r="F225" s="2" t="s">
        <v>45</v>
      </c>
      <c r="G225" s="2" t="s">
        <v>31</v>
      </c>
      <c r="H225" s="2">
        <v>94112</v>
      </c>
      <c r="I225" s="2">
        <v>1120000</v>
      </c>
      <c r="J225" s="2">
        <v>3</v>
      </c>
      <c r="K225" s="2">
        <v>2</v>
      </c>
      <c r="L225" s="2">
        <v>1455</v>
      </c>
      <c r="M225" s="2">
        <v>2156</v>
      </c>
      <c r="N225" s="2">
        <v>1925</v>
      </c>
      <c r="O225" s="2">
        <v>63</v>
      </c>
      <c r="P225" s="2">
        <v>770</v>
      </c>
      <c r="Q225" s="2"/>
      <c r="R225" s="2" t="s">
        <v>53</v>
      </c>
      <c r="S225" s="2"/>
      <c r="T225" s="2"/>
      <c r="U225" s="2" t="s">
        <v>634</v>
      </c>
      <c r="V225" s="2" t="s">
        <v>47</v>
      </c>
      <c r="W225" s="2">
        <v>421544699</v>
      </c>
      <c r="X225" s="2" t="s">
        <v>37</v>
      </c>
      <c r="Y225" s="2" t="s">
        <v>38</v>
      </c>
      <c r="Z225" s="2">
        <v>37.721167199999996</v>
      </c>
      <c r="AA225" s="2">
        <v>-122.4513017</v>
      </c>
    </row>
    <row r="226" spans="1:27" x14ac:dyDescent="0.25">
      <c r="A226" s="1" t="s">
        <v>48</v>
      </c>
      <c r="B226" s="1" t="s">
        <v>587</v>
      </c>
      <c r="C226" s="1" t="s">
        <v>39</v>
      </c>
      <c r="D226" s="1" t="s">
        <v>861</v>
      </c>
      <c r="E226" s="1" t="s">
        <v>148</v>
      </c>
      <c r="F226" s="1" t="s">
        <v>148</v>
      </c>
      <c r="G226" s="1" t="s">
        <v>31</v>
      </c>
      <c r="H226" s="1">
        <v>94134</v>
      </c>
      <c r="I226" s="1">
        <v>1121000</v>
      </c>
      <c r="J226" s="1">
        <v>3</v>
      </c>
      <c r="K226" s="1">
        <v>2</v>
      </c>
      <c r="L226" s="1">
        <v>1250</v>
      </c>
      <c r="M226" s="1">
        <v>2996</v>
      </c>
      <c r="N226" s="1">
        <v>1931</v>
      </c>
      <c r="O226" s="1">
        <v>132</v>
      </c>
      <c r="P226" s="1">
        <v>897</v>
      </c>
      <c r="Q226" s="1"/>
      <c r="R226" s="1" t="s">
        <v>53</v>
      </c>
      <c r="S226" s="1"/>
      <c r="T226" s="1"/>
      <c r="U226" s="1" t="s">
        <v>862</v>
      </c>
      <c r="V226" s="1" t="s">
        <v>150</v>
      </c>
      <c r="W226" s="1" t="s">
        <v>863</v>
      </c>
      <c r="X226" s="1" t="s">
        <v>37</v>
      </c>
      <c r="Y226" s="1" t="s">
        <v>38</v>
      </c>
      <c r="Z226" s="1">
        <v>37.727753800000002</v>
      </c>
      <c r="AA226" s="1">
        <v>-122.4220167</v>
      </c>
    </row>
    <row r="227" spans="1:27" x14ac:dyDescent="0.25">
      <c r="A227" s="2" t="s">
        <v>48</v>
      </c>
      <c r="B227" s="2" t="s">
        <v>683</v>
      </c>
      <c r="C227" s="2" t="s">
        <v>39</v>
      </c>
      <c r="D227" s="2" t="s">
        <v>684</v>
      </c>
      <c r="E227" s="2" t="s">
        <v>45</v>
      </c>
      <c r="F227" s="2" t="s">
        <v>45</v>
      </c>
      <c r="G227" s="2" t="s">
        <v>31</v>
      </c>
      <c r="H227" s="2">
        <v>94124</v>
      </c>
      <c r="I227" s="2">
        <v>1130000</v>
      </c>
      <c r="J227" s="2">
        <v>3</v>
      </c>
      <c r="K227" s="2">
        <v>2</v>
      </c>
      <c r="L227" s="2"/>
      <c r="M227" s="2">
        <v>2495</v>
      </c>
      <c r="N227" s="2">
        <v>1900</v>
      </c>
      <c r="O227" s="2">
        <v>69</v>
      </c>
      <c r="P227" s="2"/>
      <c r="Q227" s="2"/>
      <c r="R227" s="2" t="s">
        <v>53</v>
      </c>
      <c r="S227" s="2"/>
      <c r="T227" s="2"/>
      <c r="U227" s="2" t="s">
        <v>685</v>
      </c>
      <c r="V227" s="2" t="s">
        <v>47</v>
      </c>
      <c r="W227" s="2">
        <v>421540290</v>
      </c>
      <c r="X227" s="2" t="s">
        <v>37</v>
      </c>
      <c r="Y227" s="2" t="s">
        <v>38</v>
      </c>
      <c r="Z227" s="2">
        <v>37.718671299999997</v>
      </c>
      <c r="AA227" s="2">
        <v>-122.3918271</v>
      </c>
    </row>
    <row r="228" spans="1:27" x14ac:dyDescent="0.25">
      <c r="A228" s="1" t="s">
        <v>48</v>
      </c>
      <c r="B228" s="1" t="s">
        <v>888</v>
      </c>
      <c r="C228" s="1" t="s">
        <v>28</v>
      </c>
      <c r="D228" s="1" t="s">
        <v>889</v>
      </c>
      <c r="E228" s="1" t="s">
        <v>45</v>
      </c>
      <c r="F228" s="1" t="s">
        <v>45</v>
      </c>
      <c r="G228" s="1" t="s">
        <v>31</v>
      </c>
      <c r="H228" s="1">
        <v>94112</v>
      </c>
      <c r="I228" s="1">
        <v>1130000</v>
      </c>
      <c r="J228" s="1">
        <v>5</v>
      </c>
      <c r="K228" s="1"/>
      <c r="L228" s="1">
        <v>2100</v>
      </c>
      <c r="M228" s="1">
        <v>2813</v>
      </c>
      <c r="N228" s="1">
        <v>1900</v>
      </c>
      <c r="O228" s="1">
        <v>120</v>
      </c>
      <c r="P228" s="1">
        <v>538</v>
      </c>
      <c r="Q228" s="1"/>
      <c r="R228" s="1" t="s">
        <v>53</v>
      </c>
      <c r="S228" s="1"/>
      <c r="T228" s="1"/>
      <c r="U228" s="1" t="s">
        <v>890</v>
      </c>
      <c r="V228" s="1" t="s">
        <v>47</v>
      </c>
      <c r="W228" s="1">
        <v>514238</v>
      </c>
      <c r="X228" s="1" t="s">
        <v>37</v>
      </c>
      <c r="Y228" s="1" t="s">
        <v>38</v>
      </c>
      <c r="Z228" s="1">
        <v>37.730451899999998</v>
      </c>
      <c r="AA228" s="1">
        <v>-122.4456536</v>
      </c>
    </row>
    <row r="229" spans="1:27" x14ac:dyDescent="0.25">
      <c r="A229" s="2" t="s">
        <v>48</v>
      </c>
      <c r="B229" s="2" t="s">
        <v>540</v>
      </c>
      <c r="C229" s="2" t="s">
        <v>39</v>
      </c>
      <c r="D229" s="2" t="s">
        <v>541</v>
      </c>
      <c r="E229" s="2" t="s">
        <v>45</v>
      </c>
      <c r="F229" s="2" t="s">
        <v>45</v>
      </c>
      <c r="G229" s="2" t="s">
        <v>31</v>
      </c>
      <c r="H229" s="2">
        <v>94112</v>
      </c>
      <c r="I229" s="2">
        <v>1140000</v>
      </c>
      <c r="J229" s="2">
        <v>3</v>
      </c>
      <c r="K229" s="2">
        <v>2</v>
      </c>
      <c r="L229" s="2">
        <v>1100</v>
      </c>
      <c r="M229" s="2">
        <v>2509</v>
      </c>
      <c r="N229" s="2">
        <v>1955</v>
      </c>
      <c r="O229" s="2">
        <v>98</v>
      </c>
      <c r="P229" s="2">
        <v>1036</v>
      </c>
      <c r="Q229" s="2"/>
      <c r="R229" s="2" t="s">
        <v>53</v>
      </c>
      <c r="S229" s="2"/>
      <c r="T229" s="2"/>
      <c r="U229" s="2" t="s">
        <v>542</v>
      </c>
      <c r="V229" s="2" t="s">
        <v>47</v>
      </c>
      <c r="W229" s="2">
        <v>421524063</v>
      </c>
      <c r="X229" s="2" t="s">
        <v>37</v>
      </c>
      <c r="Y229" s="2" t="s">
        <v>38</v>
      </c>
      <c r="Z229" s="2">
        <v>37.719415099999999</v>
      </c>
      <c r="AA229" s="2">
        <v>-122.4520648</v>
      </c>
    </row>
    <row r="230" spans="1:27" x14ac:dyDescent="0.25">
      <c r="A230" s="1" t="s">
        <v>48</v>
      </c>
      <c r="B230" s="1" t="s">
        <v>590</v>
      </c>
      <c r="C230" s="1" t="s">
        <v>39</v>
      </c>
      <c r="D230" s="1" t="s">
        <v>591</v>
      </c>
      <c r="E230" s="1" t="s">
        <v>45</v>
      </c>
      <c r="F230" s="1" t="s">
        <v>45</v>
      </c>
      <c r="G230" s="1" t="s">
        <v>31</v>
      </c>
      <c r="H230" s="1">
        <v>94112</v>
      </c>
      <c r="I230" s="1">
        <v>1140000</v>
      </c>
      <c r="J230" s="1">
        <v>3</v>
      </c>
      <c r="K230" s="1">
        <v>2</v>
      </c>
      <c r="L230" s="1">
        <v>900</v>
      </c>
      <c r="M230" s="1">
        <v>3123</v>
      </c>
      <c r="N230" s="1">
        <v>1951</v>
      </c>
      <c r="O230" s="1">
        <v>129</v>
      </c>
      <c r="P230" s="1">
        <v>1267</v>
      </c>
      <c r="Q230" s="1"/>
      <c r="R230" s="1" t="s">
        <v>53</v>
      </c>
      <c r="S230" s="1"/>
      <c r="T230" s="1"/>
      <c r="U230" s="1" t="s">
        <v>592</v>
      </c>
      <c r="V230" s="1" t="s">
        <v>36</v>
      </c>
      <c r="W230" s="1">
        <v>40939297</v>
      </c>
      <c r="X230" s="1" t="s">
        <v>37</v>
      </c>
      <c r="Y230" s="1" t="s">
        <v>38</v>
      </c>
      <c r="Z230" s="1">
        <v>37.712476000000002</v>
      </c>
      <c r="AA230" s="1">
        <v>-122.4600593</v>
      </c>
    </row>
    <row r="231" spans="1:27" x14ac:dyDescent="0.25">
      <c r="A231" s="2" t="s">
        <v>48</v>
      </c>
      <c r="B231" s="2" t="s">
        <v>479</v>
      </c>
      <c r="C231" s="2" t="s">
        <v>39</v>
      </c>
      <c r="D231" s="2" t="s">
        <v>611</v>
      </c>
      <c r="E231" s="2" t="s">
        <v>45</v>
      </c>
      <c r="F231" s="2" t="s">
        <v>45</v>
      </c>
      <c r="G231" s="2" t="s">
        <v>31</v>
      </c>
      <c r="H231" s="2">
        <v>94112</v>
      </c>
      <c r="I231" s="2">
        <v>1140000</v>
      </c>
      <c r="J231" s="2">
        <v>3</v>
      </c>
      <c r="K231" s="2">
        <v>2</v>
      </c>
      <c r="L231" s="2">
        <v>1654</v>
      </c>
      <c r="M231" s="2">
        <v>2996</v>
      </c>
      <c r="N231" s="2">
        <v>1929</v>
      </c>
      <c r="O231" s="2">
        <v>268</v>
      </c>
      <c r="P231" s="2">
        <v>689</v>
      </c>
      <c r="Q231" s="2"/>
      <c r="R231" s="2" t="s">
        <v>53</v>
      </c>
      <c r="S231" s="2"/>
      <c r="T231" s="2"/>
      <c r="U231" s="2" t="s">
        <v>612</v>
      </c>
      <c r="V231" s="2" t="s">
        <v>47</v>
      </c>
      <c r="W231" s="2">
        <v>506426</v>
      </c>
      <c r="X231" s="2" t="s">
        <v>37</v>
      </c>
      <c r="Y231" s="2" t="s">
        <v>38</v>
      </c>
      <c r="Z231" s="2">
        <v>37.7108062</v>
      </c>
      <c r="AA231" s="2">
        <v>-122.4400333</v>
      </c>
    </row>
    <row r="232" spans="1:27" x14ac:dyDescent="0.25">
      <c r="A232" s="1" t="s">
        <v>48</v>
      </c>
      <c r="B232" s="1" t="s">
        <v>406</v>
      </c>
      <c r="C232" s="1" t="s">
        <v>39</v>
      </c>
      <c r="D232" s="1" t="s">
        <v>729</v>
      </c>
      <c r="E232" s="1" t="s">
        <v>45</v>
      </c>
      <c r="F232" s="1" t="s">
        <v>45</v>
      </c>
      <c r="G232" s="1" t="s">
        <v>31</v>
      </c>
      <c r="H232" s="1">
        <v>94112</v>
      </c>
      <c r="I232" s="1">
        <v>1142500</v>
      </c>
      <c r="J232" s="1">
        <v>4</v>
      </c>
      <c r="K232" s="1">
        <v>2</v>
      </c>
      <c r="L232" s="1">
        <v>1484</v>
      </c>
      <c r="M232" s="1">
        <v>3271</v>
      </c>
      <c r="N232" s="1">
        <v>1905</v>
      </c>
      <c r="O232" s="1">
        <v>177</v>
      </c>
      <c r="P232" s="1">
        <v>770</v>
      </c>
      <c r="Q232" s="1"/>
      <c r="R232" s="1" t="s">
        <v>53</v>
      </c>
      <c r="S232" s="1"/>
      <c r="T232" s="1"/>
      <c r="U232" s="1" t="s">
        <v>730</v>
      </c>
      <c r="V232" s="1" t="s">
        <v>47</v>
      </c>
      <c r="W232" s="1">
        <v>511509</v>
      </c>
      <c r="X232" s="1" t="s">
        <v>37</v>
      </c>
      <c r="Y232" s="1" t="s">
        <v>38</v>
      </c>
      <c r="Z232" s="1">
        <v>37.730977199999998</v>
      </c>
      <c r="AA232" s="1">
        <v>-122.4281864</v>
      </c>
    </row>
    <row r="233" spans="1:27" x14ac:dyDescent="0.25">
      <c r="A233" s="2" t="s">
        <v>48</v>
      </c>
      <c r="B233" s="2" t="s">
        <v>371</v>
      </c>
      <c r="C233" s="2" t="s">
        <v>39</v>
      </c>
      <c r="D233" s="2" t="s">
        <v>372</v>
      </c>
      <c r="E233" s="2" t="s">
        <v>148</v>
      </c>
      <c r="F233" s="2" t="s">
        <v>148</v>
      </c>
      <c r="G233" s="2" t="s">
        <v>31</v>
      </c>
      <c r="H233" s="2">
        <v>94112</v>
      </c>
      <c r="I233" s="2">
        <v>1150000</v>
      </c>
      <c r="J233" s="2">
        <v>4</v>
      </c>
      <c r="K233" s="2">
        <v>3</v>
      </c>
      <c r="L233" s="2">
        <v>1349</v>
      </c>
      <c r="M233" s="2">
        <v>1746</v>
      </c>
      <c r="N233" s="2">
        <v>1916</v>
      </c>
      <c r="O233" s="2">
        <v>234</v>
      </c>
      <c r="P233" s="2">
        <v>852</v>
      </c>
      <c r="Q233" s="2"/>
      <c r="R233" s="2" t="s">
        <v>53</v>
      </c>
      <c r="S233" s="2"/>
      <c r="T233" s="2"/>
      <c r="U233" s="2" t="s">
        <v>373</v>
      </c>
      <c r="V233" s="2" t="s">
        <v>150</v>
      </c>
      <c r="W233" s="2" t="s">
        <v>374</v>
      </c>
      <c r="X233" s="2" t="s">
        <v>37</v>
      </c>
      <c r="Y233" s="2" t="s">
        <v>38</v>
      </c>
      <c r="Z233" s="2">
        <v>37.7238428</v>
      </c>
      <c r="AA233" s="2">
        <v>-122.4416739</v>
      </c>
    </row>
    <row r="234" spans="1:27" x14ac:dyDescent="0.25">
      <c r="A234" s="1" t="s">
        <v>48</v>
      </c>
      <c r="B234" s="1" t="s">
        <v>526</v>
      </c>
      <c r="C234" s="1" t="s">
        <v>39</v>
      </c>
      <c r="D234" s="1" t="s">
        <v>527</v>
      </c>
      <c r="E234" s="1" t="s">
        <v>45</v>
      </c>
      <c r="F234" s="1" t="s">
        <v>45</v>
      </c>
      <c r="G234" s="1" t="s">
        <v>31</v>
      </c>
      <c r="H234" s="1">
        <v>94134</v>
      </c>
      <c r="I234" s="1">
        <v>1150000</v>
      </c>
      <c r="J234" s="1">
        <v>4</v>
      </c>
      <c r="K234" s="1">
        <v>3</v>
      </c>
      <c r="L234" s="1">
        <v>2105</v>
      </c>
      <c r="M234" s="1">
        <v>2495</v>
      </c>
      <c r="N234" s="1">
        <v>1931</v>
      </c>
      <c r="O234" s="1">
        <v>113</v>
      </c>
      <c r="P234" s="1">
        <v>546</v>
      </c>
      <c r="Q234" s="1"/>
      <c r="R234" s="1" t="s">
        <v>53</v>
      </c>
      <c r="S234" s="1"/>
      <c r="T234" s="1"/>
      <c r="U234" s="1" t="s">
        <v>528</v>
      </c>
      <c r="V234" s="1" t="s">
        <v>47</v>
      </c>
      <c r="W234" s="1">
        <v>421517790</v>
      </c>
      <c r="X234" s="1" t="s">
        <v>37</v>
      </c>
      <c r="Y234" s="1" t="s">
        <v>38</v>
      </c>
      <c r="Z234" s="1">
        <v>37.714298900000003</v>
      </c>
      <c r="AA234" s="1">
        <v>-122.4075812</v>
      </c>
    </row>
    <row r="235" spans="1:27" x14ac:dyDescent="0.25">
      <c r="A235" s="2" t="s">
        <v>48</v>
      </c>
      <c r="B235" s="2" t="s">
        <v>624</v>
      </c>
      <c r="C235" s="2" t="s">
        <v>39</v>
      </c>
      <c r="D235" s="2" t="s">
        <v>625</v>
      </c>
      <c r="E235" s="2" t="s">
        <v>45</v>
      </c>
      <c r="F235" s="2" t="s">
        <v>45</v>
      </c>
      <c r="G235" s="2" t="s">
        <v>31</v>
      </c>
      <c r="H235" s="2">
        <v>94124</v>
      </c>
      <c r="I235" s="2">
        <v>1150000</v>
      </c>
      <c r="J235" s="2">
        <v>3</v>
      </c>
      <c r="K235" s="2">
        <v>2</v>
      </c>
      <c r="L235" s="2">
        <v>1800</v>
      </c>
      <c r="M235" s="2">
        <v>1912</v>
      </c>
      <c r="N235" s="2">
        <v>1981</v>
      </c>
      <c r="O235" s="2">
        <v>162</v>
      </c>
      <c r="P235" s="2">
        <v>639</v>
      </c>
      <c r="Q235" s="2"/>
      <c r="R235" s="2" t="s">
        <v>53</v>
      </c>
      <c r="S235" s="2"/>
      <c r="T235" s="2"/>
      <c r="U235" s="2" t="s">
        <v>626</v>
      </c>
      <c r="V235" s="2" t="s">
        <v>47</v>
      </c>
      <c r="W235" s="2">
        <v>511096</v>
      </c>
      <c r="X235" s="2" t="s">
        <v>37</v>
      </c>
      <c r="Y235" s="2" t="s">
        <v>38</v>
      </c>
      <c r="Z235" s="2">
        <v>37.736711700000001</v>
      </c>
      <c r="AA235" s="2">
        <v>-122.38822020000001</v>
      </c>
    </row>
    <row r="236" spans="1:27" x14ac:dyDescent="0.25">
      <c r="A236" s="1" t="s">
        <v>48</v>
      </c>
      <c r="B236" s="1" t="s">
        <v>655</v>
      </c>
      <c r="C236" s="1" t="s">
        <v>39</v>
      </c>
      <c r="D236" s="1" t="s">
        <v>656</v>
      </c>
      <c r="E236" s="1" t="s">
        <v>45</v>
      </c>
      <c r="F236" s="1" t="s">
        <v>45</v>
      </c>
      <c r="G236" s="1" t="s">
        <v>31</v>
      </c>
      <c r="H236" s="1">
        <v>94134</v>
      </c>
      <c r="I236" s="1">
        <v>1150000</v>
      </c>
      <c r="J236" s="1">
        <v>3</v>
      </c>
      <c r="K236" s="1">
        <v>2</v>
      </c>
      <c r="L236" s="1">
        <v>1175</v>
      </c>
      <c r="M236" s="1">
        <v>2003</v>
      </c>
      <c r="N236" s="1">
        <v>1944</v>
      </c>
      <c r="O236" s="1">
        <v>146</v>
      </c>
      <c r="P236" s="1">
        <v>979</v>
      </c>
      <c r="Q236" s="1"/>
      <c r="R236" s="1" t="s">
        <v>53</v>
      </c>
      <c r="S236" s="1"/>
      <c r="T236" s="1"/>
      <c r="U236" s="1" t="s">
        <v>657</v>
      </c>
      <c r="V236" s="1" t="s">
        <v>47</v>
      </c>
      <c r="W236" s="1">
        <v>421520185</v>
      </c>
      <c r="X236" s="1" t="s">
        <v>37</v>
      </c>
      <c r="Y236" s="1" t="s">
        <v>38</v>
      </c>
      <c r="Z236" s="1">
        <v>37.715010399999997</v>
      </c>
      <c r="AA236" s="1">
        <v>-122.4004125</v>
      </c>
    </row>
    <row r="237" spans="1:27" x14ac:dyDescent="0.25">
      <c r="A237" s="2" t="s">
        <v>48</v>
      </c>
      <c r="B237" s="2" t="s">
        <v>663</v>
      </c>
      <c r="C237" s="2" t="s">
        <v>28</v>
      </c>
      <c r="D237" s="2" t="s">
        <v>904</v>
      </c>
      <c r="E237" s="2" t="s">
        <v>45</v>
      </c>
      <c r="F237" s="2" t="s">
        <v>45</v>
      </c>
      <c r="G237" s="2" t="s">
        <v>31</v>
      </c>
      <c r="H237" s="2">
        <v>94124</v>
      </c>
      <c r="I237" s="2">
        <v>1150000</v>
      </c>
      <c r="J237" s="2">
        <v>6</v>
      </c>
      <c r="K237" s="2">
        <v>4</v>
      </c>
      <c r="L237" s="2">
        <v>2750</v>
      </c>
      <c r="M237" s="2">
        <v>2500</v>
      </c>
      <c r="N237" s="2">
        <v>1990</v>
      </c>
      <c r="O237" s="2">
        <v>218</v>
      </c>
      <c r="P237" s="2">
        <v>418</v>
      </c>
      <c r="Q237" s="2"/>
      <c r="R237" s="2" t="s">
        <v>53</v>
      </c>
      <c r="S237" s="2"/>
      <c r="T237" s="2"/>
      <c r="U237" s="2" t="s">
        <v>905</v>
      </c>
      <c r="V237" s="2" t="s">
        <v>47</v>
      </c>
      <c r="W237" s="2">
        <v>510850</v>
      </c>
      <c r="X237" s="2" t="s">
        <v>37</v>
      </c>
      <c r="Y237" s="2" t="s">
        <v>38</v>
      </c>
      <c r="Z237" s="2">
        <v>37.735337600000001</v>
      </c>
      <c r="AA237" s="2">
        <v>-122.3912866</v>
      </c>
    </row>
    <row r="238" spans="1:27" x14ac:dyDescent="0.25">
      <c r="A238" s="1" t="s">
        <v>48</v>
      </c>
      <c r="B238" s="1" t="s">
        <v>268</v>
      </c>
      <c r="C238" s="1" t="s">
        <v>39</v>
      </c>
      <c r="D238" s="1" t="s">
        <v>938</v>
      </c>
      <c r="E238" s="1" t="s">
        <v>45</v>
      </c>
      <c r="F238" s="1" t="s">
        <v>45</v>
      </c>
      <c r="G238" s="1" t="s">
        <v>31</v>
      </c>
      <c r="H238" s="1">
        <v>94114</v>
      </c>
      <c r="I238" s="1">
        <v>1150000</v>
      </c>
      <c r="J238" s="1">
        <v>3</v>
      </c>
      <c r="K238" s="1">
        <v>3</v>
      </c>
      <c r="L238" s="1">
        <v>800</v>
      </c>
      <c r="M238" s="1">
        <v>2121</v>
      </c>
      <c r="N238" s="1">
        <v>1908</v>
      </c>
      <c r="O238" s="1">
        <v>133</v>
      </c>
      <c r="P238" s="1">
        <v>1438</v>
      </c>
      <c r="Q238" s="1"/>
      <c r="R238" s="1" t="s">
        <v>53</v>
      </c>
      <c r="S238" s="1"/>
      <c r="T238" s="1"/>
      <c r="U238" s="1" t="s">
        <v>939</v>
      </c>
      <c r="V238" s="1" t="s">
        <v>47</v>
      </c>
      <c r="W238" s="1">
        <v>421521290</v>
      </c>
      <c r="X238" s="1" t="s">
        <v>37</v>
      </c>
      <c r="Y238" s="1" t="s">
        <v>38</v>
      </c>
      <c r="Z238" s="1">
        <v>37.757677000000001</v>
      </c>
      <c r="AA238" s="1">
        <v>-122.44203899999999</v>
      </c>
    </row>
    <row r="239" spans="1:27" x14ac:dyDescent="0.25">
      <c r="A239" s="2" t="s">
        <v>48</v>
      </c>
      <c r="B239" s="2" t="s">
        <v>995</v>
      </c>
      <c r="C239" s="2" t="s">
        <v>39</v>
      </c>
      <c r="D239" s="2" t="s">
        <v>996</v>
      </c>
      <c r="E239" s="2" t="s">
        <v>45</v>
      </c>
      <c r="F239" s="2" t="s">
        <v>45</v>
      </c>
      <c r="G239" s="2" t="s">
        <v>31</v>
      </c>
      <c r="H239" s="2">
        <v>94110</v>
      </c>
      <c r="I239" s="2">
        <v>1150000</v>
      </c>
      <c r="J239" s="2">
        <v>3</v>
      </c>
      <c r="K239" s="2">
        <v>2</v>
      </c>
      <c r="L239" s="2">
        <v>951</v>
      </c>
      <c r="M239" s="2"/>
      <c r="N239" s="2">
        <v>1906</v>
      </c>
      <c r="O239" s="2">
        <v>164</v>
      </c>
      <c r="P239" s="2"/>
      <c r="Q239" s="2"/>
      <c r="R239" s="2" t="s">
        <v>53</v>
      </c>
      <c r="S239" s="2"/>
      <c r="T239" s="2"/>
      <c r="U239" s="2" t="s">
        <v>997</v>
      </c>
      <c r="V239" s="2" t="s">
        <v>128</v>
      </c>
      <c r="W239" s="2">
        <v>501734</v>
      </c>
      <c r="X239" s="2" t="s">
        <v>37</v>
      </c>
      <c r="Y239" s="2" t="s">
        <v>38</v>
      </c>
      <c r="Z239" s="2">
        <v>37.750771800000003</v>
      </c>
      <c r="AA239" s="2">
        <v>-122.4068953</v>
      </c>
    </row>
    <row r="240" spans="1:27" x14ac:dyDescent="0.25">
      <c r="A240" s="1" t="s">
        <v>48</v>
      </c>
      <c r="B240" s="1" t="s">
        <v>893</v>
      </c>
      <c r="C240" s="1" t="s">
        <v>39</v>
      </c>
      <c r="D240" s="1" t="s">
        <v>894</v>
      </c>
      <c r="E240" s="1" t="s">
        <v>148</v>
      </c>
      <c r="F240" s="1" t="s">
        <v>148</v>
      </c>
      <c r="G240" s="1" t="s">
        <v>31</v>
      </c>
      <c r="H240" s="1">
        <v>94112</v>
      </c>
      <c r="I240" s="1">
        <v>1160000</v>
      </c>
      <c r="J240" s="1">
        <v>3</v>
      </c>
      <c r="K240" s="1">
        <v>2.5</v>
      </c>
      <c r="L240" s="1">
        <v>1600</v>
      </c>
      <c r="M240" s="1">
        <v>2554</v>
      </c>
      <c r="N240" s="1">
        <v>1986</v>
      </c>
      <c r="O240" s="1">
        <v>254</v>
      </c>
      <c r="P240" s="1">
        <v>725</v>
      </c>
      <c r="Q240" s="1"/>
      <c r="R240" s="1" t="s">
        <v>53</v>
      </c>
      <c r="S240" s="1"/>
      <c r="T240" s="1"/>
      <c r="U240" s="1" t="s">
        <v>895</v>
      </c>
      <c r="V240" s="1" t="s">
        <v>150</v>
      </c>
      <c r="W240" s="1" t="s">
        <v>896</v>
      </c>
      <c r="X240" s="1" t="s">
        <v>37</v>
      </c>
      <c r="Y240" s="1" t="s">
        <v>38</v>
      </c>
      <c r="Z240" s="1">
        <v>37.708271000000003</v>
      </c>
      <c r="AA240" s="1">
        <v>-122.4642674</v>
      </c>
    </row>
    <row r="241" spans="1:27" x14ac:dyDescent="0.25">
      <c r="A241" s="2" t="s">
        <v>48</v>
      </c>
      <c r="B241" s="2" t="s">
        <v>596</v>
      </c>
      <c r="C241" s="2" t="s">
        <v>39</v>
      </c>
      <c r="D241" s="2" t="s">
        <v>601</v>
      </c>
      <c r="E241" s="2" t="s">
        <v>45</v>
      </c>
      <c r="F241" s="2" t="s">
        <v>45</v>
      </c>
      <c r="G241" s="2" t="s">
        <v>31</v>
      </c>
      <c r="H241" s="2">
        <v>94124</v>
      </c>
      <c r="I241" s="2">
        <v>1170000</v>
      </c>
      <c r="J241" s="2">
        <v>4</v>
      </c>
      <c r="K241" s="2">
        <v>3</v>
      </c>
      <c r="L241" s="2">
        <v>1774</v>
      </c>
      <c r="M241" s="2">
        <v>2500</v>
      </c>
      <c r="N241" s="2">
        <v>1900</v>
      </c>
      <c r="O241" s="2">
        <v>182</v>
      </c>
      <c r="P241" s="2">
        <v>660</v>
      </c>
      <c r="Q241" s="2"/>
      <c r="R241" s="2" t="s">
        <v>53</v>
      </c>
      <c r="S241" s="2"/>
      <c r="T241" s="2"/>
      <c r="U241" s="2" t="s">
        <v>602</v>
      </c>
      <c r="V241" s="2" t="s">
        <v>47</v>
      </c>
      <c r="W241" s="2">
        <v>507711</v>
      </c>
      <c r="X241" s="2" t="s">
        <v>37</v>
      </c>
      <c r="Y241" s="2" t="s">
        <v>38</v>
      </c>
      <c r="Z241" s="2">
        <v>37.7197958</v>
      </c>
      <c r="AA241" s="2">
        <v>-122.39298890000001</v>
      </c>
    </row>
    <row r="242" spans="1:27" x14ac:dyDescent="0.25">
      <c r="A242" s="1" t="s">
        <v>48</v>
      </c>
      <c r="B242" s="1" t="s">
        <v>272</v>
      </c>
      <c r="C242" s="1" t="s">
        <v>28</v>
      </c>
      <c r="D242" s="1" t="s">
        <v>273</v>
      </c>
      <c r="E242" s="1" t="s">
        <v>45</v>
      </c>
      <c r="F242" s="1" t="s">
        <v>45</v>
      </c>
      <c r="G242" s="1" t="s">
        <v>31</v>
      </c>
      <c r="H242" s="1">
        <v>94133</v>
      </c>
      <c r="I242" s="1">
        <v>1175000</v>
      </c>
      <c r="J242" s="1">
        <v>6</v>
      </c>
      <c r="K242" s="1">
        <v>3</v>
      </c>
      <c r="L242" s="1">
        <v>3036</v>
      </c>
      <c r="M242" s="1">
        <v>1113</v>
      </c>
      <c r="N242" s="1">
        <v>1912</v>
      </c>
      <c r="O242" s="1">
        <v>71</v>
      </c>
      <c r="P242" s="1">
        <v>387</v>
      </c>
      <c r="Q242" s="1"/>
      <c r="R242" s="1" t="s">
        <v>53</v>
      </c>
      <c r="S242" s="1"/>
      <c r="T242" s="1"/>
      <c r="U242" s="1" t="s">
        <v>274</v>
      </c>
      <c r="V242" s="1" t="s">
        <v>47</v>
      </c>
      <c r="W242" s="1">
        <v>421525403</v>
      </c>
      <c r="X242" s="1" t="s">
        <v>37</v>
      </c>
      <c r="Y242" s="1" t="s">
        <v>38</v>
      </c>
      <c r="Z242" s="1">
        <v>37.798886699999997</v>
      </c>
      <c r="AA242" s="1">
        <v>-122.40931670000001</v>
      </c>
    </row>
    <row r="243" spans="1:27" x14ac:dyDescent="0.25">
      <c r="A243" s="2" t="s">
        <v>48</v>
      </c>
      <c r="B243" s="2" t="s">
        <v>593</v>
      </c>
      <c r="C243" s="2" t="s">
        <v>39</v>
      </c>
      <c r="D243" s="2" t="s">
        <v>594</v>
      </c>
      <c r="E243" s="2" t="s">
        <v>45</v>
      </c>
      <c r="F243" s="2" t="s">
        <v>45</v>
      </c>
      <c r="G243" s="2" t="s">
        <v>31</v>
      </c>
      <c r="H243" s="2">
        <v>94112</v>
      </c>
      <c r="I243" s="2">
        <v>1180000</v>
      </c>
      <c r="J243" s="2">
        <v>3</v>
      </c>
      <c r="K243" s="2">
        <v>2</v>
      </c>
      <c r="L243" s="2">
        <v>1624</v>
      </c>
      <c r="M243" s="2">
        <v>2504</v>
      </c>
      <c r="N243" s="2">
        <v>1949</v>
      </c>
      <c r="O243" s="2">
        <v>59</v>
      </c>
      <c r="P243" s="2">
        <v>727</v>
      </c>
      <c r="Q243" s="2"/>
      <c r="R243" s="2" t="s">
        <v>53</v>
      </c>
      <c r="S243" s="2"/>
      <c r="T243" s="2"/>
      <c r="U243" s="2" t="s">
        <v>595</v>
      </c>
      <c r="V243" s="2" t="s">
        <v>47</v>
      </c>
      <c r="W243" s="2">
        <v>421541349</v>
      </c>
      <c r="X243" s="2" t="s">
        <v>37</v>
      </c>
      <c r="Y243" s="2" t="s">
        <v>38</v>
      </c>
      <c r="Z243" s="2">
        <v>37.714727600000003</v>
      </c>
      <c r="AA243" s="2">
        <v>-122.45186579999999</v>
      </c>
    </row>
    <row r="244" spans="1:27" x14ac:dyDescent="0.25">
      <c r="A244" s="1" t="s">
        <v>48</v>
      </c>
      <c r="B244" s="1" t="s">
        <v>300</v>
      </c>
      <c r="C244" s="1" t="s">
        <v>39</v>
      </c>
      <c r="D244" s="1" t="s">
        <v>653</v>
      </c>
      <c r="E244" s="1" t="s">
        <v>45</v>
      </c>
      <c r="F244" s="1" t="s">
        <v>45</v>
      </c>
      <c r="G244" s="1" t="s">
        <v>31</v>
      </c>
      <c r="H244" s="1">
        <v>94122</v>
      </c>
      <c r="I244" s="1">
        <v>1180000</v>
      </c>
      <c r="J244" s="1">
        <v>4</v>
      </c>
      <c r="K244" s="1">
        <v>2</v>
      </c>
      <c r="L244" s="1">
        <v>1424</v>
      </c>
      <c r="M244" s="1">
        <v>1313</v>
      </c>
      <c r="N244" s="1">
        <v>1944</v>
      </c>
      <c r="O244" s="1">
        <v>92</v>
      </c>
      <c r="P244" s="1">
        <v>829</v>
      </c>
      <c r="Q244" s="1"/>
      <c r="R244" s="1" t="s">
        <v>53</v>
      </c>
      <c r="S244" s="1"/>
      <c r="T244" s="1"/>
      <c r="U244" s="1" t="s">
        <v>654</v>
      </c>
      <c r="V244" s="1" t="s">
        <v>47</v>
      </c>
      <c r="W244" s="1">
        <v>421537709</v>
      </c>
      <c r="X244" s="1" t="s">
        <v>37</v>
      </c>
      <c r="Y244" s="1" t="s">
        <v>38</v>
      </c>
      <c r="Z244" s="1">
        <v>37.752502499999999</v>
      </c>
      <c r="AA244" s="1">
        <v>-122.47675599999999</v>
      </c>
    </row>
    <row r="245" spans="1:27" x14ac:dyDescent="0.25">
      <c r="A245" s="2" t="s">
        <v>48</v>
      </c>
      <c r="B245" s="2" t="s">
        <v>922</v>
      </c>
      <c r="C245" s="2" t="s">
        <v>39</v>
      </c>
      <c r="D245" s="2" t="s">
        <v>923</v>
      </c>
      <c r="E245" s="2" t="s">
        <v>45</v>
      </c>
      <c r="F245" s="2" t="s">
        <v>45</v>
      </c>
      <c r="G245" s="2" t="s">
        <v>31</v>
      </c>
      <c r="H245" s="2">
        <v>94112</v>
      </c>
      <c r="I245" s="2">
        <v>1185000</v>
      </c>
      <c r="J245" s="2">
        <v>3</v>
      </c>
      <c r="K245" s="2">
        <v>2</v>
      </c>
      <c r="L245" s="2">
        <v>1520</v>
      </c>
      <c r="M245" s="2">
        <v>1890</v>
      </c>
      <c r="N245" s="2">
        <v>1931</v>
      </c>
      <c r="O245" s="2">
        <v>90</v>
      </c>
      <c r="P245" s="2">
        <v>780</v>
      </c>
      <c r="Q245" s="2"/>
      <c r="R245" s="2" t="s">
        <v>53</v>
      </c>
      <c r="S245" s="2"/>
      <c r="T245" s="2"/>
      <c r="U245" s="2" t="s">
        <v>924</v>
      </c>
      <c r="V245" s="2" t="s">
        <v>47</v>
      </c>
      <c r="W245" s="2">
        <v>421535113</v>
      </c>
      <c r="X245" s="2" t="s">
        <v>37</v>
      </c>
      <c r="Y245" s="2" t="s">
        <v>38</v>
      </c>
      <c r="Z245" s="2">
        <v>37.7303414</v>
      </c>
      <c r="AA245" s="2">
        <v>-122.4310752</v>
      </c>
    </row>
    <row r="246" spans="1:27" x14ac:dyDescent="0.25">
      <c r="A246" s="1" t="s">
        <v>48</v>
      </c>
      <c r="B246" s="1" t="s">
        <v>523</v>
      </c>
      <c r="C246" s="1" t="s">
        <v>39</v>
      </c>
      <c r="D246" s="1" t="s">
        <v>524</v>
      </c>
      <c r="E246" s="1" t="s">
        <v>45</v>
      </c>
      <c r="F246" s="1" t="s">
        <v>45</v>
      </c>
      <c r="G246" s="1" t="s">
        <v>31</v>
      </c>
      <c r="H246" s="1">
        <v>94134</v>
      </c>
      <c r="I246" s="1">
        <v>1200000</v>
      </c>
      <c r="J246" s="1">
        <v>3</v>
      </c>
      <c r="K246" s="1">
        <v>2</v>
      </c>
      <c r="L246" s="1"/>
      <c r="M246" s="1">
        <v>3000</v>
      </c>
      <c r="N246" s="1">
        <v>1955</v>
      </c>
      <c r="O246" s="1">
        <v>156</v>
      </c>
      <c r="P246" s="1"/>
      <c r="Q246" s="1"/>
      <c r="R246" s="1" t="s">
        <v>53</v>
      </c>
      <c r="S246" s="1"/>
      <c r="T246" s="1"/>
      <c r="U246" s="1" t="s">
        <v>525</v>
      </c>
      <c r="V246" s="1" t="s">
        <v>47</v>
      </c>
      <c r="W246" s="1">
        <v>421518329</v>
      </c>
      <c r="X246" s="1" t="s">
        <v>37</v>
      </c>
      <c r="Y246" s="1" t="s">
        <v>38</v>
      </c>
      <c r="Z246" s="1">
        <v>37.721142499999999</v>
      </c>
      <c r="AA246" s="1">
        <v>-122.41059009999999</v>
      </c>
    </row>
    <row r="247" spans="1:27" x14ac:dyDescent="0.25">
      <c r="A247" s="2" t="s">
        <v>48</v>
      </c>
      <c r="B247" s="2" t="s">
        <v>587</v>
      </c>
      <c r="C247" s="2" t="s">
        <v>39</v>
      </c>
      <c r="D247" s="2" t="s">
        <v>627</v>
      </c>
      <c r="E247" s="2" t="s">
        <v>45</v>
      </c>
      <c r="F247" s="2" t="s">
        <v>45</v>
      </c>
      <c r="G247" s="2" t="s">
        <v>31</v>
      </c>
      <c r="H247" s="2">
        <v>94116</v>
      </c>
      <c r="I247" s="2">
        <v>1200000</v>
      </c>
      <c r="J247" s="2">
        <v>4</v>
      </c>
      <c r="K247" s="2">
        <v>2</v>
      </c>
      <c r="L247" s="2">
        <v>1819</v>
      </c>
      <c r="M247" s="2">
        <v>3000</v>
      </c>
      <c r="N247" s="2">
        <v>1931</v>
      </c>
      <c r="O247" s="2">
        <v>132</v>
      </c>
      <c r="P247" s="2">
        <v>660</v>
      </c>
      <c r="Q247" s="2"/>
      <c r="R247" s="2" t="s">
        <v>53</v>
      </c>
      <c r="S247" s="2"/>
      <c r="T247" s="2"/>
      <c r="U247" s="2" t="s">
        <v>628</v>
      </c>
      <c r="V247" s="2" t="s">
        <v>47</v>
      </c>
      <c r="W247" s="2">
        <v>512728</v>
      </c>
      <c r="X247" s="2" t="s">
        <v>37</v>
      </c>
      <c r="Y247" s="2" t="s">
        <v>38</v>
      </c>
      <c r="Z247" s="2">
        <v>37.744907499999997</v>
      </c>
      <c r="AA247" s="2">
        <v>-122.4874336</v>
      </c>
    </row>
    <row r="248" spans="1:27" x14ac:dyDescent="0.25">
      <c r="A248" s="1" t="s">
        <v>48</v>
      </c>
      <c r="B248" s="1" t="s">
        <v>587</v>
      </c>
      <c r="C248" s="1" t="s">
        <v>39</v>
      </c>
      <c r="D248" s="1" t="s">
        <v>741</v>
      </c>
      <c r="E248" s="1" t="s">
        <v>45</v>
      </c>
      <c r="F248" s="1" t="s">
        <v>45</v>
      </c>
      <c r="G248" s="1" t="s">
        <v>31</v>
      </c>
      <c r="H248" s="1">
        <v>94110</v>
      </c>
      <c r="I248" s="1">
        <v>1200000</v>
      </c>
      <c r="J248" s="1">
        <v>3</v>
      </c>
      <c r="K248" s="1">
        <v>2</v>
      </c>
      <c r="L248" s="1">
        <v>1277</v>
      </c>
      <c r="M248" s="1">
        <v>1750</v>
      </c>
      <c r="N248" s="1">
        <v>1992</v>
      </c>
      <c r="O248" s="1">
        <v>132</v>
      </c>
      <c r="P248" s="1">
        <v>940</v>
      </c>
      <c r="Q248" s="1"/>
      <c r="R248" s="1" t="s">
        <v>53</v>
      </c>
      <c r="S248" s="1"/>
      <c r="T248" s="1"/>
      <c r="U248" s="1" t="s">
        <v>742</v>
      </c>
      <c r="V248" s="1" t="s">
        <v>47</v>
      </c>
      <c r="W248" s="1">
        <v>421523730</v>
      </c>
      <c r="X248" s="1" t="s">
        <v>37</v>
      </c>
      <c r="Y248" s="1" t="s">
        <v>38</v>
      </c>
      <c r="Z248" s="1">
        <v>37.733375700000003</v>
      </c>
      <c r="AA248" s="1">
        <v>-122.4165414</v>
      </c>
    </row>
    <row r="249" spans="1:27" x14ac:dyDescent="0.25">
      <c r="A249" s="2" t="s">
        <v>48</v>
      </c>
      <c r="B249" s="2" t="s">
        <v>808</v>
      </c>
      <c r="C249" s="2" t="s">
        <v>39</v>
      </c>
      <c r="D249" s="2" t="s">
        <v>809</v>
      </c>
      <c r="E249" s="2" t="s">
        <v>45</v>
      </c>
      <c r="F249" s="2" t="s">
        <v>45</v>
      </c>
      <c r="G249" s="2" t="s">
        <v>31</v>
      </c>
      <c r="H249" s="2">
        <v>94124</v>
      </c>
      <c r="I249" s="2">
        <v>1200000</v>
      </c>
      <c r="J249" s="2">
        <v>3</v>
      </c>
      <c r="K249" s="2">
        <v>2</v>
      </c>
      <c r="L249" s="2">
        <v>1776</v>
      </c>
      <c r="M249" s="2">
        <v>1440</v>
      </c>
      <c r="N249" s="2">
        <v>1985</v>
      </c>
      <c r="O249" s="2">
        <v>176</v>
      </c>
      <c r="P249" s="2">
        <v>676</v>
      </c>
      <c r="Q249" s="2">
        <v>150</v>
      </c>
      <c r="R249" s="2" t="s">
        <v>53</v>
      </c>
      <c r="S249" s="2"/>
      <c r="T249" s="2"/>
      <c r="U249" s="2" t="s">
        <v>810</v>
      </c>
      <c r="V249" s="2" t="s">
        <v>47</v>
      </c>
      <c r="W249" s="2">
        <v>512123</v>
      </c>
      <c r="X249" s="2" t="s">
        <v>37</v>
      </c>
      <c r="Y249" s="2" t="s">
        <v>38</v>
      </c>
      <c r="Z249" s="2">
        <v>37.734977000000001</v>
      </c>
      <c r="AA249" s="2">
        <v>-122.38362530000001</v>
      </c>
    </row>
    <row r="250" spans="1:27" x14ac:dyDescent="0.25">
      <c r="A250" s="1" t="s">
        <v>48</v>
      </c>
      <c r="B250" s="1" t="s">
        <v>262</v>
      </c>
      <c r="C250" s="1" t="s">
        <v>39</v>
      </c>
      <c r="D250" s="1" t="s">
        <v>900</v>
      </c>
      <c r="E250" s="1" t="s">
        <v>45</v>
      </c>
      <c r="F250" s="1" t="s">
        <v>45</v>
      </c>
      <c r="G250" s="1" t="s">
        <v>31</v>
      </c>
      <c r="H250" s="1">
        <v>94112</v>
      </c>
      <c r="I250" s="1">
        <v>1200000</v>
      </c>
      <c r="J250" s="1">
        <v>4</v>
      </c>
      <c r="K250" s="1">
        <v>3</v>
      </c>
      <c r="L250" s="1">
        <v>2050</v>
      </c>
      <c r="M250" s="1">
        <v>2200</v>
      </c>
      <c r="N250" s="1">
        <v>1978</v>
      </c>
      <c r="O250" s="1">
        <v>97</v>
      </c>
      <c r="P250" s="1">
        <v>585</v>
      </c>
      <c r="Q250" s="1"/>
      <c r="R250" s="1" t="s">
        <v>53</v>
      </c>
      <c r="S250" s="1"/>
      <c r="T250" s="1"/>
      <c r="U250" s="1" t="s">
        <v>901</v>
      </c>
      <c r="V250" s="1" t="s">
        <v>47</v>
      </c>
      <c r="W250" s="1">
        <v>421518237</v>
      </c>
      <c r="X250" s="1" t="s">
        <v>37</v>
      </c>
      <c r="Y250" s="1" t="s">
        <v>38</v>
      </c>
      <c r="Z250" s="1">
        <v>37.710844899999998</v>
      </c>
      <c r="AA250" s="1">
        <v>-122.45334750000001</v>
      </c>
    </row>
    <row r="251" spans="1:27" x14ac:dyDescent="0.25">
      <c r="A251" s="2" t="s">
        <v>48</v>
      </c>
      <c r="B251" s="2" t="s">
        <v>786</v>
      </c>
      <c r="C251" s="2" t="s">
        <v>39</v>
      </c>
      <c r="D251" s="2" t="s">
        <v>1007</v>
      </c>
      <c r="E251" s="2" t="s">
        <v>45</v>
      </c>
      <c r="F251" s="2" t="s">
        <v>45</v>
      </c>
      <c r="G251" s="2" t="s">
        <v>31</v>
      </c>
      <c r="H251" s="2">
        <v>94124</v>
      </c>
      <c r="I251" s="2">
        <v>1200000</v>
      </c>
      <c r="J251" s="2">
        <v>5</v>
      </c>
      <c r="K251" s="2">
        <v>3</v>
      </c>
      <c r="L251" s="2">
        <v>2614</v>
      </c>
      <c r="M251" s="2">
        <v>2495</v>
      </c>
      <c r="N251" s="2">
        <v>1925</v>
      </c>
      <c r="O251" s="2">
        <v>28</v>
      </c>
      <c r="P251" s="2">
        <v>459</v>
      </c>
      <c r="Q251" s="2"/>
      <c r="R251" s="2" t="s">
        <v>53</v>
      </c>
      <c r="S251" s="2"/>
      <c r="T251" s="2"/>
      <c r="U251" s="2" t="s">
        <v>1008</v>
      </c>
      <c r="V251" s="2" t="s">
        <v>382</v>
      </c>
      <c r="W251" s="2">
        <v>421518232</v>
      </c>
      <c r="X251" s="2" t="s">
        <v>37</v>
      </c>
      <c r="Y251" s="2" t="s">
        <v>38</v>
      </c>
      <c r="Z251" s="2">
        <v>37.730911900000002</v>
      </c>
      <c r="AA251" s="2">
        <v>-122.389375</v>
      </c>
    </row>
    <row r="252" spans="1:27" x14ac:dyDescent="0.25">
      <c r="A252" s="1" t="s">
        <v>48</v>
      </c>
      <c r="B252" s="1" t="s">
        <v>811</v>
      </c>
      <c r="C252" s="1" t="s">
        <v>39</v>
      </c>
      <c r="D252" s="1" t="s">
        <v>812</v>
      </c>
      <c r="E252" s="1" t="s">
        <v>148</v>
      </c>
      <c r="F252" s="1" t="s">
        <v>148</v>
      </c>
      <c r="G252" s="1" t="s">
        <v>31</v>
      </c>
      <c r="H252" s="1">
        <v>94112</v>
      </c>
      <c r="I252" s="1">
        <v>1215000</v>
      </c>
      <c r="J252" s="1">
        <v>4</v>
      </c>
      <c r="K252" s="1">
        <v>3</v>
      </c>
      <c r="L252" s="1">
        <v>1293</v>
      </c>
      <c r="M252" s="1">
        <v>1750</v>
      </c>
      <c r="N252" s="1">
        <v>1943</v>
      </c>
      <c r="O252" s="1">
        <v>126</v>
      </c>
      <c r="P252" s="1">
        <v>940</v>
      </c>
      <c r="Q252" s="1"/>
      <c r="R252" s="1" t="s">
        <v>53</v>
      </c>
      <c r="S252" s="1"/>
      <c r="T252" s="1"/>
      <c r="U252" s="1" t="s">
        <v>813</v>
      </c>
      <c r="V252" s="1" t="s">
        <v>150</v>
      </c>
      <c r="W252" s="1" t="s">
        <v>814</v>
      </c>
      <c r="X252" s="1" t="s">
        <v>37</v>
      </c>
      <c r="Y252" s="1" t="s">
        <v>38</v>
      </c>
      <c r="Z252" s="1">
        <v>37.719387400000002</v>
      </c>
      <c r="AA252" s="1">
        <v>-122.4468504</v>
      </c>
    </row>
    <row r="253" spans="1:27" x14ac:dyDescent="0.25">
      <c r="A253" s="2" t="s">
        <v>48</v>
      </c>
      <c r="B253" s="2" t="s">
        <v>456</v>
      </c>
      <c r="C253" s="2" t="s">
        <v>39</v>
      </c>
      <c r="D253" s="2" t="s">
        <v>457</v>
      </c>
      <c r="E253" s="2" t="s">
        <v>45</v>
      </c>
      <c r="F253" s="2" t="s">
        <v>45</v>
      </c>
      <c r="G253" s="2" t="s">
        <v>31</v>
      </c>
      <c r="H253" s="2">
        <v>94124</v>
      </c>
      <c r="I253" s="2">
        <v>1225000</v>
      </c>
      <c r="J253" s="2">
        <v>5</v>
      </c>
      <c r="K253" s="2">
        <v>3</v>
      </c>
      <c r="L253" s="2">
        <v>2200</v>
      </c>
      <c r="M253" s="2">
        <v>2495</v>
      </c>
      <c r="N253" s="2">
        <v>1965</v>
      </c>
      <c r="O253" s="2">
        <v>181</v>
      </c>
      <c r="P253" s="2">
        <v>557</v>
      </c>
      <c r="Q253" s="2"/>
      <c r="R253" s="2" t="s">
        <v>53</v>
      </c>
      <c r="S253" s="2"/>
      <c r="T253" s="2"/>
      <c r="U253" s="2" t="s">
        <v>458</v>
      </c>
      <c r="V253" s="2" t="s">
        <v>47</v>
      </c>
      <c r="W253" s="2">
        <v>510821</v>
      </c>
      <c r="X253" s="2" t="s">
        <v>37</v>
      </c>
      <c r="Y253" s="2" t="s">
        <v>38</v>
      </c>
      <c r="Z253" s="2">
        <v>37.719177299999998</v>
      </c>
      <c r="AA253" s="2">
        <v>-122.39524590000001</v>
      </c>
    </row>
    <row r="254" spans="1:27" x14ac:dyDescent="0.25">
      <c r="A254" s="1" t="s">
        <v>48</v>
      </c>
      <c r="B254" s="1" t="s">
        <v>864</v>
      </c>
      <c r="C254" s="1" t="s">
        <v>39</v>
      </c>
      <c r="D254" s="1" t="s">
        <v>865</v>
      </c>
      <c r="E254" s="1" t="s">
        <v>45</v>
      </c>
      <c r="F254" s="1" t="s">
        <v>45</v>
      </c>
      <c r="G254" s="1" t="s">
        <v>31</v>
      </c>
      <c r="H254" s="1">
        <v>94112</v>
      </c>
      <c r="I254" s="1">
        <v>1226000</v>
      </c>
      <c r="J254" s="1">
        <v>5</v>
      </c>
      <c r="K254" s="1">
        <v>5</v>
      </c>
      <c r="L254" s="1">
        <v>2083</v>
      </c>
      <c r="M254" s="1">
        <v>4238</v>
      </c>
      <c r="N254" s="1">
        <v>1920</v>
      </c>
      <c r="O254" s="1">
        <v>147</v>
      </c>
      <c r="P254" s="1">
        <v>589</v>
      </c>
      <c r="Q254" s="1"/>
      <c r="R254" s="1" t="s">
        <v>53</v>
      </c>
      <c r="S254" s="1"/>
      <c r="T254" s="1"/>
      <c r="U254" s="1" t="s">
        <v>866</v>
      </c>
      <c r="V254" s="1" t="s">
        <v>47</v>
      </c>
      <c r="W254" s="1">
        <v>421516338</v>
      </c>
      <c r="X254" s="1" t="s">
        <v>37</v>
      </c>
      <c r="Y254" s="1" t="s">
        <v>38</v>
      </c>
      <c r="Z254" s="1">
        <v>37.720941500000002</v>
      </c>
      <c r="AA254" s="1">
        <v>-122.46147449999999</v>
      </c>
    </row>
    <row r="255" spans="1:27" x14ac:dyDescent="0.25">
      <c r="A255" s="2" t="s">
        <v>48</v>
      </c>
      <c r="B255" s="2" t="s">
        <v>363</v>
      </c>
      <c r="C255" s="2" t="s">
        <v>39</v>
      </c>
      <c r="D255" s="2" t="s">
        <v>645</v>
      </c>
      <c r="E255" s="2" t="s">
        <v>148</v>
      </c>
      <c r="F255" s="2" t="s">
        <v>148</v>
      </c>
      <c r="G255" s="2" t="s">
        <v>31</v>
      </c>
      <c r="H255" s="2">
        <v>94134</v>
      </c>
      <c r="I255" s="2">
        <v>1230000</v>
      </c>
      <c r="J255" s="2">
        <v>4</v>
      </c>
      <c r="K255" s="2">
        <v>3</v>
      </c>
      <c r="L255" s="2">
        <v>2150</v>
      </c>
      <c r="M255" s="2">
        <v>2500</v>
      </c>
      <c r="N255" s="2">
        <v>1982</v>
      </c>
      <c r="O255" s="2">
        <v>125</v>
      </c>
      <c r="P255" s="2">
        <v>572</v>
      </c>
      <c r="Q255" s="2"/>
      <c r="R255" s="2" t="s">
        <v>53</v>
      </c>
      <c r="S255" s="2"/>
      <c r="T255" s="2"/>
      <c r="U255" s="2" t="s">
        <v>646</v>
      </c>
      <c r="V255" s="2" t="s">
        <v>150</v>
      </c>
      <c r="W255" s="2" t="s">
        <v>647</v>
      </c>
      <c r="X255" s="2" t="s">
        <v>37</v>
      </c>
      <c r="Y255" s="2" t="s">
        <v>38</v>
      </c>
      <c r="Z255" s="2">
        <v>37.718688200000003</v>
      </c>
      <c r="AA255" s="2">
        <v>-122.4062095</v>
      </c>
    </row>
    <row r="256" spans="1:27" x14ac:dyDescent="0.25">
      <c r="A256" s="1" t="s">
        <v>48</v>
      </c>
      <c r="B256" s="1" t="s">
        <v>537</v>
      </c>
      <c r="C256" s="1" t="s">
        <v>39</v>
      </c>
      <c r="D256" s="1" t="s">
        <v>902</v>
      </c>
      <c r="E256" s="1" t="s">
        <v>45</v>
      </c>
      <c r="F256" s="1" t="s">
        <v>45</v>
      </c>
      <c r="G256" s="1" t="s">
        <v>31</v>
      </c>
      <c r="H256" s="1">
        <v>94134</v>
      </c>
      <c r="I256" s="1">
        <v>1230000</v>
      </c>
      <c r="J256" s="1">
        <v>4</v>
      </c>
      <c r="K256" s="1">
        <v>3</v>
      </c>
      <c r="L256" s="1">
        <v>1850</v>
      </c>
      <c r="M256" s="1">
        <v>1343</v>
      </c>
      <c r="N256" s="1">
        <v>1997</v>
      </c>
      <c r="O256" s="1">
        <v>195</v>
      </c>
      <c r="P256" s="1">
        <v>665</v>
      </c>
      <c r="Q256" s="1"/>
      <c r="R256" s="1" t="s">
        <v>53</v>
      </c>
      <c r="S256" s="1"/>
      <c r="T256" s="1"/>
      <c r="U256" s="1" t="s">
        <v>903</v>
      </c>
      <c r="V256" s="1" t="s">
        <v>47</v>
      </c>
      <c r="W256" s="1">
        <v>508931</v>
      </c>
      <c r="X256" s="1" t="s">
        <v>37</v>
      </c>
      <c r="Y256" s="1" t="s">
        <v>38</v>
      </c>
      <c r="Z256" s="1">
        <v>37.713507100000001</v>
      </c>
      <c r="AA256" s="1">
        <v>-122.3987862</v>
      </c>
    </row>
    <row r="257" spans="1:27" x14ac:dyDescent="0.25">
      <c r="A257" s="2" t="s">
        <v>48</v>
      </c>
      <c r="B257" s="2" t="s">
        <v>940</v>
      </c>
      <c r="C257" s="2" t="s">
        <v>39</v>
      </c>
      <c r="D257" s="2" t="s">
        <v>941</v>
      </c>
      <c r="E257" s="2" t="s">
        <v>45</v>
      </c>
      <c r="F257" s="2" t="s">
        <v>45</v>
      </c>
      <c r="G257" s="2" t="s">
        <v>31</v>
      </c>
      <c r="H257" s="2">
        <v>94112</v>
      </c>
      <c r="I257" s="2">
        <v>1230000</v>
      </c>
      <c r="J257" s="2">
        <v>6</v>
      </c>
      <c r="K257" s="2">
        <v>3</v>
      </c>
      <c r="L257" s="2">
        <v>1628</v>
      </c>
      <c r="M257" s="2">
        <v>1873</v>
      </c>
      <c r="N257" s="2">
        <v>1922</v>
      </c>
      <c r="O257" s="2">
        <v>167</v>
      </c>
      <c r="P257" s="2"/>
      <c r="Q257" s="2"/>
      <c r="R257" s="2" t="s">
        <v>53</v>
      </c>
      <c r="S257" s="2"/>
      <c r="T257" s="2"/>
      <c r="U257" s="2" t="s">
        <v>942</v>
      </c>
      <c r="V257" s="2" t="s">
        <v>128</v>
      </c>
      <c r="W257" s="2">
        <v>510889</v>
      </c>
      <c r="X257" s="2" t="s">
        <v>37</v>
      </c>
      <c r="Y257" s="2" t="s">
        <v>38</v>
      </c>
      <c r="Z257" s="2">
        <v>37.725847799999997</v>
      </c>
      <c r="AA257" s="2">
        <v>-122.4288193</v>
      </c>
    </row>
    <row r="258" spans="1:27" x14ac:dyDescent="0.25">
      <c r="A258" s="1" t="s">
        <v>48</v>
      </c>
      <c r="B258" s="1" t="s">
        <v>655</v>
      </c>
      <c r="C258" s="1" t="s">
        <v>39</v>
      </c>
      <c r="D258" s="1" t="s">
        <v>773</v>
      </c>
      <c r="E258" s="1" t="s">
        <v>45</v>
      </c>
      <c r="F258" s="1" t="s">
        <v>45</v>
      </c>
      <c r="G258" s="1" t="s">
        <v>31</v>
      </c>
      <c r="H258" s="1">
        <v>94112</v>
      </c>
      <c r="I258" s="1">
        <v>1235000</v>
      </c>
      <c r="J258" s="1">
        <v>3</v>
      </c>
      <c r="K258" s="1">
        <v>2</v>
      </c>
      <c r="L258" s="1">
        <v>1278</v>
      </c>
      <c r="M258" s="1">
        <v>3615</v>
      </c>
      <c r="N258" s="1">
        <v>1951</v>
      </c>
      <c r="O258" s="1">
        <v>146</v>
      </c>
      <c r="P258" s="1">
        <v>966</v>
      </c>
      <c r="Q258" s="1"/>
      <c r="R258" s="1" t="s">
        <v>53</v>
      </c>
      <c r="S258" s="1"/>
      <c r="T258" s="1"/>
      <c r="U258" s="1" t="s">
        <v>774</v>
      </c>
      <c r="V258" s="1" t="s">
        <v>47</v>
      </c>
      <c r="W258" s="1">
        <v>421516635</v>
      </c>
      <c r="X258" s="1" t="s">
        <v>37</v>
      </c>
      <c r="Y258" s="1" t="s">
        <v>38</v>
      </c>
      <c r="Z258" s="1">
        <v>37.708922600000001</v>
      </c>
      <c r="AA258" s="1">
        <v>-122.4277682</v>
      </c>
    </row>
    <row r="259" spans="1:27" x14ac:dyDescent="0.25">
      <c r="A259" s="2" t="s">
        <v>48</v>
      </c>
      <c r="B259" s="2" t="s">
        <v>497</v>
      </c>
      <c r="C259" s="2" t="s">
        <v>39</v>
      </c>
      <c r="D259" s="2" t="s">
        <v>498</v>
      </c>
      <c r="E259" s="2" t="s">
        <v>148</v>
      </c>
      <c r="F259" s="2" t="s">
        <v>148</v>
      </c>
      <c r="G259" s="2" t="s">
        <v>31</v>
      </c>
      <c r="H259" s="2">
        <v>94107</v>
      </c>
      <c r="I259" s="2">
        <v>1241000</v>
      </c>
      <c r="J259" s="2">
        <v>4</v>
      </c>
      <c r="K259" s="2">
        <v>2</v>
      </c>
      <c r="L259" s="2">
        <v>2138</v>
      </c>
      <c r="M259" s="2">
        <v>2495</v>
      </c>
      <c r="N259" s="2">
        <v>1908</v>
      </c>
      <c r="O259" s="2">
        <v>202</v>
      </c>
      <c r="P259" s="2">
        <v>580</v>
      </c>
      <c r="Q259" s="2"/>
      <c r="R259" s="2" t="s">
        <v>53</v>
      </c>
      <c r="S259" s="2"/>
      <c r="T259" s="2"/>
      <c r="U259" s="2" t="s">
        <v>499</v>
      </c>
      <c r="V259" s="2" t="s">
        <v>150</v>
      </c>
      <c r="W259" s="2" t="s">
        <v>500</v>
      </c>
      <c r="X259" s="2" t="s">
        <v>37</v>
      </c>
      <c r="Y259" s="2" t="s">
        <v>38</v>
      </c>
      <c r="Z259" s="2">
        <v>37.755772100000002</v>
      </c>
      <c r="AA259" s="2">
        <v>-122.4000142</v>
      </c>
    </row>
    <row r="260" spans="1:27" x14ac:dyDescent="0.25">
      <c r="A260" s="1" t="s">
        <v>48</v>
      </c>
      <c r="B260" s="1" t="s">
        <v>596</v>
      </c>
      <c r="C260" s="1" t="s">
        <v>39</v>
      </c>
      <c r="D260" s="1" t="s">
        <v>597</v>
      </c>
      <c r="E260" s="1" t="s">
        <v>45</v>
      </c>
      <c r="F260" s="1" t="s">
        <v>45</v>
      </c>
      <c r="G260" s="1" t="s">
        <v>31</v>
      </c>
      <c r="H260" s="1">
        <v>94112</v>
      </c>
      <c r="I260" s="1">
        <v>1250000</v>
      </c>
      <c r="J260" s="1">
        <v>4</v>
      </c>
      <c r="K260" s="1">
        <v>2</v>
      </c>
      <c r="L260" s="1">
        <v>1900</v>
      </c>
      <c r="M260" s="1">
        <v>2304</v>
      </c>
      <c r="N260" s="1">
        <v>1935</v>
      </c>
      <c r="O260" s="1">
        <v>182</v>
      </c>
      <c r="P260" s="1">
        <v>658</v>
      </c>
      <c r="Q260" s="1"/>
      <c r="R260" s="1" t="s">
        <v>53</v>
      </c>
      <c r="S260" s="1"/>
      <c r="T260" s="1"/>
      <c r="U260" s="1" t="s">
        <v>598</v>
      </c>
      <c r="V260" s="1" t="s">
        <v>47</v>
      </c>
      <c r="W260" s="1">
        <v>514966</v>
      </c>
      <c r="X260" s="1" t="s">
        <v>37</v>
      </c>
      <c r="Y260" s="1" t="s">
        <v>38</v>
      </c>
      <c r="Z260" s="1">
        <v>37.711781700000003</v>
      </c>
      <c r="AA260" s="1">
        <v>-122.4513022</v>
      </c>
    </row>
    <row r="261" spans="1:27" x14ac:dyDescent="0.25">
      <c r="A261" s="2" t="s">
        <v>48</v>
      </c>
      <c r="B261" s="2" t="s">
        <v>532</v>
      </c>
      <c r="C261" s="2" t="s">
        <v>39</v>
      </c>
      <c r="D261" s="2" t="s">
        <v>831</v>
      </c>
      <c r="E261" s="2" t="s">
        <v>45</v>
      </c>
      <c r="F261" s="2" t="s">
        <v>832</v>
      </c>
      <c r="G261" s="2" t="s">
        <v>31</v>
      </c>
      <c r="H261" s="2">
        <v>94124</v>
      </c>
      <c r="I261" s="2">
        <v>950000</v>
      </c>
      <c r="J261" s="2">
        <v>3</v>
      </c>
      <c r="K261" s="2">
        <v>2</v>
      </c>
      <c r="L261" s="2">
        <v>1175</v>
      </c>
      <c r="M261" s="2">
        <v>2500</v>
      </c>
      <c r="N261" s="2">
        <v>1916</v>
      </c>
      <c r="O261" s="2">
        <v>77</v>
      </c>
      <c r="P261" s="2">
        <v>809</v>
      </c>
      <c r="Q261" s="2"/>
      <c r="R261" s="2" t="s">
        <v>53</v>
      </c>
      <c r="S261" s="2"/>
      <c r="T261" s="2"/>
      <c r="U261" s="2" t="s">
        <v>833</v>
      </c>
      <c r="V261" s="2" t="s">
        <v>36</v>
      </c>
      <c r="W261" s="2">
        <v>40944259</v>
      </c>
      <c r="X261" s="2" t="s">
        <v>37</v>
      </c>
      <c r="Y261" s="2" t="s">
        <v>38</v>
      </c>
      <c r="Z261" s="2">
        <v>37.730797299999999</v>
      </c>
      <c r="AA261" s="2">
        <v>-122.39447939999999</v>
      </c>
    </row>
    <row r="262" spans="1:27" x14ac:dyDescent="0.25">
      <c r="A262" s="1" t="s">
        <v>48</v>
      </c>
      <c r="B262" s="1"/>
      <c r="C262" s="1" t="s">
        <v>243</v>
      </c>
      <c r="D262" s="1" t="s">
        <v>275</v>
      </c>
      <c r="E262" s="1" t="s">
        <v>45</v>
      </c>
      <c r="F262" s="1"/>
      <c r="G262" s="1" t="s">
        <v>31</v>
      </c>
      <c r="H262" s="1">
        <v>94109</v>
      </c>
      <c r="I262" s="1">
        <v>214000</v>
      </c>
      <c r="J262" s="1">
        <v>7</v>
      </c>
      <c r="K262" s="1">
        <v>8</v>
      </c>
      <c r="L262" s="1">
        <v>4400</v>
      </c>
      <c r="M262" s="1"/>
      <c r="N262" s="1">
        <v>1923</v>
      </c>
      <c r="O262" s="1"/>
      <c r="P262" s="1">
        <v>49</v>
      </c>
      <c r="Q262" s="1"/>
      <c r="R262" s="1"/>
      <c r="S262" s="1"/>
      <c r="T262" s="1"/>
      <c r="U262" s="1" t="s">
        <v>276</v>
      </c>
      <c r="V262" s="1"/>
      <c r="W262" s="1"/>
      <c r="X262" s="1" t="s">
        <v>37</v>
      </c>
      <c r="Y262" s="1" t="s">
        <v>38</v>
      </c>
      <c r="Z262" s="1">
        <v>37.7965315</v>
      </c>
      <c r="AA262" s="1">
        <v>-122.41604359999999</v>
      </c>
    </row>
    <row r="263" spans="1:27" x14ac:dyDescent="0.25">
      <c r="A263" s="2" t="s">
        <v>48</v>
      </c>
      <c r="B263" s="2"/>
      <c r="C263" s="2" t="s">
        <v>28</v>
      </c>
      <c r="D263" s="2" t="s">
        <v>979</v>
      </c>
      <c r="E263" s="2" t="s">
        <v>45</v>
      </c>
      <c r="F263" s="2"/>
      <c r="G263" s="2" t="s">
        <v>31</v>
      </c>
      <c r="H263" s="2">
        <v>94124</v>
      </c>
      <c r="I263" s="2">
        <v>265000</v>
      </c>
      <c r="J263" s="2">
        <v>6</v>
      </c>
      <c r="K263" s="2">
        <v>3</v>
      </c>
      <c r="L263" s="2">
        <v>2625</v>
      </c>
      <c r="M263" s="2">
        <v>3746</v>
      </c>
      <c r="N263" s="2">
        <v>1907</v>
      </c>
      <c r="O263" s="2"/>
      <c r="P263" s="2">
        <v>101</v>
      </c>
      <c r="Q263" s="2"/>
      <c r="R263" s="2"/>
      <c r="S263" s="2"/>
      <c r="T263" s="2"/>
      <c r="U263" s="2" t="s">
        <v>980</v>
      </c>
      <c r="V263" s="2"/>
      <c r="W263" s="2"/>
      <c r="X263" s="2" t="s">
        <v>37</v>
      </c>
      <c r="Y263" s="2" t="s">
        <v>38</v>
      </c>
      <c r="Z263" s="2">
        <v>37.733584</v>
      </c>
      <c r="AA263" s="2">
        <v>-122.3873323</v>
      </c>
    </row>
    <row r="264" spans="1:27" x14ac:dyDescent="0.25">
      <c r="A264" s="1" t="s">
        <v>48</v>
      </c>
      <c r="B264" s="1"/>
      <c r="C264" s="1" t="s">
        <v>243</v>
      </c>
      <c r="D264" s="1" t="s">
        <v>305</v>
      </c>
      <c r="E264" s="1" t="s">
        <v>45</v>
      </c>
      <c r="F264" s="1"/>
      <c r="G264" s="1" t="s">
        <v>31</v>
      </c>
      <c r="H264" s="1">
        <v>94122</v>
      </c>
      <c r="I264" s="1">
        <v>331500</v>
      </c>
      <c r="J264" s="1"/>
      <c r="K264" s="1">
        <v>6</v>
      </c>
      <c r="L264" s="1">
        <v>4070</v>
      </c>
      <c r="M264" s="1"/>
      <c r="N264" s="1">
        <v>1964</v>
      </c>
      <c r="O264" s="1"/>
      <c r="P264" s="1">
        <v>81</v>
      </c>
      <c r="Q264" s="1"/>
      <c r="R264" s="1"/>
      <c r="S264" s="1"/>
      <c r="T264" s="1"/>
      <c r="U264" s="1" t="s">
        <v>306</v>
      </c>
      <c r="V264" s="1"/>
      <c r="W264" s="1"/>
      <c r="X264" s="1" t="s">
        <v>37</v>
      </c>
      <c r="Y264" s="1" t="s">
        <v>38</v>
      </c>
      <c r="Z264" s="1">
        <v>37.763027700000002</v>
      </c>
      <c r="AA264" s="1">
        <v>-122.5079025</v>
      </c>
    </row>
    <row r="265" spans="1:27" x14ac:dyDescent="0.25">
      <c r="A265" s="2" t="s">
        <v>48</v>
      </c>
      <c r="B265" s="2"/>
      <c r="C265" s="2" t="s">
        <v>39</v>
      </c>
      <c r="D265" s="2" t="s">
        <v>241</v>
      </c>
      <c r="E265" s="2" t="s">
        <v>45</v>
      </c>
      <c r="F265" s="2"/>
      <c r="G265" s="2" t="s">
        <v>31</v>
      </c>
      <c r="H265" s="2">
        <v>94132</v>
      </c>
      <c r="I265" s="2">
        <v>410000</v>
      </c>
      <c r="J265" s="2">
        <v>3</v>
      </c>
      <c r="K265" s="2">
        <v>2</v>
      </c>
      <c r="L265" s="2">
        <v>1835</v>
      </c>
      <c r="M265" s="2">
        <v>14254</v>
      </c>
      <c r="N265" s="2">
        <v>1997</v>
      </c>
      <c r="O265" s="2"/>
      <c r="P265" s="2">
        <v>223</v>
      </c>
      <c r="Q265" s="2"/>
      <c r="R265" s="2"/>
      <c r="S265" s="2"/>
      <c r="T265" s="2"/>
      <c r="U265" s="2" t="s">
        <v>242</v>
      </c>
      <c r="V265" s="2"/>
      <c r="W265" s="2"/>
      <c r="X265" s="2" t="s">
        <v>37</v>
      </c>
      <c r="Y265" s="2" t="s">
        <v>38</v>
      </c>
      <c r="Z265" s="2">
        <v>37.7348383</v>
      </c>
      <c r="AA265" s="2">
        <v>-122.4829666</v>
      </c>
    </row>
    <row r="266" spans="1:27" x14ac:dyDescent="0.25">
      <c r="A266" s="1" t="s">
        <v>48</v>
      </c>
      <c r="B266" s="1"/>
      <c r="C266" s="1" t="s">
        <v>28</v>
      </c>
      <c r="D266" s="1" t="s">
        <v>251</v>
      </c>
      <c r="E266" s="1" t="s">
        <v>45</v>
      </c>
      <c r="F266" s="1"/>
      <c r="G266" s="1" t="s">
        <v>31</v>
      </c>
      <c r="H266" s="1">
        <v>94123</v>
      </c>
      <c r="I266" s="1">
        <v>595000</v>
      </c>
      <c r="J266" s="1">
        <v>5</v>
      </c>
      <c r="K266" s="1">
        <v>4.5</v>
      </c>
      <c r="L266" s="1">
        <v>3598</v>
      </c>
      <c r="M266" s="1">
        <v>2269</v>
      </c>
      <c r="N266" s="1">
        <v>1924</v>
      </c>
      <c r="O266" s="1"/>
      <c r="P266" s="1">
        <v>165</v>
      </c>
      <c r="Q266" s="1"/>
      <c r="R266" s="1"/>
      <c r="S266" s="1"/>
      <c r="T266" s="1"/>
      <c r="U266" s="1" t="s">
        <v>252</v>
      </c>
      <c r="V266" s="1"/>
      <c r="W266" s="1"/>
      <c r="X266" s="1" t="s">
        <v>37</v>
      </c>
      <c r="Y266" s="1" t="s">
        <v>38</v>
      </c>
      <c r="Z266" s="1">
        <v>37.801144600000001</v>
      </c>
      <c r="AA266" s="1">
        <v>-122.4324878</v>
      </c>
    </row>
    <row r="267" spans="1:27" x14ac:dyDescent="0.25">
      <c r="A267" s="2" t="s">
        <v>48</v>
      </c>
      <c r="B267" s="2"/>
      <c r="C267" s="2" t="s">
        <v>243</v>
      </c>
      <c r="D267" s="2" t="s">
        <v>908</v>
      </c>
      <c r="E267" s="2" t="s">
        <v>45</v>
      </c>
      <c r="F267" s="2"/>
      <c r="G267" s="2" t="s">
        <v>31</v>
      </c>
      <c r="H267" s="2">
        <v>94110</v>
      </c>
      <c r="I267" s="2">
        <v>595000</v>
      </c>
      <c r="J267" s="2">
        <v>6</v>
      </c>
      <c r="K267" s="2">
        <v>6</v>
      </c>
      <c r="L267" s="2">
        <v>3414</v>
      </c>
      <c r="M267" s="2"/>
      <c r="N267" s="2">
        <v>1960</v>
      </c>
      <c r="O267" s="2"/>
      <c r="P267" s="2">
        <v>174</v>
      </c>
      <c r="Q267" s="2"/>
      <c r="R267" s="2"/>
      <c r="S267" s="2"/>
      <c r="T267" s="2"/>
      <c r="U267" s="2" t="s">
        <v>909</v>
      </c>
      <c r="V267" s="2"/>
      <c r="W267" s="2"/>
      <c r="X267" s="2" t="s">
        <v>37</v>
      </c>
      <c r="Y267" s="2" t="s">
        <v>38</v>
      </c>
      <c r="Z267" s="2">
        <v>37.760397900000001</v>
      </c>
      <c r="AA267" s="2">
        <v>-122.4078827</v>
      </c>
    </row>
    <row r="268" spans="1:27" x14ac:dyDescent="0.25">
      <c r="A268" s="1" t="s">
        <v>48</v>
      </c>
      <c r="B268" s="1"/>
      <c r="C268" s="1" t="s">
        <v>28</v>
      </c>
      <c r="D268" s="1" t="s">
        <v>388</v>
      </c>
      <c r="E268" s="1" t="s">
        <v>45</v>
      </c>
      <c r="F268" s="1"/>
      <c r="G268" s="1" t="s">
        <v>31</v>
      </c>
      <c r="H268" s="1">
        <v>94110</v>
      </c>
      <c r="I268" s="1">
        <v>600000</v>
      </c>
      <c r="J268" s="1">
        <v>4</v>
      </c>
      <c r="K268" s="1">
        <v>6</v>
      </c>
      <c r="L268" s="1">
        <v>3000</v>
      </c>
      <c r="M268" s="1">
        <v>2041</v>
      </c>
      <c r="N268" s="1">
        <v>1880</v>
      </c>
      <c r="O268" s="1"/>
      <c r="P268" s="1">
        <v>200</v>
      </c>
      <c r="Q268" s="1"/>
      <c r="R268" s="1"/>
      <c r="S268" s="1"/>
      <c r="T268" s="1"/>
      <c r="U268" s="1" t="s">
        <v>389</v>
      </c>
      <c r="V268" s="1"/>
      <c r="W268" s="1"/>
      <c r="X268" s="1" t="s">
        <v>37</v>
      </c>
      <c r="Y268" s="1" t="s">
        <v>38</v>
      </c>
      <c r="Z268" s="1">
        <v>37.752797899999997</v>
      </c>
      <c r="AA268" s="1">
        <v>-122.421353</v>
      </c>
    </row>
    <row r="269" spans="1:27" x14ac:dyDescent="0.25">
      <c r="A269" s="2" t="s">
        <v>48</v>
      </c>
      <c r="B269" s="2"/>
      <c r="C269" s="2" t="s">
        <v>243</v>
      </c>
      <c r="D269" s="2" t="s">
        <v>313</v>
      </c>
      <c r="E269" s="2" t="s">
        <v>45</v>
      </c>
      <c r="F269" s="2"/>
      <c r="G269" s="2" t="s">
        <v>31</v>
      </c>
      <c r="H269" s="2">
        <v>94122</v>
      </c>
      <c r="I269" s="2">
        <v>645000</v>
      </c>
      <c r="J269" s="2"/>
      <c r="K269" s="2">
        <v>10</v>
      </c>
      <c r="L269" s="2">
        <v>8116</v>
      </c>
      <c r="M269" s="2"/>
      <c r="N269" s="2">
        <v>1924</v>
      </c>
      <c r="O269" s="2"/>
      <c r="P269" s="2">
        <v>79</v>
      </c>
      <c r="Q269" s="2"/>
      <c r="R269" s="2"/>
      <c r="S269" s="2"/>
      <c r="T269" s="2"/>
      <c r="U269" s="2" t="s">
        <v>314</v>
      </c>
      <c r="V269" s="2"/>
      <c r="W269" s="2"/>
      <c r="X269" s="2" t="s">
        <v>37</v>
      </c>
      <c r="Y269" s="2" t="s">
        <v>38</v>
      </c>
      <c r="Z269" s="2">
        <v>37.7628409</v>
      </c>
      <c r="AA269" s="2">
        <v>-122.4741597</v>
      </c>
    </row>
    <row r="270" spans="1:27" x14ac:dyDescent="0.25">
      <c r="A270" s="1" t="s">
        <v>48</v>
      </c>
      <c r="B270" s="1"/>
      <c r="C270" s="1" t="s">
        <v>243</v>
      </c>
      <c r="D270" s="1" t="s">
        <v>244</v>
      </c>
      <c r="E270" s="1" t="s">
        <v>45</v>
      </c>
      <c r="F270" s="1"/>
      <c r="G270" s="1" t="s">
        <v>31</v>
      </c>
      <c r="H270" s="1">
        <v>94110</v>
      </c>
      <c r="I270" s="1">
        <v>671000</v>
      </c>
      <c r="J270" s="1">
        <v>12</v>
      </c>
      <c r="K270" s="1">
        <v>8</v>
      </c>
      <c r="L270" s="1">
        <v>7204</v>
      </c>
      <c r="M270" s="1"/>
      <c r="N270" s="1">
        <v>1907</v>
      </c>
      <c r="O270" s="1"/>
      <c r="P270" s="1">
        <v>93</v>
      </c>
      <c r="Q270" s="1"/>
      <c r="R270" s="1"/>
      <c r="S270" s="1"/>
      <c r="T270" s="1"/>
      <c r="U270" s="1" t="s">
        <v>245</v>
      </c>
      <c r="V270" s="1"/>
      <c r="W270" s="1"/>
      <c r="X270" s="1" t="s">
        <v>37</v>
      </c>
      <c r="Y270" s="1" t="s">
        <v>38</v>
      </c>
      <c r="Z270" s="1">
        <v>37.759936099999997</v>
      </c>
      <c r="AA270" s="1">
        <v>-122.42076230000001</v>
      </c>
    </row>
    <row r="271" spans="1:27" x14ac:dyDescent="0.25">
      <c r="A271" s="2" t="s">
        <v>48</v>
      </c>
      <c r="B271" s="2"/>
      <c r="C271" s="2" t="s">
        <v>243</v>
      </c>
      <c r="D271" s="2" t="s">
        <v>393</v>
      </c>
      <c r="E271" s="2" t="s">
        <v>45</v>
      </c>
      <c r="F271" s="2"/>
      <c r="G271" s="2" t="s">
        <v>31</v>
      </c>
      <c r="H271" s="2">
        <v>94110</v>
      </c>
      <c r="I271" s="2">
        <v>675000</v>
      </c>
      <c r="J271" s="2">
        <v>8</v>
      </c>
      <c r="K271" s="2">
        <v>6</v>
      </c>
      <c r="L271" s="2">
        <v>2262</v>
      </c>
      <c r="M271" s="2"/>
      <c r="N271" s="2">
        <v>1900</v>
      </c>
      <c r="O271" s="2"/>
      <c r="P271" s="2">
        <v>298</v>
      </c>
      <c r="Q271" s="2"/>
      <c r="R271" s="2"/>
      <c r="S271" s="2"/>
      <c r="T271" s="2"/>
      <c r="U271" s="2" t="s">
        <v>394</v>
      </c>
      <c r="V271" s="2"/>
      <c r="W271" s="2"/>
      <c r="X271" s="2" t="s">
        <v>37</v>
      </c>
      <c r="Y271" s="2" t="s">
        <v>38</v>
      </c>
      <c r="Z271" s="2">
        <v>37.753048300000003</v>
      </c>
      <c r="AA271" s="2">
        <v>-122.42248290000001</v>
      </c>
    </row>
    <row r="272" spans="1:27" x14ac:dyDescent="0.25">
      <c r="A272" s="1" t="s">
        <v>48</v>
      </c>
      <c r="B272" s="1"/>
      <c r="C272" s="1" t="s">
        <v>243</v>
      </c>
      <c r="D272" s="1" t="s">
        <v>576</v>
      </c>
      <c r="E272" s="1" t="s">
        <v>45</v>
      </c>
      <c r="F272" s="1"/>
      <c r="G272" s="1" t="s">
        <v>31</v>
      </c>
      <c r="H272" s="1">
        <v>94121</v>
      </c>
      <c r="I272" s="1">
        <v>700000</v>
      </c>
      <c r="J272" s="1"/>
      <c r="K272" s="1">
        <v>4</v>
      </c>
      <c r="L272" s="1">
        <v>3550</v>
      </c>
      <c r="M272" s="1"/>
      <c r="N272" s="1">
        <v>1922</v>
      </c>
      <c r="O272" s="1"/>
      <c r="P272" s="1">
        <v>197</v>
      </c>
      <c r="Q272" s="1"/>
      <c r="R272" s="1"/>
      <c r="S272" s="1"/>
      <c r="T272" s="1"/>
      <c r="U272" s="1" t="s">
        <v>577</v>
      </c>
      <c r="V272" s="1"/>
      <c r="W272" s="1"/>
      <c r="X272" s="1" t="s">
        <v>37</v>
      </c>
      <c r="Y272" s="1" t="s">
        <v>38</v>
      </c>
      <c r="Z272" s="1">
        <v>37.774645599999999</v>
      </c>
      <c r="AA272" s="1">
        <v>-122.4765587</v>
      </c>
    </row>
    <row r="273" spans="1:27" x14ac:dyDescent="0.25">
      <c r="A273" s="2" t="s">
        <v>48</v>
      </c>
      <c r="B273" s="2"/>
      <c r="C273" s="2" t="s">
        <v>39</v>
      </c>
      <c r="D273" s="2" t="s">
        <v>717</v>
      </c>
      <c r="E273" s="2" t="s">
        <v>45</v>
      </c>
      <c r="F273" s="2"/>
      <c r="G273" s="2" t="s">
        <v>31</v>
      </c>
      <c r="H273" s="2">
        <v>94124</v>
      </c>
      <c r="I273" s="2">
        <v>750000</v>
      </c>
      <c r="J273" s="2">
        <v>3</v>
      </c>
      <c r="K273" s="2">
        <v>3</v>
      </c>
      <c r="L273" s="2">
        <v>2075</v>
      </c>
      <c r="M273" s="2">
        <v>2500</v>
      </c>
      <c r="N273" s="2">
        <v>1986</v>
      </c>
      <c r="O273" s="2"/>
      <c r="P273" s="2">
        <v>361</v>
      </c>
      <c r="Q273" s="2"/>
      <c r="R273" s="2"/>
      <c r="S273" s="2"/>
      <c r="T273" s="2"/>
      <c r="U273" s="2" t="s">
        <v>718</v>
      </c>
      <c r="V273" s="2"/>
      <c r="W273" s="2"/>
      <c r="X273" s="2" t="s">
        <v>37</v>
      </c>
      <c r="Y273" s="2" t="s">
        <v>38</v>
      </c>
      <c r="Z273" s="2">
        <v>37.728491400000003</v>
      </c>
      <c r="AA273" s="2">
        <v>-122.3890906</v>
      </c>
    </row>
    <row r="274" spans="1:27" x14ac:dyDescent="0.25">
      <c r="A274" s="1" t="s">
        <v>48</v>
      </c>
      <c r="B274" s="1"/>
      <c r="C274" s="1" t="s">
        <v>39</v>
      </c>
      <c r="D274" s="1" t="s">
        <v>822</v>
      </c>
      <c r="E274" s="1" t="s">
        <v>45</v>
      </c>
      <c r="F274" s="1"/>
      <c r="G274" s="1" t="s">
        <v>31</v>
      </c>
      <c r="H274" s="1">
        <v>94112</v>
      </c>
      <c r="I274" s="1">
        <v>860000</v>
      </c>
      <c r="J274" s="1">
        <v>3</v>
      </c>
      <c r="K274" s="1">
        <v>3</v>
      </c>
      <c r="L274" s="1">
        <v>1586</v>
      </c>
      <c r="M274" s="1">
        <v>3125</v>
      </c>
      <c r="N274" s="1">
        <v>1965</v>
      </c>
      <c r="O274" s="1"/>
      <c r="P274" s="1">
        <v>542</v>
      </c>
      <c r="Q274" s="1"/>
      <c r="R274" s="1"/>
      <c r="S274" s="1"/>
      <c r="T274" s="1"/>
      <c r="U274" s="1" t="s">
        <v>823</v>
      </c>
      <c r="V274" s="1"/>
      <c r="W274" s="1"/>
      <c r="X274" s="1" t="s">
        <v>37</v>
      </c>
      <c r="Y274" s="1" t="s">
        <v>38</v>
      </c>
      <c r="Z274" s="1">
        <v>37.7167599</v>
      </c>
      <c r="AA274" s="1">
        <v>-122.4595728</v>
      </c>
    </row>
    <row r="275" spans="1:27" x14ac:dyDescent="0.25">
      <c r="A275" s="2" t="s">
        <v>48</v>
      </c>
      <c r="B275" s="2"/>
      <c r="C275" s="2" t="s">
        <v>39</v>
      </c>
      <c r="D275" s="2" t="s">
        <v>906</v>
      </c>
      <c r="E275" s="2" t="s">
        <v>45</v>
      </c>
      <c r="F275" s="2"/>
      <c r="G275" s="2" t="s">
        <v>31</v>
      </c>
      <c r="H275" s="2">
        <v>94124</v>
      </c>
      <c r="I275" s="2">
        <v>875000</v>
      </c>
      <c r="J275" s="2">
        <v>3</v>
      </c>
      <c r="K275" s="2">
        <v>2</v>
      </c>
      <c r="L275" s="2">
        <v>1525</v>
      </c>
      <c r="M275" s="2">
        <v>2495</v>
      </c>
      <c r="N275" s="2">
        <v>1917</v>
      </c>
      <c r="O275" s="2"/>
      <c r="P275" s="2">
        <v>574</v>
      </c>
      <c r="Q275" s="2"/>
      <c r="R275" s="2"/>
      <c r="S275" s="2"/>
      <c r="T275" s="2"/>
      <c r="U275" s="2" t="s">
        <v>907</v>
      </c>
      <c r="V275" s="2"/>
      <c r="W275" s="2"/>
      <c r="X275" s="2" t="s">
        <v>37</v>
      </c>
      <c r="Y275" s="2" t="s">
        <v>38</v>
      </c>
      <c r="Z275" s="2">
        <v>37.731125599999999</v>
      </c>
      <c r="AA275" s="2">
        <v>-122.38882220000001</v>
      </c>
    </row>
    <row r="276" spans="1:27" x14ac:dyDescent="0.25">
      <c r="A276" s="1" t="s">
        <v>48</v>
      </c>
      <c r="B276" s="1"/>
      <c r="C276" s="1" t="s">
        <v>243</v>
      </c>
      <c r="D276" s="1" t="s">
        <v>311</v>
      </c>
      <c r="E276" s="1" t="s">
        <v>45</v>
      </c>
      <c r="F276" s="1"/>
      <c r="G276" s="1" t="s">
        <v>31</v>
      </c>
      <c r="H276" s="1">
        <v>94122</v>
      </c>
      <c r="I276" s="1">
        <v>877000</v>
      </c>
      <c r="J276" s="1">
        <v>8</v>
      </c>
      <c r="K276" s="1">
        <v>4</v>
      </c>
      <c r="L276" s="1">
        <v>4000</v>
      </c>
      <c r="M276" s="1"/>
      <c r="N276" s="1">
        <v>1968</v>
      </c>
      <c r="O276" s="1"/>
      <c r="P276" s="1">
        <v>219</v>
      </c>
      <c r="Q276" s="1"/>
      <c r="R276" s="1"/>
      <c r="S276" s="1"/>
      <c r="T276" s="1"/>
      <c r="U276" s="1" t="s">
        <v>312</v>
      </c>
      <c r="V276" s="1"/>
      <c r="W276" s="1"/>
      <c r="X276" s="1" t="s">
        <v>37</v>
      </c>
      <c r="Y276" s="1" t="s">
        <v>38</v>
      </c>
      <c r="Z276" s="1">
        <v>37.762304399999998</v>
      </c>
      <c r="AA276" s="1">
        <v>-122.47620000000001</v>
      </c>
    </row>
    <row r="277" spans="1:27" x14ac:dyDescent="0.25">
      <c r="A277" s="2" t="s">
        <v>48</v>
      </c>
      <c r="B277" s="2"/>
      <c r="C277" s="2" t="s">
        <v>243</v>
      </c>
      <c r="D277" s="2" t="s">
        <v>802</v>
      </c>
      <c r="E277" s="2" t="s">
        <v>45</v>
      </c>
      <c r="F277" s="2"/>
      <c r="G277" s="2" t="s">
        <v>31</v>
      </c>
      <c r="H277" s="2">
        <v>94114</v>
      </c>
      <c r="I277" s="2">
        <v>925000</v>
      </c>
      <c r="J277" s="2"/>
      <c r="K277" s="2">
        <v>6</v>
      </c>
      <c r="L277" s="2">
        <v>5300</v>
      </c>
      <c r="M277" s="2"/>
      <c r="N277" s="2">
        <v>1913</v>
      </c>
      <c r="O277" s="2"/>
      <c r="P277" s="2">
        <v>175</v>
      </c>
      <c r="Q277" s="2"/>
      <c r="R277" s="2"/>
      <c r="S277" s="2"/>
      <c r="T277" s="2"/>
      <c r="U277" s="2" t="s">
        <v>803</v>
      </c>
      <c r="V277" s="2"/>
      <c r="W277" s="2"/>
      <c r="X277" s="2" t="s">
        <v>37</v>
      </c>
      <c r="Y277" s="2" t="s">
        <v>38</v>
      </c>
      <c r="Z277" s="2">
        <v>37.750747400000002</v>
      </c>
      <c r="AA277" s="2">
        <v>-122.4403889</v>
      </c>
    </row>
    <row r="278" spans="1:27" x14ac:dyDescent="0.25">
      <c r="A278" s="1" t="s">
        <v>48</v>
      </c>
      <c r="B278" s="1"/>
      <c r="C278" s="1" t="s">
        <v>28</v>
      </c>
      <c r="D278" s="1" t="s">
        <v>511</v>
      </c>
      <c r="E278" s="1" t="s">
        <v>45</v>
      </c>
      <c r="F278" s="1"/>
      <c r="G278" s="1" t="s">
        <v>31</v>
      </c>
      <c r="H278" s="1">
        <v>94110</v>
      </c>
      <c r="I278" s="1">
        <v>950000</v>
      </c>
      <c r="J278" s="1"/>
      <c r="K278" s="1">
        <v>3</v>
      </c>
      <c r="L278" s="1">
        <v>1540</v>
      </c>
      <c r="M278" s="1">
        <v>1750</v>
      </c>
      <c r="N278" s="1">
        <v>1900</v>
      </c>
      <c r="O278" s="1"/>
      <c r="P278" s="1">
        <v>617</v>
      </c>
      <c r="Q278" s="1"/>
      <c r="R278" s="1"/>
      <c r="S278" s="1"/>
      <c r="T278" s="1"/>
      <c r="U278" s="1" t="s">
        <v>512</v>
      </c>
      <c r="V278" s="1"/>
      <c r="W278" s="1"/>
      <c r="X278" s="1" t="s">
        <v>37</v>
      </c>
      <c r="Y278" s="1" t="s">
        <v>38</v>
      </c>
      <c r="Z278" s="1">
        <v>37.740763100000002</v>
      </c>
      <c r="AA278" s="1">
        <v>-122.41182499999999</v>
      </c>
    </row>
    <row r="279" spans="1:27" x14ac:dyDescent="0.25">
      <c r="A279" s="2" t="s">
        <v>48</v>
      </c>
      <c r="B279" s="2"/>
      <c r="C279" s="2" t="s">
        <v>39</v>
      </c>
      <c r="D279" s="2" t="s">
        <v>550</v>
      </c>
      <c r="E279" s="2" t="s">
        <v>45</v>
      </c>
      <c r="F279" s="2"/>
      <c r="G279" s="2" t="s">
        <v>31</v>
      </c>
      <c r="H279" s="2">
        <v>94112</v>
      </c>
      <c r="I279" s="2">
        <v>1060000</v>
      </c>
      <c r="J279" s="2">
        <v>3</v>
      </c>
      <c r="K279" s="2">
        <v>2</v>
      </c>
      <c r="L279" s="2">
        <v>1243</v>
      </c>
      <c r="M279" s="2">
        <v>2387</v>
      </c>
      <c r="N279" s="2">
        <v>1950</v>
      </c>
      <c r="O279" s="2"/>
      <c r="P279" s="2">
        <v>853</v>
      </c>
      <c r="Q279" s="2"/>
      <c r="R279" s="2"/>
      <c r="S279" s="2"/>
      <c r="T279" s="2"/>
      <c r="U279" s="2" t="s">
        <v>551</v>
      </c>
      <c r="V279" s="2"/>
      <c r="W279" s="2"/>
      <c r="X279" s="2" t="s">
        <v>37</v>
      </c>
      <c r="Y279" s="2" t="s">
        <v>38</v>
      </c>
      <c r="Z279" s="2">
        <v>37.708440889999999</v>
      </c>
      <c r="AA279" s="2">
        <v>-122.465689</v>
      </c>
    </row>
    <row r="280" spans="1:27" x14ac:dyDescent="0.25">
      <c r="A280" s="1" t="s">
        <v>48</v>
      </c>
      <c r="B280" s="1"/>
      <c r="C280" s="1" t="s">
        <v>39</v>
      </c>
      <c r="D280" s="1" t="s">
        <v>925</v>
      </c>
      <c r="E280" s="1" t="s">
        <v>45</v>
      </c>
      <c r="F280" s="1"/>
      <c r="G280" s="1" t="s">
        <v>31</v>
      </c>
      <c r="H280" s="1">
        <v>94124</v>
      </c>
      <c r="I280" s="1">
        <v>1105000</v>
      </c>
      <c r="J280" s="1">
        <v>4</v>
      </c>
      <c r="K280" s="1">
        <v>2</v>
      </c>
      <c r="L280" s="1">
        <v>1515</v>
      </c>
      <c r="M280" s="1">
        <v>2500</v>
      </c>
      <c r="N280" s="1">
        <v>1966</v>
      </c>
      <c r="O280" s="1"/>
      <c r="P280" s="1">
        <v>729</v>
      </c>
      <c r="Q280" s="1"/>
      <c r="R280" s="1"/>
      <c r="S280" s="1"/>
      <c r="T280" s="1"/>
      <c r="U280" s="1" t="s">
        <v>926</v>
      </c>
      <c r="V280" s="1"/>
      <c r="W280" s="1"/>
      <c r="X280" s="1" t="s">
        <v>37</v>
      </c>
      <c r="Y280" s="1" t="s">
        <v>38</v>
      </c>
      <c r="Z280" s="1">
        <v>37.728772200000002</v>
      </c>
      <c r="AA280" s="1">
        <v>-122.3830712</v>
      </c>
    </row>
    <row r="281" spans="1:27" x14ac:dyDescent="0.25">
      <c r="A281" s="2" t="s">
        <v>48</v>
      </c>
      <c r="B281" s="2"/>
      <c r="C281" s="2" t="s">
        <v>39</v>
      </c>
      <c r="D281" s="2" t="s">
        <v>462</v>
      </c>
      <c r="E281" s="2" t="s">
        <v>45</v>
      </c>
      <c r="F281" s="2"/>
      <c r="G281" s="2" t="s">
        <v>31</v>
      </c>
      <c r="H281" s="2">
        <v>94134</v>
      </c>
      <c r="I281" s="2">
        <v>1120000</v>
      </c>
      <c r="J281" s="2">
        <v>3</v>
      </c>
      <c r="K281" s="2">
        <v>2</v>
      </c>
      <c r="L281" s="2">
        <v>1550</v>
      </c>
      <c r="M281" s="2">
        <v>2151</v>
      </c>
      <c r="N281" s="2">
        <v>1971</v>
      </c>
      <c r="O281" s="2"/>
      <c r="P281" s="2">
        <v>723</v>
      </c>
      <c r="Q281" s="2"/>
      <c r="R281" s="2"/>
      <c r="S281" s="2"/>
      <c r="T281" s="2"/>
      <c r="U281" s="2" t="s">
        <v>463</v>
      </c>
      <c r="V281" s="2"/>
      <c r="W281" s="2"/>
      <c r="X281" s="2" t="s">
        <v>37</v>
      </c>
      <c r="Y281" s="2" t="s">
        <v>38</v>
      </c>
      <c r="Z281" s="2">
        <v>37.710260400000003</v>
      </c>
      <c r="AA281" s="2">
        <v>-122.3966178</v>
      </c>
    </row>
    <row r="282" spans="1:27" x14ac:dyDescent="0.25">
      <c r="A282" s="1" t="s">
        <v>48</v>
      </c>
      <c r="B282" s="1"/>
      <c r="C282" s="1" t="s">
        <v>243</v>
      </c>
      <c r="D282" s="1" t="s">
        <v>291</v>
      </c>
      <c r="E282" s="1" t="s">
        <v>45</v>
      </c>
      <c r="F282" s="1"/>
      <c r="G282" s="1" t="s">
        <v>31</v>
      </c>
      <c r="H282" s="1">
        <v>94109</v>
      </c>
      <c r="I282" s="1">
        <v>1149000</v>
      </c>
      <c r="J282" s="1">
        <v>12</v>
      </c>
      <c r="K282" s="1">
        <v>6</v>
      </c>
      <c r="L282" s="1">
        <v>6177</v>
      </c>
      <c r="M282" s="1"/>
      <c r="N282" s="1">
        <v>1913</v>
      </c>
      <c r="O282" s="1"/>
      <c r="P282" s="1">
        <v>186</v>
      </c>
      <c r="Q282" s="1"/>
      <c r="R282" s="1"/>
      <c r="S282" s="1"/>
      <c r="T282" s="1"/>
      <c r="U282" s="1" t="s">
        <v>292</v>
      </c>
      <c r="V282" s="1"/>
      <c r="W282" s="1"/>
      <c r="X282" s="1" t="s">
        <v>37</v>
      </c>
      <c r="Y282" s="1" t="s">
        <v>38</v>
      </c>
      <c r="Z282" s="1">
        <v>37.798260499999998</v>
      </c>
      <c r="AA282" s="1">
        <v>-122.42121</v>
      </c>
    </row>
    <row r="283" spans="1:27" x14ac:dyDescent="0.25">
      <c r="A283" s="2" t="s">
        <v>48</v>
      </c>
      <c r="B283" s="2"/>
      <c r="C283" s="2" t="s">
        <v>243</v>
      </c>
      <c r="D283" s="2" t="s">
        <v>784</v>
      </c>
      <c r="E283" s="2" t="s">
        <v>45</v>
      </c>
      <c r="F283" s="2"/>
      <c r="G283" s="2" t="s">
        <v>31</v>
      </c>
      <c r="H283" s="2">
        <v>94131</v>
      </c>
      <c r="I283" s="2">
        <v>1150000</v>
      </c>
      <c r="J283" s="2"/>
      <c r="K283" s="2">
        <v>5</v>
      </c>
      <c r="L283" s="2">
        <v>3442</v>
      </c>
      <c r="M283" s="2"/>
      <c r="N283" s="2">
        <v>1974</v>
      </c>
      <c r="O283" s="2"/>
      <c r="P283" s="2">
        <v>334</v>
      </c>
      <c r="Q283" s="2"/>
      <c r="R283" s="2"/>
      <c r="S283" s="2"/>
      <c r="T283" s="2"/>
      <c r="U283" s="2" t="s">
        <v>785</v>
      </c>
      <c r="V283" s="2"/>
      <c r="W283" s="2"/>
      <c r="X283" s="2" t="s">
        <v>37</v>
      </c>
      <c r="Y283" s="2" t="s">
        <v>38</v>
      </c>
      <c r="Z283" s="2">
        <v>37.746414000000001</v>
      </c>
      <c r="AA283" s="2">
        <v>-122.4327011</v>
      </c>
    </row>
    <row r="284" spans="1:27" x14ac:dyDescent="0.25">
      <c r="A284" s="1" t="s">
        <v>48</v>
      </c>
      <c r="B284" s="1"/>
      <c r="C284" s="1" t="s">
        <v>28</v>
      </c>
      <c r="D284" s="1" t="s">
        <v>967</v>
      </c>
      <c r="E284" s="1" t="s">
        <v>45</v>
      </c>
      <c r="F284" s="1"/>
      <c r="G284" s="1" t="s">
        <v>31</v>
      </c>
      <c r="H284" s="1">
        <v>94134</v>
      </c>
      <c r="I284" s="1">
        <v>1225000</v>
      </c>
      <c r="J284" s="1"/>
      <c r="K284" s="1">
        <v>2</v>
      </c>
      <c r="L284" s="1">
        <v>1967</v>
      </c>
      <c r="M284" s="1">
        <v>1964</v>
      </c>
      <c r="N284" s="1">
        <v>1928</v>
      </c>
      <c r="O284" s="1"/>
      <c r="P284" s="1">
        <v>623</v>
      </c>
      <c r="Q284" s="1"/>
      <c r="R284" s="1"/>
      <c r="S284" s="1"/>
      <c r="T284" s="1"/>
      <c r="U284" s="1" t="s">
        <v>968</v>
      </c>
      <c r="V284" s="1"/>
      <c r="W284" s="1"/>
      <c r="X284" s="1" t="s">
        <v>37</v>
      </c>
      <c r="Y284" s="1" t="s">
        <v>38</v>
      </c>
      <c r="Z284" s="1">
        <v>37.727235299999997</v>
      </c>
      <c r="AA284" s="1">
        <v>-122.4042599</v>
      </c>
    </row>
    <row r="285" spans="1:27" x14ac:dyDescent="0.25">
      <c r="A285" s="3" t="s">
        <v>48</v>
      </c>
      <c r="B285" s="3"/>
      <c r="C285" s="3" t="s">
        <v>39</v>
      </c>
      <c r="D285" s="3" t="s">
        <v>761</v>
      </c>
      <c r="E285" s="3" t="s">
        <v>45</v>
      </c>
      <c r="F285" s="3"/>
      <c r="G285" s="3" t="s">
        <v>31</v>
      </c>
      <c r="H285" s="3">
        <v>94124</v>
      </c>
      <c r="I285" s="3"/>
      <c r="J285" s="3">
        <v>5</v>
      </c>
      <c r="K285" s="3">
        <v>2</v>
      </c>
      <c r="L285" s="3">
        <v>2952</v>
      </c>
      <c r="M285" s="3">
        <v>5000</v>
      </c>
      <c r="N285" s="3">
        <v>1938</v>
      </c>
      <c r="O285" s="3"/>
      <c r="P285" s="3"/>
      <c r="Q285" s="3"/>
      <c r="R285" s="3" t="s">
        <v>53</v>
      </c>
      <c r="S285" s="3"/>
      <c r="T285" s="3"/>
      <c r="U285" s="3" t="s">
        <v>762</v>
      </c>
      <c r="V285" s="3" t="s">
        <v>47</v>
      </c>
      <c r="W285" s="3"/>
      <c r="X285" s="3" t="s">
        <v>37</v>
      </c>
      <c r="Y285" s="3" t="s">
        <v>38</v>
      </c>
      <c r="Z285" s="3">
        <v>37.727108700000002</v>
      </c>
      <c r="AA285" s="3">
        <v>-122.3851102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Sale Pivot</vt:lpstr>
      <vt:lpstr>Past Pivot</vt:lpstr>
      <vt:lpstr>redfin_2021-08-19-10-41-02</vt:lpstr>
      <vt:lpstr>Past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Patches42</dc:creator>
  <cp:lastModifiedBy>Airwren 42</cp:lastModifiedBy>
  <dcterms:created xsi:type="dcterms:W3CDTF">2021-08-19T17:50:34Z</dcterms:created>
  <dcterms:modified xsi:type="dcterms:W3CDTF">2021-08-19T18:15:04Z</dcterms:modified>
</cp:coreProperties>
</file>