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i/Documents/onelab/untitled folder/Comparing_multipliers/Data/"/>
    </mc:Choice>
  </mc:AlternateContent>
  <bookViews>
    <workbookView xWindow="20" yWindow="48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F27" i="1"/>
  <c r="G3" i="1"/>
  <c r="H28" i="1"/>
  <c r="G28" i="1"/>
  <c r="F28" i="1"/>
  <c r="J27" i="1"/>
  <c r="F26" i="1"/>
  <c r="F11" i="1"/>
  <c r="F19" i="1"/>
  <c r="H19" i="1"/>
  <c r="H11" i="1"/>
  <c r="H18" i="1"/>
  <c r="G19" i="1"/>
  <c r="G11" i="1"/>
  <c r="F18" i="1"/>
  <c r="G18" i="1"/>
  <c r="F2" i="1"/>
  <c r="F3" i="1"/>
  <c r="G2" i="1"/>
  <c r="H15" i="1"/>
  <c r="H6" i="1"/>
  <c r="H2" i="1"/>
  <c r="H4" i="1"/>
  <c r="H20" i="1"/>
  <c r="H3" i="1"/>
  <c r="F20" i="1"/>
  <c r="G20" i="1"/>
  <c r="H13" i="1"/>
  <c r="H10" i="1"/>
  <c r="H12" i="1"/>
  <c r="H14" i="1"/>
  <c r="H16" i="1"/>
  <c r="F14" i="1"/>
  <c r="G14" i="1"/>
  <c r="F16" i="1"/>
  <c r="G16" i="1"/>
  <c r="F13" i="1"/>
  <c r="G13" i="1"/>
  <c r="F10" i="1"/>
  <c r="G10" i="1"/>
  <c r="F12" i="1"/>
  <c r="G12" i="1"/>
  <c r="F6" i="1"/>
  <c r="F8" i="1"/>
  <c r="F15" i="1"/>
  <c r="F17" i="1"/>
  <c r="F9" i="1"/>
  <c r="F7" i="1"/>
  <c r="F5" i="1"/>
  <c r="F4" i="1"/>
  <c r="H17" i="1"/>
  <c r="G17" i="1"/>
  <c r="G15" i="1"/>
  <c r="H8" i="1"/>
  <c r="G8" i="1"/>
  <c r="H9" i="1"/>
  <c r="H7" i="1"/>
  <c r="H5" i="1"/>
  <c r="G6" i="1"/>
  <c r="G9" i="1"/>
  <c r="G7" i="1"/>
  <c r="G5" i="1"/>
  <c r="G4" i="1"/>
</calcChain>
</file>

<file path=xl/sharedStrings.xml><?xml version="1.0" encoding="utf-8"?>
<sst xmlns="http://schemas.openxmlformats.org/spreadsheetml/2006/main" count="36" uniqueCount="31">
  <si>
    <t>power @ 10Mhz</t>
  </si>
  <si>
    <t>Delay (Synthesis Report)</t>
  </si>
  <si>
    <t>Delay (Implementation Report)</t>
  </si>
  <si>
    <t>Area (Post Implementation Report)</t>
  </si>
  <si>
    <t>pdp</t>
  </si>
  <si>
    <t>type</t>
  </si>
  <si>
    <t>pdp reduction %</t>
  </si>
  <si>
    <t>area reduction %</t>
  </si>
  <si>
    <t xml:space="preserve">16bit </t>
  </si>
  <si>
    <t>-</t>
  </si>
  <si>
    <t>application psnr</t>
  </si>
  <si>
    <t>accuracy loss</t>
  </si>
  <si>
    <t>BAMV4H0</t>
  </si>
  <si>
    <t>BAMV4H1</t>
  </si>
  <si>
    <t>BAMV6H0</t>
  </si>
  <si>
    <t>BAMV6H3</t>
  </si>
  <si>
    <t>CEM5</t>
  </si>
  <si>
    <t>TBM</t>
  </si>
  <si>
    <t>EM4</t>
  </si>
  <si>
    <t>exact</t>
  </si>
  <si>
    <t>Mitchell</t>
  </si>
  <si>
    <t>evo474</t>
  </si>
  <si>
    <t>evo312</t>
  </si>
  <si>
    <t>evo218</t>
  </si>
  <si>
    <t>evo478</t>
  </si>
  <si>
    <t>evo435</t>
  </si>
  <si>
    <t>evo476</t>
  </si>
  <si>
    <t>evo236</t>
  </si>
  <si>
    <t>evo198</t>
  </si>
  <si>
    <t>evo429</t>
  </si>
  <si>
    <t xml:space="preserve">16bit Xilinx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</si>
</sst>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8EA9DB"/>
      </top>
      <bottom style="thin">
        <color rgb="FF8EA9DB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21" fontId="0" fillId="0" borderId="0" xfId="0" applyNumberFormat="1"/>
    <xf numFmtId="10" fontId="0" fillId="0" borderId="0" xfId="0" applyNumberFormat="1"/>
    <xf numFmtId="10" fontId="3" fillId="2" borderId="0" xfId="0" applyNumberFormat="1" applyFont="1" applyFill="1" applyBorder="1"/>
    <xf numFmtId="0" fontId="0" fillId="0" borderId="0" xfId="0" applyBorder="1"/>
    <xf numFmtId="10" fontId="0" fillId="0" borderId="0" xfId="0" applyNumberFormat="1" applyBorder="1"/>
    <xf numFmtId="0" fontId="0" fillId="0" borderId="0" xfId="0" applyNumberFormat="1"/>
    <xf numFmtId="0" fontId="3" fillId="0" borderId="1" xfId="0" applyNumberFormat="1" applyFont="1" applyBorder="1"/>
    <xf numFmtId="0" fontId="0" fillId="3" borderId="3" xfId="0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0" fontId="3" fillId="2" borderId="5" xfId="0" applyNumberFormat="1" applyFont="1" applyFill="1" applyBorder="1"/>
    <xf numFmtId="10" fontId="3" fillId="2" borderId="6" xfId="0" applyNumberFormat="1" applyFont="1" applyFill="1" applyBorder="1"/>
    <xf numFmtId="0" fontId="0" fillId="0" borderId="7" xfId="0" applyFont="1" applyBorder="1"/>
    <xf numFmtId="0" fontId="0" fillId="4" borderId="7" xfId="0" applyFont="1" applyFill="1" applyBorder="1"/>
    <xf numFmtId="0" fontId="0" fillId="0" borderId="7" xfId="0" applyFont="1" applyFill="1" applyBorder="1"/>
    <xf numFmtId="0" fontId="0" fillId="4" borderId="1" xfId="0" applyFont="1" applyFill="1" applyBorder="1"/>
    <xf numFmtId="0" fontId="3" fillId="2" borderId="7" xfId="0" applyNumberFormat="1" applyFont="1" applyFill="1" applyBorder="1"/>
    <xf numFmtId="0" fontId="3" fillId="0" borderId="7" xfId="0" applyNumberFormat="1" applyFont="1" applyBorder="1"/>
    <xf numFmtId="0" fontId="3" fillId="2" borderId="0" xfId="0" applyNumberFormat="1" applyFont="1" applyFill="1" applyBorder="1"/>
    <xf numFmtId="0" fontId="0" fillId="0" borderId="7" xfId="0" applyBorder="1"/>
    <xf numFmtId="0" fontId="0" fillId="4" borderId="0" xfId="0" applyFont="1" applyFill="1" applyBorder="1"/>
    <xf numFmtId="0" fontId="0" fillId="0" borderId="2" xfId="0" applyBorder="1"/>
    <xf numFmtId="0" fontId="3" fillId="2" borderId="4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9346422308977"/>
          <c:y val="0.0324510225554555"/>
          <c:w val="0.930854656261915"/>
          <c:h val="0.885741804891614"/>
        </c:manualLayout>
      </c:layout>
      <c:scatterChart>
        <c:scatterStyle val="lineMarker"/>
        <c:varyColors val="0"/>
        <c:ser>
          <c:idx val="20"/>
          <c:order val="0"/>
          <c:tx>
            <c:strRef>
              <c:f>Sheet1!$A$3</c:f>
              <c:strCache>
                <c:ptCount val="1"/>
                <c:pt idx="0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</c:f>
              <c:numCache>
                <c:formatCode>0.00%</c:formatCode>
                <c:ptCount val="1"/>
                <c:pt idx="0">
                  <c:v>-0.206403806003354</c:v>
                </c:pt>
              </c:numCache>
            </c:numRef>
          </c:xVal>
          <c:yVal>
            <c:numRef>
              <c:f>Sheet1!$H$3</c:f>
              <c:numCache>
                <c:formatCode>0.00%</c:formatCode>
                <c:ptCount val="1"/>
                <c:pt idx="0">
                  <c:v>0.625916870415648</c:v>
                </c:pt>
              </c:numCache>
            </c:numRef>
          </c:yVal>
          <c:smooth val="0"/>
        </c:ser>
        <c:ser>
          <c:idx val="21"/>
          <c:order val="1"/>
          <c:tx>
            <c:strRef>
              <c:f>Sheet1!$A$4</c:f>
              <c:strCache>
                <c:ptCount val="1"/>
                <c:pt idx="0">
                  <c:v>Mitchell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Sheet1!$G$4</c:f>
              <c:numCache>
                <c:formatCode>0.00%</c:formatCode>
                <c:ptCount val="1"/>
                <c:pt idx="0">
                  <c:v>0.472533114282781</c:v>
                </c:pt>
              </c:numCache>
            </c:numRef>
          </c:xVal>
          <c:yVal>
            <c:numRef>
              <c:f>Sheet1!$H$4</c:f>
              <c:numCache>
                <c:formatCode>0.00%</c:formatCode>
                <c:ptCount val="1"/>
                <c:pt idx="0">
                  <c:v>0.628361858190709</c:v>
                </c:pt>
              </c:numCache>
            </c:numRef>
          </c:yVal>
          <c:smooth val="0"/>
        </c:ser>
        <c:ser>
          <c:idx val="22"/>
          <c:order val="2"/>
          <c:tx>
            <c:strRef>
              <c:f>Sheet1!$A$5</c:f>
              <c:strCache>
                <c:ptCount val="1"/>
                <c:pt idx="0">
                  <c:v>evo474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Sheet1!$G$5</c:f>
              <c:numCache>
                <c:formatCode>0.00%</c:formatCode>
                <c:ptCount val="1"/>
                <c:pt idx="0">
                  <c:v>-0.12331861587432</c:v>
                </c:pt>
              </c:numCache>
            </c:numRef>
          </c:xVal>
          <c:yVal>
            <c:numRef>
              <c:f>Sheet1!$H$5</c:f>
              <c:numCache>
                <c:formatCode>0.00%</c:formatCode>
                <c:ptCount val="1"/>
                <c:pt idx="0">
                  <c:v>0.638141809290953</c:v>
                </c:pt>
              </c:numCache>
            </c:numRef>
          </c:yVal>
          <c:smooth val="0"/>
        </c:ser>
        <c:ser>
          <c:idx val="23"/>
          <c:order val="3"/>
          <c:tx>
            <c:strRef>
              <c:f>Sheet1!$A$6</c:f>
              <c:strCache>
                <c:ptCount val="1"/>
                <c:pt idx="0">
                  <c:v>BAMV4H0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Sheet1!$G$6</c:f>
              <c:numCache>
                <c:formatCode>0.00%</c:formatCode>
                <c:ptCount val="1"/>
                <c:pt idx="0">
                  <c:v>-0.145915049457508</c:v>
                </c:pt>
              </c:numCache>
            </c:numRef>
          </c:xVal>
          <c:yVal>
            <c:numRef>
              <c:f>Sheet1!$H$6</c:f>
              <c:numCache>
                <c:formatCode>0.00%</c:formatCode>
                <c:ptCount val="1"/>
                <c:pt idx="0">
                  <c:v>0.581907090464548</c:v>
                </c:pt>
              </c:numCache>
            </c:numRef>
          </c:yVal>
          <c:smooth val="0"/>
        </c:ser>
        <c:ser>
          <c:idx val="24"/>
          <c:order val="4"/>
          <c:tx>
            <c:strRef>
              <c:f>Sheet1!$A$7</c:f>
              <c:strCache>
                <c:ptCount val="1"/>
                <c:pt idx="0">
                  <c:v>evo312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Sheet1!$G$7</c:f>
              <c:numCache>
                <c:formatCode>0.00%</c:formatCode>
                <c:ptCount val="1"/>
                <c:pt idx="0">
                  <c:v>0.214755108327344</c:v>
                </c:pt>
              </c:numCache>
            </c:numRef>
          </c:xVal>
          <c:yVal>
            <c:numRef>
              <c:f>Sheet1!$H$7</c:f>
              <c:numCache>
                <c:formatCode>0.00%</c:formatCode>
                <c:ptCount val="1"/>
                <c:pt idx="0">
                  <c:v>0.581907090464548</c:v>
                </c:pt>
              </c:numCache>
            </c:numRef>
          </c:yVal>
          <c:smooth val="0"/>
        </c:ser>
        <c:ser>
          <c:idx val="25"/>
          <c:order val="5"/>
          <c:tx>
            <c:strRef>
              <c:f>Sheet1!$A$8</c:f>
              <c:strCache>
                <c:ptCount val="1"/>
                <c:pt idx="0">
                  <c:v>BAMV4H1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Sheet1!$G$8</c:f>
              <c:numCache>
                <c:formatCode>0.00%</c:formatCode>
                <c:ptCount val="1"/>
                <c:pt idx="0">
                  <c:v>0.0035527261525824</c:v>
                </c:pt>
              </c:numCache>
            </c:numRef>
          </c:xVal>
          <c:yVal>
            <c:numRef>
              <c:f>Sheet1!$H$8</c:f>
              <c:numCache>
                <c:formatCode>0.00%</c:formatCode>
                <c:ptCount val="1"/>
                <c:pt idx="0">
                  <c:v>0.605134474327628</c:v>
                </c:pt>
              </c:numCache>
            </c:numRef>
          </c:yVal>
          <c:smooth val="0"/>
        </c:ser>
        <c:ser>
          <c:idx val="26"/>
          <c:order val="6"/>
          <c:tx>
            <c:strRef>
              <c:f>Sheet1!$A$9</c:f>
              <c:strCache>
                <c:ptCount val="1"/>
                <c:pt idx="0">
                  <c:v>evo218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Sheet1!$G$9</c:f>
              <c:numCache>
                <c:formatCode>0.00%</c:formatCode>
                <c:ptCount val="1"/>
                <c:pt idx="0">
                  <c:v>-0.102371906766609</c:v>
                </c:pt>
              </c:numCache>
            </c:numRef>
          </c:xVal>
          <c:yVal>
            <c:numRef>
              <c:f>Sheet1!$H$9</c:f>
              <c:numCache>
                <c:formatCode>0.00%</c:formatCode>
                <c:ptCount val="1"/>
                <c:pt idx="0">
                  <c:v>0.581907090464548</c:v>
                </c:pt>
              </c:numCache>
            </c:numRef>
          </c:yVal>
          <c:smooth val="0"/>
        </c:ser>
        <c:ser>
          <c:idx val="27"/>
          <c:order val="7"/>
          <c:tx>
            <c:strRef>
              <c:f>Sheet1!$A$10</c:f>
              <c:strCache>
                <c:ptCount val="1"/>
                <c:pt idx="0">
                  <c:v>evo478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Sheet1!$G$10</c:f>
              <c:numCache>
                <c:formatCode>0.00%</c:formatCode>
                <c:ptCount val="1"/>
                <c:pt idx="0">
                  <c:v>0.0576410993599616</c:v>
                </c:pt>
              </c:numCache>
            </c:numRef>
          </c:xVal>
          <c:yVal>
            <c:numRef>
              <c:f>Sheet1!$H$10</c:f>
              <c:numCache>
                <c:formatCode>0.00%</c:formatCode>
                <c:ptCount val="1"/>
                <c:pt idx="0">
                  <c:v>0.667481662591687</c:v>
                </c:pt>
              </c:numCache>
            </c:numRef>
          </c:yVal>
          <c:smooth val="0"/>
        </c:ser>
        <c:ser>
          <c:idx val="28"/>
          <c:order val="8"/>
          <c:tx>
            <c:strRef>
              <c:f>Sheet1!$A$11</c:f>
              <c:strCache>
                <c:ptCount val="1"/>
                <c:pt idx="0">
                  <c:v>EM4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Sheet1!$G$11</c:f>
              <c:numCache>
                <c:formatCode>0.00%</c:formatCode>
                <c:ptCount val="1"/>
                <c:pt idx="0">
                  <c:v>0.419050552760379</c:v>
                </c:pt>
              </c:numCache>
            </c:numRef>
          </c:xVal>
          <c:yVal>
            <c:numRef>
              <c:f>Sheet1!$H$11</c:f>
              <c:numCache>
                <c:formatCode>0.00%</c:formatCode>
                <c:ptCount val="1"/>
                <c:pt idx="0">
                  <c:v>0.698044009779951</c:v>
                </c:pt>
              </c:numCache>
            </c:numRef>
          </c:yVal>
          <c:smooth val="0"/>
        </c:ser>
        <c:ser>
          <c:idx val="29"/>
          <c:order val="9"/>
          <c:tx>
            <c:strRef>
              <c:f>Sheet1!$A$12</c:f>
              <c:strCache>
                <c:ptCount val="1"/>
                <c:pt idx="0">
                  <c:v>evo435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Sheet1!$G$12</c:f>
              <c:numCache>
                <c:formatCode>0.00%</c:formatCode>
                <c:ptCount val="1"/>
                <c:pt idx="0">
                  <c:v>0.367710579457165</c:v>
                </c:pt>
              </c:numCache>
            </c:numRef>
          </c:xVal>
          <c:yVal>
            <c:numRef>
              <c:f>Sheet1!$H$12</c:f>
              <c:numCache>
                <c:formatCode>0.00%</c:formatCode>
                <c:ptCount val="1"/>
                <c:pt idx="0">
                  <c:v>0.702933985330073</c:v>
                </c:pt>
              </c:numCache>
            </c:numRef>
          </c:yVal>
          <c:smooth val="0"/>
        </c:ser>
        <c:ser>
          <c:idx val="30"/>
          <c:order val="10"/>
          <c:tx>
            <c:strRef>
              <c:f>Sheet1!$A$13</c:f>
              <c:strCache>
                <c:ptCount val="1"/>
                <c:pt idx="0">
                  <c:v>evo476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Sheet1!$G$13</c:f>
              <c:numCache>
                <c:formatCode>0.00%</c:formatCode>
                <c:ptCount val="1"/>
                <c:pt idx="0">
                  <c:v>0.256658794537427</c:v>
                </c:pt>
              </c:numCache>
            </c:numRef>
          </c:xVal>
          <c:yVal>
            <c:numRef>
              <c:f>Sheet1!$H$13</c:f>
              <c:numCache>
                <c:formatCode>0.00%</c:formatCode>
                <c:ptCount val="1"/>
                <c:pt idx="0">
                  <c:v>0.628361858190709</c:v>
                </c:pt>
              </c:numCache>
            </c:numRef>
          </c:yVal>
          <c:smooth val="0"/>
        </c:ser>
        <c:ser>
          <c:idx val="31"/>
          <c:order val="11"/>
          <c:tx>
            <c:strRef>
              <c:f>Sheet1!$A$14</c:f>
              <c:strCache>
                <c:ptCount val="1"/>
                <c:pt idx="0">
                  <c:v>evo236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Sheet1!$G$14</c:f>
              <c:numCache>
                <c:formatCode>0.00%</c:formatCode>
                <c:ptCount val="1"/>
                <c:pt idx="0">
                  <c:v>0.62081664784201</c:v>
                </c:pt>
              </c:numCache>
            </c:numRef>
          </c:xVal>
          <c:yVal>
            <c:numRef>
              <c:f>Sheet1!$H$14</c:f>
              <c:numCache>
                <c:formatCode>0.00%</c:formatCode>
                <c:ptCount val="1"/>
                <c:pt idx="0">
                  <c:v>0.614914425427873</c:v>
                </c:pt>
              </c:numCache>
            </c:numRef>
          </c:yVal>
          <c:smooth val="0"/>
        </c:ser>
        <c:ser>
          <c:idx val="32"/>
          <c:order val="12"/>
          <c:tx>
            <c:strRef>
              <c:f>Sheet1!$A$15</c:f>
              <c:strCache>
                <c:ptCount val="1"/>
                <c:pt idx="0">
                  <c:v>BAMV6H0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Sheet1!$G$15</c:f>
              <c:numCache>
                <c:formatCode>0.00%</c:formatCode>
                <c:ptCount val="1"/>
                <c:pt idx="0">
                  <c:v>0.180336790224869</c:v>
                </c:pt>
              </c:numCache>
            </c:numRef>
          </c:xVal>
          <c:yVal>
            <c:numRef>
              <c:f>Sheet1!$H$15</c:f>
              <c:numCache>
                <c:formatCode>0.00%</c:formatCode>
                <c:ptCount val="1"/>
                <c:pt idx="0">
                  <c:v>0.638141809290953</c:v>
                </c:pt>
              </c:numCache>
            </c:numRef>
          </c:yVal>
          <c:smooth val="0"/>
        </c:ser>
        <c:ser>
          <c:idx val="33"/>
          <c:order val="13"/>
          <c:tx>
            <c:strRef>
              <c:f>Sheet1!$A$16</c:f>
              <c:strCache>
                <c:ptCount val="1"/>
                <c:pt idx="0">
                  <c:v>evo198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Sheet1!$G$16</c:f>
              <c:numCache>
                <c:formatCode>0.00%</c:formatCode>
                <c:ptCount val="1"/>
                <c:pt idx="0">
                  <c:v>0.641917376869631</c:v>
                </c:pt>
              </c:numCache>
            </c:numRef>
          </c:xVal>
          <c:yVal>
            <c:numRef>
              <c:f>Sheet1!$H$16</c:f>
              <c:numCache>
                <c:formatCode>0.00%</c:formatCode>
                <c:ptCount val="1"/>
                <c:pt idx="0">
                  <c:v>0.687041564792176</c:v>
                </c:pt>
              </c:numCache>
            </c:numRef>
          </c:yVal>
          <c:smooth val="0"/>
        </c:ser>
        <c:ser>
          <c:idx val="34"/>
          <c:order val="14"/>
          <c:tx>
            <c:strRef>
              <c:f>Sheet1!$A$17</c:f>
              <c:strCache>
                <c:ptCount val="1"/>
                <c:pt idx="0">
                  <c:v>BAMV6H3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Sheet1!$G$17</c:f>
              <c:numCache>
                <c:formatCode>0.00%</c:formatCode>
                <c:ptCount val="1"/>
                <c:pt idx="0">
                  <c:v>0.554105486531814</c:v>
                </c:pt>
              </c:numCache>
            </c:numRef>
          </c:xVal>
          <c:yVal>
            <c:numRef>
              <c:f>Sheet1!$H$17</c:f>
              <c:numCache>
                <c:formatCode>0.00%</c:formatCode>
                <c:ptCount val="1"/>
                <c:pt idx="0">
                  <c:v>0.685819070904645</c:v>
                </c:pt>
              </c:numCache>
            </c:numRef>
          </c:yVal>
          <c:smooth val="0"/>
        </c:ser>
        <c:ser>
          <c:idx val="35"/>
          <c:order val="15"/>
          <c:tx>
            <c:strRef>
              <c:f>Sheet1!$A$18</c:f>
              <c:strCache>
                <c:ptCount val="1"/>
                <c:pt idx="0">
                  <c:v>TBM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Sheet1!$G$18</c:f>
              <c:numCache>
                <c:formatCode>0.00%</c:formatCode>
                <c:ptCount val="1"/>
                <c:pt idx="0">
                  <c:v>-0.0856556114590821</c:v>
                </c:pt>
              </c:numCache>
            </c:numRef>
          </c:xVal>
          <c:yVal>
            <c:numRef>
              <c:f>Sheet1!$H$18</c:f>
              <c:numCache>
                <c:formatCode>0.00%</c:formatCode>
                <c:ptCount val="1"/>
                <c:pt idx="0">
                  <c:v>0.643031784841076</c:v>
                </c:pt>
              </c:numCache>
            </c:numRef>
          </c:yVal>
          <c:smooth val="0"/>
        </c:ser>
        <c:ser>
          <c:idx val="36"/>
          <c:order val="16"/>
          <c:tx>
            <c:strRef>
              <c:f>Sheet1!$A$19</c:f>
              <c:strCache>
                <c:ptCount val="1"/>
                <c:pt idx="0">
                  <c:v>CEM5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Sheet1!$G$18</c:f>
              <c:numCache>
                <c:formatCode>0.00%</c:formatCode>
                <c:ptCount val="1"/>
                <c:pt idx="0">
                  <c:v>-0.0856556114590821</c:v>
                </c:pt>
              </c:numCache>
            </c:numRef>
          </c:xVal>
          <c:yVal>
            <c:numRef>
              <c:f>Sheet1!$H$19</c:f>
              <c:numCache>
                <c:formatCode>0.00%</c:formatCode>
                <c:ptCount val="1"/>
                <c:pt idx="0">
                  <c:v>0.699266503667482</c:v>
                </c:pt>
              </c:numCache>
            </c:numRef>
          </c:yVal>
          <c:smooth val="0"/>
        </c:ser>
        <c:ser>
          <c:idx val="37"/>
          <c:order val="17"/>
          <c:tx>
            <c:strRef>
              <c:f>Sheet1!$A$20</c:f>
              <c:strCache>
                <c:ptCount val="1"/>
                <c:pt idx="0">
                  <c:v>evo429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Sheet1!$G$20</c:f>
              <c:numCache>
                <c:formatCode>0.00%</c:formatCode>
                <c:ptCount val="1"/>
                <c:pt idx="0">
                  <c:v>0.693055412944518</c:v>
                </c:pt>
              </c:numCache>
            </c:numRef>
          </c:xVal>
          <c:yVal>
            <c:numRef>
              <c:f>Sheet1!$H$20</c:f>
              <c:numCache>
                <c:formatCode>0.00%</c:formatCode>
                <c:ptCount val="1"/>
                <c:pt idx="0">
                  <c:v>0.665036674816626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79136"/>
        <c:axId val="1375451936"/>
      </c:scatterChart>
      <c:valAx>
        <c:axId val="1404179136"/>
        <c:scaling>
          <c:orientation val="maxMin"/>
          <c:max val="0.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>
                    <a:solidFill>
                      <a:schemeClr val="bg2">
                        <a:lumMod val="25000"/>
                      </a:schemeClr>
                    </a:solidFill>
                  </a:rPr>
                  <a:t>PDP Reduction</a:t>
                </a:r>
              </a:p>
            </c:rich>
          </c:tx>
          <c:layout>
            <c:manualLayout>
              <c:xMode val="edge"/>
              <c:yMode val="edge"/>
              <c:x val="0.422922397748196"/>
              <c:y val="0.80160043926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51936"/>
        <c:crossesAt val="0.0"/>
        <c:crossBetween val="midCat"/>
      </c:valAx>
      <c:valAx>
        <c:axId val="1375451936"/>
        <c:scaling>
          <c:orientation val="maxMin"/>
          <c:min val="0.5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>
                    <a:solidFill>
                      <a:schemeClr val="bg2">
                        <a:lumMod val="25000"/>
                      </a:schemeClr>
                    </a:solidFill>
                  </a:rPr>
                  <a:t>Area Reduction</a:t>
                </a:r>
              </a:p>
            </c:rich>
          </c:tx>
          <c:layout>
            <c:manualLayout>
              <c:xMode val="edge"/>
              <c:yMode val="edge"/>
              <c:x val="0.0652221383819494"/>
              <c:y val="0.257951519924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79136"/>
        <c:crossesAt val="0.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9346422308977"/>
          <c:y val="0.0324510225554555"/>
          <c:w val="0.930854656261915"/>
          <c:h val="0.885741804891614"/>
        </c:manualLayout>
      </c:layout>
      <c:scatterChart>
        <c:scatterStyle val="lineMarker"/>
        <c:varyColors val="0"/>
        <c:ser>
          <c:idx val="20"/>
          <c:order val="0"/>
          <c:tx>
            <c:strRef>
              <c:f>Sheet1!$A$3</c:f>
              <c:strCache>
                <c:ptCount val="1"/>
                <c:pt idx="0">
                  <c:v>exact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</c:f>
              <c:numCache>
                <c:formatCode>0.00%</c:formatCode>
                <c:ptCount val="1"/>
                <c:pt idx="0">
                  <c:v>-0.206403806003354</c:v>
                </c:pt>
              </c:numCache>
            </c:numRef>
          </c:xVal>
          <c:yVal>
            <c:numRef>
              <c:f>Sheet1!$J$3</c:f>
              <c:numCache>
                <c:formatCode>0.00%</c:formatCode>
                <c:ptCount val="1"/>
                <c:pt idx="0">
                  <c:v>0.197349267651028</c:v>
                </c:pt>
              </c:numCache>
            </c:numRef>
          </c:yVal>
          <c:smooth val="0"/>
        </c:ser>
        <c:ser>
          <c:idx val="21"/>
          <c:order val="1"/>
          <c:tx>
            <c:strRef>
              <c:f>Sheet1!$A$4</c:f>
              <c:strCache>
                <c:ptCount val="1"/>
                <c:pt idx="0">
                  <c:v>Mitchell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Sheet1!$G$4</c:f>
              <c:numCache>
                <c:formatCode>0.00%</c:formatCode>
                <c:ptCount val="1"/>
                <c:pt idx="0">
                  <c:v>0.472533114282781</c:v>
                </c:pt>
              </c:numCache>
            </c:numRef>
          </c:xVal>
          <c:yVal>
            <c:numRef>
              <c:f>Sheet1!$J$4</c:f>
              <c:numCache>
                <c:formatCode>0.00%</c:formatCode>
                <c:ptCount val="1"/>
                <c:pt idx="0">
                  <c:v>0.201551040000997</c:v>
                </c:pt>
              </c:numCache>
            </c:numRef>
          </c:yVal>
          <c:smooth val="0"/>
        </c:ser>
        <c:ser>
          <c:idx val="22"/>
          <c:order val="2"/>
          <c:tx>
            <c:strRef>
              <c:f>Sheet1!$A$5</c:f>
              <c:strCache>
                <c:ptCount val="1"/>
                <c:pt idx="0">
                  <c:v>evo474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Sheet1!$G$5</c:f>
              <c:numCache>
                <c:formatCode>0.00%</c:formatCode>
                <c:ptCount val="1"/>
                <c:pt idx="0">
                  <c:v>-0.12331861587432</c:v>
                </c:pt>
              </c:numCache>
            </c:numRef>
          </c:xVal>
          <c:yVal>
            <c:numRef>
              <c:f>Sheet1!$J$5</c:f>
              <c:numCache>
                <c:formatCode>0.00%</c:formatCode>
                <c:ptCount val="1"/>
                <c:pt idx="0">
                  <c:v>0.28648419503954</c:v>
                </c:pt>
              </c:numCache>
            </c:numRef>
          </c:yVal>
          <c:smooth val="0"/>
        </c:ser>
        <c:ser>
          <c:idx val="23"/>
          <c:order val="3"/>
          <c:tx>
            <c:strRef>
              <c:f>Sheet1!$A$6</c:f>
              <c:strCache>
                <c:ptCount val="1"/>
                <c:pt idx="0">
                  <c:v>BAMV4H0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Sheet1!$G$6</c:f>
              <c:numCache>
                <c:formatCode>0.00%</c:formatCode>
                <c:ptCount val="1"/>
                <c:pt idx="0">
                  <c:v>-0.145915049457508</c:v>
                </c:pt>
              </c:numCache>
            </c:numRef>
          </c:xVal>
          <c:yVal>
            <c:numRef>
              <c:f>Sheet1!$J$6</c:f>
              <c:numCache>
                <c:formatCode>0.00%</c:formatCode>
                <c:ptCount val="1"/>
                <c:pt idx="0">
                  <c:v>0.408132985471468</c:v>
                </c:pt>
              </c:numCache>
            </c:numRef>
          </c:yVal>
          <c:smooth val="0"/>
        </c:ser>
        <c:ser>
          <c:idx val="24"/>
          <c:order val="4"/>
          <c:tx>
            <c:strRef>
              <c:f>Sheet1!$A$7</c:f>
              <c:strCache>
                <c:ptCount val="1"/>
                <c:pt idx="0">
                  <c:v>evo312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Sheet1!$G$7</c:f>
              <c:numCache>
                <c:formatCode>0.00%</c:formatCode>
                <c:ptCount val="1"/>
                <c:pt idx="0">
                  <c:v>0.214755108327344</c:v>
                </c:pt>
              </c:numCache>
            </c:numRef>
          </c:xVal>
          <c:yVal>
            <c:numRef>
              <c:f>Sheet1!$J$7</c:f>
              <c:numCache>
                <c:formatCode>0.00%</c:formatCode>
                <c:ptCount val="1"/>
                <c:pt idx="0">
                  <c:v>0.436678854300115</c:v>
                </c:pt>
              </c:numCache>
            </c:numRef>
          </c:yVal>
          <c:smooth val="0"/>
        </c:ser>
        <c:ser>
          <c:idx val="25"/>
          <c:order val="5"/>
          <c:tx>
            <c:strRef>
              <c:f>Sheet1!$A$8</c:f>
              <c:strCache>
                <c:ptCount val="1"/>
                <c:pt idx="0">
                  <c:v>BAMV4H1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Sheet1!$G$8</c:f>
              <c:numCache>
                <c:formatCode>0.00%</c:formatCode>
                <c:ptCount val="1"/>
                <c:pt idx="0">
                  <c:v>0.0035527261525824</c:v>
                </c:pt>
              </c:numCache>
            </c:numRef>
          </c:xVal>
          <c:yVal>
            <c:numRef>
              <c:f>Sheet1!$J$8</c:f>
              <c:numCache>
                <c:formatCode>0.00%</c:formatCode>
                <c:ptCount val="1"/>
                <c:pt idx="0">
                  <c:v>0.470258745640038</c:v>
                </c:pt>
              </c:numCache>
            </c:numRef>
          </c:yVal>
          <c:smooth val="0"/>
        </c:ser>
        <c:ser>
          <c:idx val="26"/>
          <c:order val="6"/>
          <c:tx>
            <c:strRef>
              <c:f>Sheet1!$A$9</c:f>
              <c:strCache>
                <c:ptCount val="1"/>
                <c:pt idx="0">
                  <c:v>evo218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Sheet1!$G$9</c:f>
              <c:numCache>
                <c:formatCode>0.00%</c:formatCode>
                <c:ptCount val="1"/>
                <c:pt idx="0">
                  <c:v>-0.102371906766609</c:v>
                </c:pt>
              </c:numCache>
            </c:numRef>
          </c:xVal>
          <c:yVal>
            <c:numRef>
              <c:f>Sheet1!$J$9</c:f>
              <c:numCache>
                <c:formatCode>0.00%</c:formatCode>
                <c:ptCount val="1"/>
                <c:pt idx="0">
                  <c:v>0.473824641462267</c:v>
                </c:pt>
              </c:numCache>
            </c:numRef>
          </c:yVal>
          <c:smooth val="0"/>
        </c:ser>
        <c:ser>
          <c:idx val="27"/>
          <c:order val="7"/>
          <c:tx>
            <c:strRef>
              <c:f>Sheet1!$A$10</c:f>
              <c:strCache>
                <c:ptCount val="1"/>
                <c:pt idx="0">
                  <c:v>evo478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Sheet1!$G$10</c:f>
              <c:numCache>
                <c:formatCode>0.00%</c:formatCode>
                <c:ptCount val="1"/>
                <c:pt idx="0">
                  <c:v>0.0576410993599616</c:v>
                </c:pt>
              </c:numCache>
            </c:numRef>
          </c:xVal>
          <c:yVal>
            <c:numRef>
              <c:f>Sheet1!$J$10</c:f>
              <c:numCache>
                <c:formatCode>0.00%</c:formatCode>
                <c:ptCount val="1"/>
                <c:pt idx="0">
                  <c:v>0.628411212622772</c:v>
                </c:pt>
              </c:numCache>
            </c:numRef>
          </c:yVal>
          <c:smooth val="0"/>
        </c:ser>
        <c:ser>
          <c:idx val="28"/>
          <c:order val="8"/>
          <c:tx>
            <c:strRef>
              <c:f>Sheet1!$A$11</c:f>
              <c:strCache>
                <c:ptCount val="1"/>
                <c:pt idx="0">
                  <c:v>EM4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Sheet1!$G$11</c:f>
              <c:numCache>
                <c:formatCode>0.00%</c:formatCode>
                <c:ptCount val="1"/>
                <c:pt idx="0">
                  <c:v>0.419050552760379</c:v>
                </c:pt>
              </c:numCache>
            </c:numRef>
          </c:xVal>
          <c:yVal>
            <c:numRef>
              <c:f>Sheet1!$J$11</c:f>
              <c:numCache>
                <c:formatCode>0.00%</c:formatCode>
                <c:ptCount val="1"/>
                <c:pt idx="0">
                  <c:v>0.631578127094262</c:v>
                </c:pt>
              </c:numCache>
            </c:numRef>
          </c:yVal>
          <c:smooth val="0"/>
        </c:ser>
        <c:ser>
          <c:idx val="29"/>
          <c:order val="9"/>
          <c:tx>
            <c:strRef>
              <c:f>Sheet1!$A$12</c:f>
              <c:strCache>
                <c:ptCount val="1"/>
                <c:pt idx="0">
                  <c:v>evo435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Sheet1!$G$12</c:f>
              <c:numCache>
                <c:formatCode>0.00%</c:formatCode>
                <c:ptCount val="1"/>
                <c:pt idx="0">
                  <c:v>0.367710579457165</c:v>
                </c:pt>
              </c:numCache>
            </c:numRef>
          </c:xVal>
          <c:yVal>
            <c:numRef>
              <c:f>Sheet1!$J$12</c:f>
              <c:numCache>
                <c:formatCode>0.00%</c:formatCode>
                <c:ptCount val="1"/>
                <c:pt idx="0">
                  <c:v>0.633488873719285</c:v>
                </c:pt>
              </c:numCache>
            </c:numRef>
          </c:yVal>
          <c:smooth val="0"/>
        </c:ser>
        <c:ser>
          <c:idx val="30"/>
          <c:order val="10"/>
          <c:tx>
            <c:strRef>
              <c:f>Sheet1!$A$13</c:f>
              <c:strCache>
                <c:ptCount val="1"/>
                <c:pt idx="0">
                  <c:v>evo476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Sheet1!$G$13</c:f>
              <c:numCache>
                <c:formatCode>0.00%</c:formatCode>
                <c:ptCount val="1"/>
                <c:pt idx="0">
                  <c:v>0.256658794537427</c:v>
                </c:pt>
              </c:numCache>
            </c:numRef>
          </c:xVal>
          <c:yVal>
            <c:numRef>
              <c:f>Sheet1!$J$13</c:f>
              <c:numCache>
                <c:formatCode>0.00%</c:formatCode>
                <c:ptCount val="1"/>
                <c:pt idx="0">
                  <c:v>0.636624617772749</c:v>
                </c:pt>
              </c:numCache>
            </c:numRef>
          </c:yVal>
          <c:smooth val="0"/>
        </c:ser>
        <c:ser>
          <c:idx val="31"/>
          <c:order val="11"/>
          <c:tx>
            <c:strRef>
              <c:f>Sheet1!$A$14</c:f>
              <c:strCache>
                <c:ptCount val="1"/>
                <c:pt idx="0">
                  <c:v>evo236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Sheet1!$G$14</c:f>
              <c:numCache>
                <c:formatCode>0.00%</c:formatCode>
                <c:ptCount val="1"/>
                <c:pt idx="0">
                  <c:v>0.62081664784201</c:v>
                </c:pt>
              </c:numCache>
            </c:numRef>
          </c:xVal>
          <c:yVal>
            <c:numRef>
              <c:f>Sheet1!$J$14</c:f>
              <c:numCache>
                <c:formatCode>0.00%</c:formatCode>
                <c:ptCount val="1"/>
                <c:pt idx="0">
                  <c:v>0.643291970188612</c:v>
                </c:pt>
              </c:numCache>
            </c:numRef>
          </c:yVal>
          <c:smooth val="0"/>
        </c:ser>
        <c:ser>
          <c:idx val="32"/>
          <c:order val="12"/>
          <c:tx>
            <c:strRef>
              <c:f>Sheet1!$A$15</c:f>
              <c:strCache>
                <c:ptCount val="1"/>
                <c:pt idx="0">
                  <c:v>BAMV6H0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Sheet1!$G$15</c:f>
              <c:numCache>
                <c:formatCode>0.00%</c:formatCode>
                <c:ptCount val="1"/>
                <c:pt idx="0">
                  <c:v>0.180336790224869</c:v>
                </c:pt>
              </c:numCache>
            </c:numRef>
          </c:xVal>
          <c:yVal>
            <c:numRef>
              <c:f>Sheet1!$J$15</c:f>
              <c:numCache>
                <c:formatCode>0.00%</c:formatCode>
                <c:ptCount val="1"/>
                <c:pt idx="0">
                  <c:v>0.671279888534585</c:v>
                </c:pt>
              </c:numCache>
            </c:numRef>
          </c:yVal>
          <c:smooth val="0"/>
        </c:ser>
        <c:ser>
          <c:idx val="33"/>
          <c:order val="13"/>
          <c:tx>
            <c:strRef>
              <c:f>Sheet1!$A$16</c:f>
              <c:strCache>
                <c:ptCount val="1"/>
                <c:pt idx="0">
                  <c:v>evo198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Sheet1!$G$16</c:f>
              <c:numCache>
                <c:formatCode>0.00%</c:formatCode>
                <c:ptCount val="1"/>
                <c:pt idx="0">
                  <c:v>0.641917376869631</c:v>
                </c:pt>
              </c:numCache>
            </c:numRef>
          </c:xVal>
          <c:yVal>
            <c:numRef>
              <c:f>Sheet1!$J$16</c:f>
              <c:numCache>
                <c:formatCode>0.00%</c:formatCode>
                <c:ptCount val="1"/>
                <c:pt idx="0">
                  <c:v>0.6787140332339</c:v>
                </c:pt>
              </c:numCache>
            </c:numRef>
          </c:yVal>
          <c:smooth val="0"/>
        </c:ser>
        <c:ser>
          <c:idx val="34"/>
          <c:order val="14"/>
          <c:tx>
            <c:strRef>
              <c:f>Sheet1!$A$17</c:f>
              <c:strCache>
                <c:ptCount val="1"/>
                <c:pt idx="0">
                  <c:v>BAMV6H3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Sheet1!$G$17</c:f>
              <c:numCache>
                <c:formatCode>0.00%</c:formatCode>
                <c:ptCount val="1"/>
                <c:pt idx="0">
                  <c:v>0.554105486531814</c:v>
                </c:pt>
              </c:numCache>
            </c:numRef>
          </c:xVal>
          <c:yVal>
            <c:numRef>
              <c:f>Sheet1!$J$17</c:f>
              <c:numCache>
                <c:formatCode>0.00%</c:formatCode>
                <c:ptCount val="1"/>
                <c:pt idx="0">
                  <c:v>0.697958649323446</c:v>
                </c:pt>
              </c:numCache>
            </c:numRef>
          </c:yVal>
          <c:smooth val="0"/>
        </c:ser>
        <c:ser>
          <c:idx val="35"/>
          <c:order val="15"/>
          <c:tx>
            <c:strRef>
              <c:f>Sheet1!$A$18</c:f>
              <c:strCache>
                <c:ptCount val="1"/>
                <c:pt idx="0">
                  <c:v>TBM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Sheet1!$G$18</c:f>
              <c:numCache>
                <c:formatCode>0.00%</c:formatCode>
                <c:ptCount val="1"/>
                <c:pt idx="0">
                  <c:v>-0.0856556114590821</c:v>
                </c:pt>
              </c:numCache>
            </c:numRef>
          </c:xVal>
          <c:yVal>
            <c:numRef>
              <c:f>Sheet1!$J$18</c:f>
              <c:numCache>
                <c:formatCode>0.00%</c:formatCode>
                <c:ptCount val="1"/>
                <c:pt idx="0">
                  <c:v>0.728380977317287</c:v>
                </c:pt>
              </c:numCache>
            </c:numRef>
          </c:yVal>
          <c:smooth val="0"/>
        </c:ser>
        <c:ser>
          <c:idx val="36"/>
          <c:order val="16"/>
          <c:tx>
            <c:strRef>
              <c:f>Sheet1!$A$19</c:f>
              <c:strCache>
                <c:ptCount val="1"/>
                <c:pt idx="0">
                  <c:v>CEM5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Sheet1!$G$18</c:f>
              <c:numCache>
                <c:formatCode>0.00%</c:formatCode>
                <c:ptCount val="1"/>
                <c:pt idx="0">
                  <c:v>-0.0856556114590821</c:v>
                </c:pt>
              </c:numCache>
            </c:numRef>
          </c:xVal>
          <c:yVal>
            <c:numRef>
              <c:f>Sheet1!$J$19</c:f>
              <c:numCache>
                <c:formatCode>0.00%</c:formatCode>
                <c:ptCount val="1"/>
                <c:pt idx="0">
                  <c:v>0.791694330412665</c:v>
                </c:pt>
              </c:numCache>
            </c:numRef>
          </c:yVal>
          <c:smooth val="0"/>
        </c:ser>
        <c:ser>
          <c:idx val="37"/>
          <c:order val="17"/>
          <c:tx>
            <c:strRef>
              <c:f>Sheet1!$A$20</c:f>
              <c:strCache>
                <c:ptCount val="1"/>
                <c:pt idx="0">
                  <c:v>evo429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Sheet1!$G$20</c:f>
              <c:numCache>
                <c:formatCode>0.00%</c:formatCode>
                <c:ptCount val="1"/>
                <c:pt idx="0">
                  <c:v>0.693055412944518</c:v>
                </c:pt>
              </c:numCache>
            </c:numRef>
          </c:xVal>
          <c:yVal>
            <c:numRef>
              <c:f>Sheet1!$J$20</c:f>
              <c:numCache>
                <c:formatCode>0.00%</c:formatCode>
                <c:ptCount val="1"/>
                <c:pt idx="0">
                  <c:v>0.823516210175895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36064"/>
        <c:axId val="1406108016"/>
      </c:scatterChart>
      <c:valAx>
        <c:axId val="14016360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>
                    <a:solidFill>
                      <a:schemeClr val="bg2">
                        <a:lumMod val="25000"/>
                      </a:schemeClr>
                    </a:solidFill>
                  </a:rPr>
                  <a:t>PDP Reduction</a:t>
                </a:r>
              </a:p>
            </c:rich>
          </c:tx>
          <c:layout>
            <c:manualLayout>
              <c:xMode val="edge"/>
              <c:yMode val="edge"/>
              <c:x val="0.422922397748196"/>
              <c:y val="0.80160043926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08016"/>
        <c:crossesAt val="0.0"/>
        <c:crossBetween val="midCat"/>
      </c:valAx>
      <c:valAx>
        <c:axId val="1406108016"/>
        <c:scaling>
          <c:orientation val="minMax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>
                    <a:solidFill>
                      <a:schemeClr val="bg2">
                        <a:lumMod val="25000"/>
                      </a:schemeClr>
                    </a:solidFill>
                  </a:rPr>
                  <a:t>Accuracy Loss</a:t>
                </a:r>
              </a:p>
            </c:rich>
          </c:tx>
          <c:layout>
            <c:manualLayout>
              <c:xMode val="edge"/>
              <c:yMode val="edge"/>
              <c:x val="0.0536993120525082"/>
              <c:y val="0.266763060848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36064"/>
        <c:crossesAt val="-3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921393</xdr:colOff>
      <xdr:row>32</xdr:row>
      <xdr:rowOff>81700</xdr:rowOff>
    </xdr:from>
    <xdr:to>
      <xdr:col>5</xdr:col>
      <xdr:colOff>563277</xdr:colOff>
      <xdr:row>47</xdr:row>
      <xdr:rowOff>6924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914266</xdr:colOff>
      <xdr:row>32</xdr:row>
      <xdr:rowOff>156307</xdr:rowOff>
    </xdr:from>
    <xdr:to>
      <xdr:col>9</xdr:col>
      <xdr:colOff>238626</xdr:colOff>
      <xdr:row>47</xdr:row>
      <xdr:rowOff>80107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0.29573</cdr:x>
      <cdr:y>0.63091</cdr:y>
    </cdr:from>
    <cdr:to>
      <cdr:x>0.41731</cdr:x>
      <cdr:y>0.79182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933490" y="1874929"/>
          <a:ext cx="794886" cy="47820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J21" totalsRowShown="0">
  <autoFilter ref="A1:J21"/>
  <sortState ref="A2:J21">
    <sortCondition ref="J1:J21"/>
  </sortState>
  <tableColumns count="10">
    <tableColumn id="1" name="type"/>
    <tableColumn id="2" name="power @ 10Mhz"/>
    <tableColumn id="3" name="Area (Post Implementation Report)"/>
    <tableColumn id="4" name="Delay (Synthesis Report)"/>
    <tableColumn id="5" name="Delay (Implementation Report)"/>
    <tableColumn id="6" name="pdp" dataDxfId="4">
      <calculatedColumnFormula>B2*E2</calculatedColumnFormula>
    </tableColumn>
    <tableColumn id="8" name="pdp reduction %" dataDxfId="3"/>
    <tableColumn id="7" name="area reduction %" dataDxfId="2"/>
    <tableColumn id="9" name="application psnr" dataDxfId="1"/>
    <tableColumn id="10" name="accuracy loss" dataDxfId="0">
      <calculatedColumnFormula>1-Table1[[#This Row],[application psnr]]/$I$2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1"/>
  <sheetViews>
    <sheetView tabSelected="1" topLeftCell="D24" zoomScaleNormal="400" workbookViewId="0">
      <selection activeCell="A2" sqref="A2"/>
    </sheetView>
  </sheetViews>
  <sheetFormatPr baseColWidth="10" defaultRowHeight="16" x14ac:dyDescent="0.2"/>
  <cols>
    <col min="1" max="1" width="15.5" customWidth="1"/>
    <col min="2" max="2" width="17.33203125" customWidth="1"/>
    <col min="3" max="3" width="33" customWidth="1"/>
    <col min="4" max="4" width="32" customWidth="1"/>
    <col min="5" max="5" width="25.33203125" customWidth="1"/>
    <col min="6" max="6" width="27.5" customWidth="1"/>
    <col min="7" max="7" width="23.5" customWidth="1"/>
    <col min="8" max="8" width="19.1640625" customWidth="1"/>
    <col min="9" max="9" width="24.5" customWidth="1"/>
    <col min="10" max="10" width="24.6640625" customWidth="1"/>
  </cols>
  <sheetData>
    <row r="1" spans="1:13" x14ac:dyDescent="0.2">
      <c r="A1" t="s">
        <v>5</v>
      </c>
      <c r="B1" t="s">
        <v>0</v>
      </c>
      <c r="C1" t="s">
        <v>3</v>
      </c>
      <c r="D1" t="s">
        <v>1</v>
      </c>
      <c r="E1" t="s">
        <v>2</v>
      </c>
      <c r="F1" t="s">
        <v>4</v>
      </c>
      <c r="G1" s="2" t="s">
        <v>6</v>
      </c>
      <c r="H1" s="2" t="s">
        <v>7</v>
      </c>
      <c r="I1" s="2" t="s">
        <v>10</v>
      </c>
      <c r="J1" s="2" t="s">
        <v>11</v>
      </c>
    </row>
    <row r="2" spans="1:13" x14ac:dyDescent="0.2">
      <c r="A2" t="s">
        <v>30</v>
      </c>
      <c r="B2">
        <v>190</v>
      </c>
      <c r="C2">
        <v>395</v>
      </c>
      <c r="D2">
        <v>5.3650000000000002</v>
      </c>
      <c r="E2">
        <v>10.148999999999999</v>
      </c>
      <c r="F2">
        <f>B2*E2</f>
        <v>1928.31</v>
      </c>
      <c r="G2" s="2">
        <f>1-Table1[[#This Row],[pdp]]/$F$27</f>
        <v>0.34000410719786422</v>
      </c>
      <c r="H2" s="2">
        <f>1-Table1[[#This Row],[Area (Post Implementation Report)]]/$C$27</f>
        <v>0.5171149144254279</v>
      </c>
      <c r="I2" s="19">
        <v>32.081699999999998</v>
      </c>
      <c r="J2" s="3">
        <f>1-Table1[[#This Row],[application psnr]]/$I$2</f>
        <v>0</v>
      </c>
    </row>
    <row r="3" spans="1:13" x14ac:dyDescent="0.2">
      <c r="A3" t="s">
        <v>19</v>
      </c>
      <c r="B3">
        <v>230</v>
      </c>
      <c r="C3">
        <v>306</v>
      </c>
      <c r="D3">
        <v>38.915999999999997</v>
      </c>
      <c r="E3">
        <v>15.324999999999999</v>
      </c>
      <c r="F3">
        <f>B3*E3</f>
        <v>3524.75</v>
      </c>
      <c r="G3" s="2">
        <f>1-Table1[[#This Row],[pdp]]/$F$27</f>
        <v>-0.2064038060033544</v>
      </c>
      <c r="H3" s="2">
        <f>1-Table1[[#This Row],[Area (Post Implementation Report)]]/$C$27</f>
        <v>0.62591687041564792</v>
      </c>
      <c r="I3" s="7">
        <v>25.750399999999999</v>
      </c>
      <c r="J3" s="3">
        <f>1-Table1[[#This Row],[application psnr]]/$I$2</f>
        <v>0.19734926765102845</v>
      </c>
    </row>
    <row r="4" spans="1:13" x14ac:dyDescent="0.2">
      <c r="A4" s="4" t="s">
        <v>20</v>
      </c>
      <c r="B4" s="4">
        <v>110</v>
      </c>
      <c r="C4" s="4">
        <v>304</v>
      </c>
      <c r="D4" s="4">
        <v>8.1950000000000003</v>
      </c>
      <c r="E4" s="4">
        <v>14.01</v>
      </c>
      <c r="F4">
        <f>B4*E4</f>
        <v>1541.1</v>
      </c>
      <c r="G4" s="5">
        <f>1-Table1[[#This Row],[pdp]]/$F$27</f>
        <v>0.47253311428278055</v>
      </c>
      <c r="H4" s="5">
        <f>1-Table1[[#This Row],[Area (Post Implementation Report)]]/$C$27</f>
        <v>0.62836185819070911</v>
      </c>
      <c r="I4" s="17">
        <v>25.615600000000001</v>
      </c>
      <c r="J4" s="3">
        <f>1-Table1[[#This Row],[application psnr]]/$I$2</f>
        <v>0.20155104000099733</v>
      </c>
    </row>
    <row r="5" spans="1:13" x14ac:dyDescent="0.2">
      <c r="A5" t="s">
        <v>21</v>
      </c>
      <c r="B5">
        <v>250</v>
      </c>
      <c r="C5">
        <v>296</v>
      </c>
      <c r="D5">
        <v>7.6760000000000002</v>
      </c>
      <c r="E5">
        <v>13.128</v>
      </c>
      <c r="F5">
        <f>B5*E5</f>
        <v>3282</v>
      </c>
      <c r="G5" s="2">
        <f>1-Table1[[#This Row],[pdp]]/$F$27</f>
        <v>-0.1233186158743198</v>
      </c>
      <c r="H5" s="2">
        <f>1-Table1[[#This Row],[Area (Post Implementation Report)]]/$C$27</f>
        <v>0.63814180929095354</v>
      </c>
      <c r="I5" s="18">
        <v>22.890799999999999</v>
      </c>
      <c r="J5" s="3">
        <f>1-Table1[[#This Row],[application psnr]]/$I$2</f>
        <v>0.2864841950395397</v>
      </c>
    </row>
    <row r="6" spans="1:13" x14ac:dyDescent="0.2">
      <c r="A6" t="s">
        <v>12</v>
      </c>
      <c r="B6">
        <v>130</v>
      </c>
      <c r="C6">
        <v>342</v>
      </c>
      <c r="D6">
        <v>32.567999999999998</v>
      </c>
      <c r="E6">
        <v>25.754000000000001</v>
      </c>
      <c r="F6">
        <f>B6*E6</f>
        <v>3348.02</v>
      </c>
      <c r="G6" s="2">
        <f>1-Table1[[#This Row],[pdp]]/$F$27</f>
        <v>-0.14591504945750766</v>
      </c>
      <c r="H6" s="2">
        <f>1-Table1[[#This Row],[Area (Post Implementation Report)]]/$C$27</f>
        <v>0.58190709046454769</v>
      </c>
      <c r="I6" s="13">
        <v>18.988099999999999</v>
      </c>
      <c r="J6" s="3">
        <f>1-Table1[[#This Row],[application psnr]]/$I$2</f>
        <v>0.40813298547146815</v>
      </c>
    </row>
    <row r="7" spans="1:13" x14ac:dyDescent="0.2">
      <c r="A7" t="s">
        <v>22</v>
      </c>
      <c r="B7">
        <v>230</v>
      </c>
      <c r="C7">
        <v>342</v>
      </c>
      <c r="D7">
        <v>5.3529999999999998</v>
      </c>
      <c r="E7">
        <v>9.9749999999999996</v>
      </c>
      <c r="F7">
        <f>B7*E7</f>
        <v>2294.25</v>
      </c>
      <c r="G7" s="2">
        <f>1-Table1[[#This Row],[pdp]]/$F$27</f>
        <v>0.21475510832734357</v>
      </c>
      <c r="H7" s="2">
        <f>1-Table1[[#This Row],[Area (Post Implementation Report)]]/$C$27</f>
        <v>0.58190709046454769</v>
      </c>
      <c r="I7" s="18">
        <v>18.072299999999998</v>
      </c>
      <c r="J7" s="3">
        <f>1-Table1[[#This Row],[application psnr]]/$I$2</f>
        <v>0.43667885430011499</v>
      </c>
    </row>
    <row r="8" spans="1:13" x14ac:dyDescent="0.2">
      <c r="A8" t="s">
        <v>13</v>
      </c>
      <c r="B8">
        <v>120</v>
      </c>
      <c r="C8">
        <v>323</v>
      </c>
      <c r="D8">
        <v>30.966000000000001</v>
      </c>
      <c r="E8">
        <v>24.260999999999999</v>
      </c>
      <c r="F8">
        <f>B8*E8</f>
        <v>2911.3199999999997</v>
      </c>
      <c r="G8" s="2">
        <f>1-Table1[[#This Row],[pdp]]/$F$27</f>
        <v>3.5527261525823972E-3</v>
      </c>
      <c r="H8" s="2">
        <f>1-Table1[[#This Row],[Area (Post Implementation Report)]]/$C$27</f>
        <v>0.60513447432762835</v>
      </c>
      <c r="I8" s="16">
        <v>16.995000000000001</v>
      </c>
      <c r="J8" s="3">
        <f>1-Table1[[#This Row],[application psnr]]/$I$2</f>
        <v>0.47025874564003767</v>
      </c>
    </row>
    <row r="9" spans="1:13" x14ac:dyDescent="0.2">
      <c r="A9" t="s">
        <v>23</v>
      </c>
      <c r="B9">
        <v>300</v>
      </c>
      <c r="C9">
        <v>342</v>
      </c>
      <c r="D9">
        <v>5.99</v>
      </c>
      <c r="E9">
        <v>10.736000000000001</v>
      </c>
      <c r="F9">
        <f>B9*E9</f>
        <v>3220.8</v>
      </c>
      <c r="G9" s="2">
        <f>1-Table1[[#This Row],[pdp]]/$F$27</f>
        <v>-0.10237190676660868</v>
      </c>
      <c r="H9" s="2">
        <f>1-Table1[[#This Row],[Area (Post Implementation Report)]]/$C$27</f>
        <v>0.58190709046454769</v>
      </c>
      <c r="I9" s="7">
        <v>16.880600000000001</v>
      </c>
      <c r="J9" s="3">
        <f>1-Table1[[#This Row],[application psnr]]/$I$2</f>
        <v>0.47382464146226655</v>
      </c>
    </row>
    <row r="10" spans="1:13" x14ac:dyDescent="0.2">
      <c r="A10" t="s">
        <v>24</v>
      </c>
      <c r="B10">
        <v>190</v>
      </c>
      <c r="C10">
        <v>272</v>
      </c>
      <c r="D10">
        <v>7.609</v>
      </c>
      <c r="E10">
        <v>14.491</v>
      </c>
      <c r="F10">
        <f>B10*E10</f>
        <v>2753.29</v>
      </c>
      <c r="G10" s="2">
        <f>1-Table1[[#This Row],[pdp]]/$F$27</f>
        <v>5.7641099359961645E-2</v>
      </c>
      <c r="H10" s="2">
        <f>1-Table1[[#This Row],[Area (Post Implementation Report)]]/$C$27</f>
        <v>0.66748166259168706</v>
      </c>
      <c r="I10" s="16">
        <v>11.921200000000001</v>
      </c>
      <c r="J10" s="3">
        <f>1-Table1[[#This Row],[application psnr]]/$I$2</f>
        <v>0.62841121262277244</v>
      </c>
      <c r="L10" s="13"/>
      <c r="M10" s="13"/>
    </row>
    <row r="11" spans="1:13" x14ac:dyDescent="0.2">
      <c r="A11" t="s">
        <v>18</v>
      </c>
      <c r="B11">
        <v>140</v>
      </c>
      <c r="C11">
        <v>247</v>
      </c>
      <c r="D11">
        <v>6.468</v>
      </c>
      <c r="E11">
        <v>12.124000000000001</v>
      </c>
      <c r="F11" s="6">
        <f>B11*E11</f>
        <v>1697.3600000000001</v>
      </c>
      <c r="G11" s="5">
        <f>1-Table1[[#This Row],[pdp]]/$F$27</f>
        <v>0.41905055276037917</v>
      </c>
      <c r="H11" s="5">
        <f>1-Table1[[#This Row],[Area (Post Implementation Report)]]/$C$27</f>
        <v>0.69804400977995118</v>
      </c>
      <c r="I11" s="20">
        <v>11.819599999999999</v>
      </c>
      <c r="J11" s="3">
        <f>1-Table1[[#This Row],[application psnr]]/$I$2</f>
        <v>0.63157812709426242</v>
      </c>
      <c r="L11" s="14"/>
      <c r="M11" s="14"/>
    </row>
    <row r="12" spans="1:13" x14ac:dyDescent="0.2">
      <c r="A12" t="s">
        <v>25</v>
      </c>
      <c r="B12">
        <v>160</v>
      </c>
      <c r="C12">
        <v>243</v>
      </c>
      <c r="D12">
        <v>5.8780000000000001</v>
      </c>
      <c r="E12">
        <v>11.545999999999999</v>
      </c>
      <c r="F12">
        <f>B12*E12</f>
        <v>1847.36</v>
      </c>
      <c r="G12" s="2">
        <f>1-Table1[[#This Row],[pdp]]/$F$27</f>
        <v>0.36771057945716534</v>
      </c>
      <c r="H12" s="2">
        <f>1-Table1[[#This Row],[Area (Post Implementation Report)]]/$C$27</f>
        <v>0.70293398533007334</v>
      </c>
      <c r="I12" s="13">
        <v>11.7583</v>
      </c>
      <c r="J12" s="3">
        <f>1-Table1[[#This Row],[application psnr]]/$I$2</f>
        <v>0.63348887371928542</v>
      </c>
      <c r="L12" s="13"/>
      <c r="M12" s="13"/>
    </row>
    <row r="13" spans="1:13" x14ac:dyDescent="0.2">
      <c r="A13" t="s">
        <v>26</v>
      </c>
      <c r="B13">
        <v>210</v>
      </c>
      <c r="C13">
        <v>304</v>
      </c>
      <c r="D13">
        <v>5.9870000000000001</v>
      </c>
      <c r="E13">
        <v>10.342000000000001</v>
      </c>
      <c r="F13">
        <f>B13*E13</f>
        <v>2171.8200000000002</v>
      </c>
      <c r="G13" s="2">
        <f>1-Table1[[#This Row],[pdp]]/$F$27</f>
        <v>0.25665879453742679</v>
      </c>
      <c r="H13" s="2">
        <f>1-Table1[[#This Row],[Area (Post Implementation Report)]]/$C$27</f>
        <v>0.62836185819070911</v>
      </c>
      <c r="I13" s="13">
        <v>11.6577</v>
      </c>
      <c r="J13" s="3">
        <f>1-Table1[[#This Row],[application psnr]]/$I$2</f>
        <v>0.63662461777274892</v>
      </c>
      <c r="L13" s="14"/>
      <c r="M13" s="14"/>
    </row>
    <row r="14" spans="1:13" x14ac:dyDescent="0.2">
      <c r="A14" t="s">
        <v>27</v>
      </c>
      <c r="B14">
        <v>130</v>
      </c>
      <c r="C14">
        <v>315</v>
      </c>
      <c r="D14">
        <v>4.7590000000000003</v>
      </c>
      <c r="E14">
        <v>8.5220000000000002</v>
      </c>
      <c r="F14">
        <f>B14*E14</f>
        <v>1107.8600000000001</v>
      </c>
      <c r="G14" s="2">
        <f>1-Table1[[#This Row],[pdp]]/$F$27</f>
        <v>0.62081664784200974</v>
      </c>
      <c r="H14" s="2">
        <f>1-Table1[[#This Row],[Area (Post Implementation Report)]]/$C$27</f>
        <v>0.61491442542787289</v>
      </c>
      <c r="I14" s="13">
        <v>11.4438</v>
      </c>
      <c r="J14" s="3">
        <f>1-Table1[[#This Row],[application psnr]]/$I$2</f>
        <v>0.64329197018861217</v>
      </c>
      <c r="L14" s="13"/>
      <c r="M14" s="13"/>
    </row>
    <row r="15" spans="1:13" x14ac:dyDescent="0.2">
      <c r="A15" t="s">
        <v>14</v>
      </c>
      <c r="B15">
        <v>110</v>
      </c>
      <c r="C15">
        <v>296</v>
      </c>
      <c r="D15">
        <v>29.335999999999999</v>
      </c>
      <c r="E15">
        <v>21.771000000000001</v>
      </c>
      <c r="F15">
        <f>B15*E15</f>
        <v>2394.81</v>
      </c>
      <c r="G15" s="2">
        <f>1-Table1[[#This Row],[pdp]]/$F$27</f>
        <v>0.18033679022486904</v>
      </c>
      <c r="H15" s="2">
        <f>1-Table1[[#This Row],[Area (Post Implementation Report)]]/$C$27</f>
        <v>0.63814180929095354</v>
      </c>
      <c r="I15" s="14">
        <v>10.5459</v>
      </c>
      <c r="J15" s="3">
        <f>1-Table1[[#This Row],[application psnr]]/$I$2</f>
        <v>0.6712798885345852</v>
      </c>
      <c r="L15" s="14"/>
      <c r="M15" s="14"/>
    </row>
    <row r="16" spans="1:13" x14ac:dyDescent="0.2">
      <c r="A16" t="s">
        <v>28</v>
      </c>
      <c r="B16">
        <v>110</v>
      </c>
      <c r="C16">
        <v>256</v>
      </c>
      <c r="D16">
        <v>4.4610000000000003</v>
      </c>
      <c r="E16">
        <v>9.5109999999999992</v>
      </c>
      <c r="F16">
        <f>B16*E16</f>
        <v>1046.2099999999998</v>
      </c>
      <c r="G16" s="2">
        <f>1-Table1[[#This Row],[pdp]]/$F$27</f>
        <v>0.64191737686963068</v>
      </c>
      <c r="H16" s="2">
        <f>1-Table1[[#This Row],[Area (Post Implementation Report)]]/$C$27</f>
        <v>0.68704156479217604</v>
      </c>
      <c r="I16" s="13">
        <v>10.307399999999999</v>
      </c>
      <c r="J16" s="3">
        <f>1-Table1[[#This Row],[application psnr]]/$I$2</f>
        <v>0.67871403323389967</v>
      </c>
    </row>
    <row r="17" spans="1:10" x14ac:dyDescent="0.2">
      <c r="A17" t="s">
        <v>15</v>
      </c>
      <c r="B17">
        <v>70</v>
      </c>
      <c r="C17">
        <v>257</v>
      </c>
      <c r="D17">
        <v>24.581</v>
      </c>
      <c r="E17">
        <v>18.611000000000001</v>
      </c>
      <c r="F17">
        <f>B17*E17</f>
        <v>1302.77</v>
      </c>
      <c r="G17" s="2">
        <f>1-Table1[[#This Row],[pdp]]/$F$27</f>
        <v>0.55410548653181357</v>
      </c>
      <c r="H17" s="2">
        <f>1-Table1[[#This Row],[Area (Post Implementation Report)]]/$C$27</f>
        <v>0.68581907090464544</v>
      </c>
      <c r="I17" s="16">
        <v>9.69</v>
      </c>
      <c r="J17" s="3">
        <f>1-Table1[[#This Row],[application psnr]]/$I$2</f>
        <v>0.69795864932344609</v>
      </c>
    </row>
    <row r="18" spans="1:10" x14ac:dyDescent="0.2">
      <c r="A18" t="s">
        <v>17</v>
      </c>
      <c r="B18">
        <v>220</v>
      </c>
      <c r="C18">
        <v>292</v>
      </c>
      <c r="D18">
        <v>8.6479999999999997</v>
      </c>
      <c r="E18">
        <v>14.417999999999999</v>
      </c>
      <c r="F18" s="6">
        <f>B18*E18</f>
        <v>3171.96</v>
      </c>
      <c r="G18" s="5">
        <f>1-Table1[[#This Row],[pdp]]/$F$27</f>
        <v>-8.5655611459082071E-2</v>
      </c>
      <c r="H18" s="5">
        <f>1-Table1[[#This Row],[Area (Post Implementation Report)]]/$C$27</f>
        <v>0.64303178484107582</v>
      </c>
      <c r="I18" s="22">
        <v>8.7140000000000004</v>
      </c>
      <c r="J18" s="3">
        <f>1-Table1[[#This Row],[application psnr]]/$I$2</f>
        <v>0.72838097731728679</v>
      </c>
    </row>
    <row r="19" spans="1:10" x14ac:dyDescent="0.2">
      <c r="A19" t="s">
        <v>16</v>
      </c>
      <c r="B19">
        <v>130</v>
      </c>
      <c r="C19">
        <v>246</v>
      </c>
      <c r="D19">
        <v>5.4809999999999999</v>
      </c>
      <c r="E19">
        <v>10.206</v>
      </c>
      <c r="F19" s="6">
        <f>B19*E19</f>
        <v>1326.78</v>
      </c>
      <c r="G19" s="5">
        <f>1-Table1[[#This Row],[pdp]]/$F$27</f>
        <v>0.54588766813841261</v>
      </c>
      <c r="H19" s="5">
        <f>1-Table1[[#This Row],[Area (Post Implementation Report)]]/$C$27</f>
        <v>0.69926650366748166</v>
      </c>
      <c r="I19">
        <v>6.6828000000000003</v>
      </c>
      <c r="J19" s="3">
        <f>1-Table1[[#This Row],[application psnr]]/$I$2</f>
        <v>0.79169433041266513</v>
      </c>
    </row>
    <row r="20" spans="1:10" x14ac:dyDescent="0.2">
      <c r="A20" t="s">
        <v>29</v>
      </c>
      <c r="B20">
        <v>100</v>
      </c>
      <c r="C20">
        <v>274</v>
      </c>
      <c r="D20">
        <v>4.4089999999999998</v>
      </c>
      <c r="E20">
        <v>8.968</v>
      </c>
      <c r="F20">
        <f>B20*E20</f>
        <v>896.8</v>
      </c>
      <c r="G20" s="2">
        <f>1-Table1[[#This Row],[pdp]]/$F$27</f>
        <v>0.69305541294451856</v>
      </c>
      <c r="H20" s="2">
        <f>1-Table1[[#This Row],[Area (Post Implementation Report)]]/$C$27</f>
        <v>0.66503667481662587</v>
      </c>
      <c r="I20" s="21">
        <v>5.6619000000000002</v>
      </c>
      <c r="J20" s="3">
        <f>1-Table1[[#This Row],[application psnr]]/$I$2</f>
        <v>0.8235162101758946</v>
      </c>
    </row>
    <row r="21" spans="1:10" x14ac:dyDescent="0.2">
      <c r="F21" s="6"/>
      <c r="G21" s="2"/>
      <c r="H21" s="2"/>
      <c r="I21" s="6"/>
      <c r="J21" s="2"/>
    </row>
    <row r="26" spans="1:10" x14ac:dyDescent="0.2">
      <c r="A26" s="8" t="s">
        <v>8</v>
      </c>
      <c r="B26" s="9">
        <v>100</v>
      </c>
      <c r="C26" s="9">
        <v>818</v>
      </c>
      <c r="D26" s="9">
        <v>17.391999999999999</v>
      </c>
      <c r="E26" s="9">
        <v>29.216999999999999</v>
      </c>
      <c r="F26" s="9">
        <f>B26*E26</f>
        <v>2921.7</v>
      </c>
      <c r="G26" s="10" t="s">
        <v>9</v>
      </c>
      <c r="H26" s="10" t="s">
        <v>9</v>
      </c>
      <c r="I26" s="11">
        <v>32.081699999999998</v>
      </c>
    </row>
    <row r="27" spans="1:10" x14ac:dyDescent="0.2">
      <c r="A27" s="8" t="s">
        <v>8</v>
      </c>
      <c r="B27" s="9">
        <v>100</v>
      </c>
      <c r="C27" s="9">
        <v>818</v>
      </c>
      <c r="D27" s="9">
        <v>17.391999999999999</v>
      </c>
      <c r="E27" s="9">
        <v>29.216999999999999</v>
      </c>
      <c r="F27" s="9">
        <f>B27*E27</f>
        <v>2921.7</v>
      </c>
      <c r="G27" s="10" t="s">
        <v>9</v>
      </c>
      <c r="H27" s="10" t="s">
        <v>9</v>
      </c>
      <c r="I27" s="11">
        <v>32.081699999999998</v>
      </c>
      <c r="J27" s="12" t="e">
        <f>1-Table1[[#This Row],[application psnr]]/$I$27</f>
        <v>#VALUE!</v>
      </c>
    </row>
    <row r="28" spans="1:10" x14ac:dyDescent="0.2">
      <c r="A28" s="8" t="s">
        <v>30</v>
      </c>
      <c r="B28" s="9">
        <v>190</v>
      </c>
      <c r="C28" s="9">
        <v>395</v>
      </c>
      <c r="D28" s="9">
        <v>5.3650000000000002</v>
      </c>
      <c r="E28" s="9">
        <v>10.148999999999999</v>
      </c>
      <c r="F28" s="9">
        <f>B28*E28</f>
        <v>1928.31</v>
      </c>
      <c r="G28" s="10" t="e">
        <f>1-Table1[[#This Row],[pdp]]/$F$27</f>
        <v>#VALUE!</v>
      </c>
      <c r="H28" s="10" t="e">
        <f>1-Table1[[#This Row],[Area (Post Implementation Report)]]/$C$27</f>
        <v>#VALUE!</v>
      </c>
      <c r="I28" s="23">
        <v>32.081699999999998</v>
      </c>
    </row>
    <row r="34" spans="9:10" x14ac:dyDescent="0.2">
      <c r="I34" s="15"/>
      <c r="J34" s="15"/>
    </row>
    <row r="35" spans="9:10" x14ac:dyDescent="0.2">
      <c r="I35" s="15"/>
      <c r="J35" s="15"/>
    </row>
    <row r="36" spans="9:10" x14ac:dyDescent="0.2">
      <c r="I36" s="15"/>
      <c r="J36" s="15"/>
    </row>
    <row r="37" spans="9:10" x14ac:dyDescent="0.2">
      <c r="I37" s="15"/>
      <c r="J37" s="15"/>
    </row>
    <row r="38" spans="9:10" x14ac:dyDescent="0.2">
      <c r="I38" s="15"/>
      <c r="J38" s="15"/>
    </row>
    <row r="39" spans="9:10" x14ac:dyDescent="0.2">
      <c r="I39" s="15"/>
      <c r="J39" s="15"/>
    </row>
    <row r="40" spans="9:10" x14ac:dyDescent="0.2">
      <c r="I40" s="15"/>
      <c r="J40" s="15"/>
    </row>
    <row r="41" spans="9:10" x14ac:dyDescent="0.2">
      <c r="I41" s="15"/>
      <c r="J41" s="15"/>
    </row>
    <row r="42" spans="9:10" x14ac:dyDescent="0.2">
      <c r="I42" s="15"/>
      <c r="J42" s="15"/>
    </row>
    <row r="43" spans="9:10" x14ac:dyDescent="0.2">
      <c r="I43" s="15"/>
      <c r="J43" s="15"/>
    </row>
    <row r="891" spans="6:6" x14ac:dyDescent="0.2">
      <c r="F891" s="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2018-09-14T12:38:25Z</dcterms:created>
  <dcterms:modified xsi:type="dcterms:W3CDTF">2018-09-17T10:00:27Z</dcterms:modified>
</cp:coreProperties>
</file>