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uadda/Downloads/ucbexcelhomework/"/>
    </mc:Choice>
  </mc:AlternateContent>
  <bookViews>
    <workbookView xWindow="0" yWindow="460" windowWidth="25600" windowHeight="14180" activeTab="4"/>
  </bookViews>
  <sheets>
    <sheet name="category" sheetId="2" r:id="rId1"/>
    <sheet name="subcategory" sheetId="3" r:id="rId2"/>
    <sheet name="LaunchDateOutcomes" sheetId="5" r:id="rId3"/>
    <sheet name="GoalOutComes" sheetId="6" r:id="rId4"/>
    <sheet name="full-sheet" sheetId="1" r:id="rId5"/>
  </sheets>
  <definedNames>
    <definedName name="_xlchart.v1.0" hidden="1">GoalOutComes!$A$2:$A$13</definedName>
    <definedName name="_xlchart.v1.1" hidden="1">GoalOutComes!$F$1</definedName>
    <definedName name="_xlchart.v1.2" hidden="1">GoalOutComes!$F$2:$F$13</definedName>
    <definedName name="_xlchart.v1.3" hidden="1">GoalOutComes!$G$1</definedName>
    <definedName name="_xlchart.v1.4" hidden="1">GoalOutComes!$G$2:$G$13</definedName>
    <definedName name="_xlchart.v1.5" hidden="1">GoalOutComes!$H$1</definedName>
    <definedName name="_xlchart.v1.6" hidden="1">GoalOutComes!$H$2:$H$13</definedName>
  </definedNames>
  <calcPr calcId="162913"/>
  <pivotCaches>
    <pivotCache cacheId="22" r:id="rId6"/>
    <pivotCache cacheId="2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B7" i="6"/>
  <c r="D6" i="6"/>
  <c r="C6" i="6"/>
  <c r="B6" i="6"/>
  <c r="D5" i="6"/>
  <c r="C5" i="6"/>
  <c r="B5" i="6"/>
  <c r="D4" i="6"/>
  <c r="C4" i="6"/>
  <c r="B4" i="6"/>
  <c r="D2" i="6"/>
  <c r="C2" i="6"/>
  <c r="D3" i="6"/>
  <c r="C3" i="6"/>
  <c r="B3" i="6"/>
  <c r="B2" i="6"/>
  <c r="B13" i="6" l="1"/>
  <c r="B12" i="6"/>
  <c r="B11" i="6"/>
  <c r="B10" i="6"/>
  <c r="B9" i="6"/>
  <c r="B8" i="6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<sst xmlns="http://schemas.openxmlformats.org/spreadsheetml/2006/main" count="24821" uniqueCount="8401">
  <si>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</si>
  <si>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</si>
  <si>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</si>
  <si>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</si>
  <si>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</si>
  <si>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</si>
  <si>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</si>
  <si>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</si>
  <si>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</si>
  <si>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</si>
  <si>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</si>
  <si>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</si>
  <si>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</si>
  <si>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</si>
  <si>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</si>
  <si>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</si>
  <si>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</si>
  <si>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</si>
  <si>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</si>
  <si>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</si>
  <si>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</si>
  <si>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</si>
  <si>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</si>
  <si>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</si>
  <si>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</si>
  <si>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</si>
  <si>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</si>
  <si>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</si>
  <si>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</si>
  <si>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</si>
  <si>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</si>
  <si>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</si>
  <si>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</si>
  <si>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</si>
  <si>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</si>
  <si>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</si>
  <si>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</si>
  <si>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</si>
  <si>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</si>
  <si>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</si>
  <si>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</si>
  <si>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</si>
  <si>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</si>
  <si>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</si>
  <si>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</si>
  <si>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</si>
  <si>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</si>
  <si>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</si>
  <si>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</si>
  <si>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</si>
  <si>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</si>
  <si>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</si>
  <si>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</si>
  <si>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</si>
  <si>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</si>
  <si>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</si>
  <si>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</si>
  <si>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</si>
  <si>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</si>
  <si>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</si>
  <si>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</si>
  <si>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</si>
  <si>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</si>
  <si>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</si>
  <si>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</si>
  <si>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</si>
  <si>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</si>
  <si>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</si>
  <si>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</si>
  <si>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</si>
  <si>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</si>
  <si>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</si>
  <si>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</si>
  <si>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</si>
  <si>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</si>
  <si>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</si>
  <si>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</si>
  <si>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</si>
  <si>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</si>
  <si>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</si>
  <si>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</si>
  <si>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</si>
  <si>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</si>
  <si>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</si>
  <si>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</si>
  <si>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</si>
  <si>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</si>
  <si>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</si>
  <si>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</si>
  <si>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</si>
  <si>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</si>
  <si>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</si>
  <si>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</si>
  <si>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</si>
  <si>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</si>
  <si>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</si>
  <si>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</si>
  <si>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</si>
  <si>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</si>
  <si>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</si>
  <si>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</si>
  <si>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</si>
  <si>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</si>
  <si>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</si>
  <si>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</si>
  <si>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</si>
  <si>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</si>
  <si>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</si>
  <si>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</si>
  <si>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</si>
  <si>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</si>
  <si>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</si>
  <si>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</si>
  <si>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</si>
  <si>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</si>
  <si>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</si>
  <si>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</si>
  <si>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</si>
  <si>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</si>
  <si>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</si>
  <si>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</si>
  <si>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</si>
  <si>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</si>
  <si>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</si>
  <si>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</si>
  <si>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</si>
  <si>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</si>
  <si>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</si>
  <si>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</si>
  <si>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</si>
  <si>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</si>
  <si>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</si>
  <si>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</si>
  <si>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</si>
  <si>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</si>
  <si>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</si>
  <si>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</si>
  <si>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</si>
  <si>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</si>
  <si>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</si>
  <si>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</si>
  <si>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</si>
  <si>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</si>
  <si>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</si>
  <si>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</si>
  <si>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</si>
  <si>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</si>
  <si>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</si>
  <si>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</si>
  <si>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</si>
  <si>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</si>
  <si>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</si>
  <si>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</si>
  <si>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</si>
  <si>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</si>
  <si>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</si>
  <si>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</si>
  <si>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</si>
  <si>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</si>
  <si>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</si>
  <si>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</si>
  <si>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</si>
  <si>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</si>
  <si>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</si>
  <si>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</si>
  <si>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</si>
  <si>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</si>
  <si>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</si>
  <si>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</si>
  <si>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</si>
  <si>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</si>
  <si>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</si>
  <si>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</si>
  <si>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</si>
  <si>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</si>
  <si>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</si>
  <si>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</si>
  <si>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</si>
  <si>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</si>
  <si>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</si>
  <si>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</si>
  <si>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</si>
  <si>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</si>
  <si>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</si>
  <si>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</si>
  <si>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</si>
  <si>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</si>
  <si>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</si>
  <si>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</si>
  <si>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</si>
  <si>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</si>
  <si>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</si>
  <si>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</si>
  <si>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</si>
  <si>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</si>
  <si>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</si>
  <si>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</si>
  <si>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</si>
  <si>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</si>
  <si>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</si>
  <si>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</si>
  <si>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</si>
  <si>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</si>
  <si>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</si>
  <si>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</si>
  <si>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</si>
  <si>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</si>
  <si>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</si>
  <si>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</si>
  <si>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</si>
  <si>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</si>
  <si>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</si>
  <si>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</si>
  <si>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</si>
  <si>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</si>
  <si>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</si>
  <si>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</si>
  <si>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</si>
  <si>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</si>
  <si>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</si>
  <si>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</si>
  <si>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</si>
  <si>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</si>
  <si>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</si>
  <si>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</si>
  <si>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</si>
  <si>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</si>
  <si>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</si>
  <si>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</si>
  <si>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</si>
  <si>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</si>
  <si>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</si>
  <si>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</si>
  <si>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</si>
  <si>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</si>
  <si>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</si>
  <si>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</si>
  <si>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</si>
  <si>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</si>
  <si>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</si>
  <si>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</si>
  <si>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</si>
  <si>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</si>
  <si>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</si>
  <si>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</si>
  <si>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</si>
  <si>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</si>
  <si>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</si>
  <si>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</si>
  <si>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</si>
  <si>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</si>
  <si>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</si>
  <si>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</si>
  <si>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</si>
  <si>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</si>
  <si>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</si>
  <si>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</si>
  <si>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</si>
  <si>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</si>
  <si>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</si>
  <si>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</si>
  <si>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</si>
  <si>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</si>
  <si>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</si>
  <si>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</si>
  <si>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</si>
  <si>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</si>
  <si>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</si>
  <si>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</si>
  <si>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</si>
  <si>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</si>
  <si>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</si>
  <si>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</si>
  <si>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</si>
  <si>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</si>
  <si>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</si>
  <si>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</si>
  <si>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</si>
  <si>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</si>
  <si>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</si>
  <si>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</si>
  <si>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</si>
  <si>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</si>
  <si>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</si>
  <si>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</si>
  <si>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</si>
  <si>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</si>
  <si>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</si>
  <si>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</si>
  <si>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</si>
  <si>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</si>
  <si>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</si>
  <si>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</si>
  <si>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</si>
  <si>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</si>
  <si>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</si>
  <si>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</si>
  <si>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</si>
  <si>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</si>
  <si>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</si>
  <si>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</si>
  <si>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</si>
  <si>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</si>
  <si>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</si>
  <si>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</si>
  <si>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</si>
  <si>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</si>
  <si>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</si>
  <si>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</si>
  <si>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</si>
  <si>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</si>
  <si>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</si>
  <si>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</si>
  <si>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</si>
  <si>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</si>
  <si>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</si>
  <si>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</si>
  <si>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</si>
  <si>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</si>
  <si>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</si>
  <si>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</si>
  <si>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</si>
  <si>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</si>
  <si>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</si>
  <si>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</si>
  <si>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</si>
  <si>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</si>
  <si>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</si>
  <si>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</si>
  <si>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</si>
  <si>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</si>
  <si>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</si>
  <si>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</si>
  <si>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</si>
  <si>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</si>
  <si>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</si>
  <si>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</si>
  <si>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</si>
  <si>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</si>
  <si>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</si>
  <si>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</si>
  <si>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</si>
  <si>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</si>
  <si>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</si>
  <si>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</si>
  <si>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</si>
  <si>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</si>
  <si>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</si>
  <si>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</si>
  <si>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</si>
  <si>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</si>
  <si>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</si>
  <si>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</si>
  <si>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</si>
  <si>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</si>
  <si>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</si>
  <si>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</si>
  <si>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</si>
  <si>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</si>
  <si>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</si>
  <si>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</si>
  <si>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</si>
  <si>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</si>
  <si>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</si>
  <si>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</si>
  <si>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</si>
  <si>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</si>
  <si>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</si>
  <si>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</si>
  <si>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</si>
  <si>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</si>
  <si>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</si>
  <si>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</si>
  <si>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</si>
  <si>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</si>
  <si>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</si>
  <si>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</si>
  <si>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</si>
  <si>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</si>
  <si>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</si>
  <si>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</si>
  <si>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</si>
  <si>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</si>
  <si>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</si>
  <si>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</si>
  <si>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</si>
  <si>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</si>
  <si>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</si>
  <si>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</si>
  <si>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</si>
  <si>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</si>
  <si>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</si>
  <si>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</si>
  <si>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</si>
  <si>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</si>
  <si>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</si>
  <si>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</si>
  <si>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</si>
  <si>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</si>
  <si>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</si>
  <si>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</si>
  <si>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</si>
  <si>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</si>
  <si>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</si>
  <si>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</si>
  <si>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</si>
  <si>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</si>
  <si>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</si>
  <si>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</si>
  <si>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</si>
  <si>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</si>
  <si>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</si>
  <si>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</si>
  <si>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</si>
  <si>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</si>
  <si>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</si>
  <si>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</si>
  <si>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</si>
  <si>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</si>
  <si>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</si>
  <si>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</si>
  <si>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</si>
  <si>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</si>
  <si>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</si>
  <si>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</si>
  <si>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</si>
  <si>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</si>
  <si>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</si>
  <si>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</si>
  <si>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</si>
  <si>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</si>
  <si>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</si>
  <si>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</si>
  <si>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</si>
  <si>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</si>
  <si>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</si>
  <si>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</si>
  <si>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</si>
  <si>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</si>
  <si>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</si>
  <si>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</si>
  <si>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</si>
  <si>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</si>
  <si>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</si>
  <si>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</si>
  <si>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</si>
  <si>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</si>
  <si>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</si>
  <si>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</si>
  <si>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</si>
  <si>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</si>
  <si>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</si>
  <si>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</si>
  <si>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</si>
  <si>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</si>
  <si>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</si>
  <si>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</si>
  <si>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</si>
  <si>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</si>
  <si>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</si>
  <si>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</si>
  <si>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</si>
  <si>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</si>
  <si>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</si>
  <si>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</si>
  <si>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</si>
  <si>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</si>
  <si>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</si>
  <si>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</si>
  <si>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</si>
  <si>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</si>
  <si>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</si>
  <si>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</si>
  <si>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</si>
  <si>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</si>
  <si>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</si>
  <si>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</si>
  <si>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</si>
  <si>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</si>
  <si>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</si>
  <si>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</si>
  <si>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</si>
  <si>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</si>
  <si>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</si>
  <si>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</si>
  <si>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</si>
  <si>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</si>
  <si>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</si>
  <si>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</si>
  <si>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</si>
  <si>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</si>
  <si>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</si>
  <si>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</si>
  <si>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</si>
  <si>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</si>
  <si>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</si>
  <si>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</si>
  <si>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</si>
  <si>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</si>
  <si>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</si>
  <si>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</si>
  <si>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</si>
  <si>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</si>
  <si>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</si>
  <si>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</si>
  <si>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</si>
  <si>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</si>
  <si>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</si>
  <si>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</si>
  <si>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</si>
  <si>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</si>
  <si>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</si>
  <si>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</si>
  <si>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</si>
  <si>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</si>
  <si>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</si>
  <si>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</si>
  <si>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</si>
  <si>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</si>
  <si>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</si>
  <si>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</si>
  <si>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</si>
  <si>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</si>
  <si>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</si>
  <si>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</si>
  <si>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</si>
  <si>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</si>
  <si>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</si>
  <si>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</si>
  <si>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</si>
  <si>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</si>
  <si>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</si>
  <si>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</si>
  <si>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</si>
  <si>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</si>
  <si>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</si>
  <si>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</si>
  <si>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</si>
  <si>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</si>
  <si>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</si>
  <si>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</si>
  <si>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</si>
  <si>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</si>
  <si>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</si>
  <si>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</si>
  <si>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</si>
  <si>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</si>
  <si>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</si>
  <si>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</si>
  <si>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</si>
  <si>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</si>
  <si>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</si>
  <si>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</si>
  <si>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</si>
  <si>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</si>
  <si>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</si>
  <si>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</si>
  <si>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</si>
  <si>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</si>
  <si>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</si>
  <si>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</si>
  <si>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</si>
  <si>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</si>
  <si>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</si>
  <si>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</si>
  <si>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</si>
  <si>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</si>
  <si>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</si>
  <si>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</si>
  <si>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</si>
  <si>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</si>
  <si>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</si>
  <si>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</si>
  <si>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</si>
  <si>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</si>
  <si>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</si>
  <si>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</si>
  <si>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</si>
  <si>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</si>
  <si>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</si>
  <si>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</si>
  <si>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</si>
  <si>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</si>
  <si>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</si>
  <si>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</si>
  <si>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</si>
  <si>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</si>
  <si>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</si>
  <si>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</si>
  <si>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</si>
  <si>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</si>
  <si>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</si>
  <si>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</si>
  <si>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</si>
  <si>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</si>
  <si>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</si>
  <si>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</si>
  <si>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</si>
  <si>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</si>
  <si>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</si>
  <si>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</si>
  <si>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</si>
  <si>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</si>
  <si>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</si>
  <si>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</si>
  <si>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</si>
  <si>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</si>
  <si>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</si>
  <si>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</si>
  <si>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</si>
  <si>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</si>
  <si>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</si>
  <si>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</si>
  <si>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</si>
  <si>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</si>
  <si>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</si>
  <si>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</si>
  <si>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</si>
  <si>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</si>
  <si>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</si>
  <si>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</si>
  <si>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</si>
  <si>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</si>
  <si>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</si>
  <si>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</si>
  <si>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</si>
  <si>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</si>
  <si>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</si>
  <si>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</si>
  <si>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</si>
  <si>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</si>
  <si>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</si>
  <si>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</si>
  <si>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</si>
  <si>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</si>
  <si>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</si>
  <si>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</si>
  <si>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</si>
  <si>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</si>
  <si>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</si>
  <si>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</si>
  <si>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</si>
  <si>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</si>
  <si>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</si>
  <si>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</si>
  <si>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</si>
  <si>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</si>
  <si>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</si>
  <si>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</si>
  <si>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</si>
  <si>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</si>
  <si>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</si>
  <si>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</si>
  <si>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</si>
  <si>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</si>
  <si>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</si>
  <si>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</si>
  <si>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</si>
  <si>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</si>
  <si>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</si>
  <si>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</si>
  <si>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</si>
  <si>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</si>
  <si>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</si>
  <si>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</si>
  <si>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</si>
  <si>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</si>
  <si>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</si>
  <si>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</si>
  <si>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</si>
  <si>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</si>
  <si>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</si>
  <si>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</si>
  <si>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</si>
  <si>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</si>
  <si>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</si>
  <si>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</si>
  <si>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</si>
  <si>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</si>
  <si>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</si>
  <si>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</si>
  <si>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</si>
  <si>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</si>
  <si>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</si>
  <si>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</si>
  <si>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</si>
  <si>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</si>
  <si>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</si>
  <si>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</si>
  <si>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</si>
  <si>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</si>
  <si>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</si>
  <si>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</si>
  <si>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</si>
  <si>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</si>
  <si>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</si>
  <si>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</si>
  <si>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</si>
  <si>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</si>
  <si>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</si>
  <si>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</si>
  <si>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</si>
  <si>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</si>
  <si>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</si>
  <si>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</si>
  <si>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</si>
  <si>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</si>
  <si>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</si>
  <si>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</si>
  <si>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</si>
  <si>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</si>
  <si>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</si>
  <si>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</si>
  <si>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</si>
  <si>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</si>
  <si>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</si>
  <si>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</si>
  <si>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</si>
  <si>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</si>
  <si>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</si>
  <si>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</si>
  <si>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</si>
  <si>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</si>
  <si>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</si>
  <si>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</si>
  <si>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</si>
  <si>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</si>
  <si>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</si>
  <si>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</si>
  <si>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</si>
  <si>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</si>
  <si>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</si>
  <si>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</si>
  <si>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</si>
  <si>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</si>
  <si>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</si>
  <si>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</si>
  <si>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</si>
  <si>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</si>
  <si>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</si>
  <si>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</si>
  <si>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</si>
  <si>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</si>
  <si>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</si>
  <si>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</si>
  <si>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</si>
  <si>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</si>
  <si>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</si>
  <si>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</si>
  <si>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</si>
  <si>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</si>
  <si>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</si>
  <si>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</si>
  <si>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</si>
  <si>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</si>
  <si>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</si>
  <si>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</si>
  <si>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</si>
  <si>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</si>
  <si>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</si>
  <si>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</si>
  <si>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</si>
  <si>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</si>
  <si>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</si>
  <si>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</si>
  <si>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</si>
  <si>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</si>
  <si>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</si>
  <si>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</si>
  <si>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</si>
  <si>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</si>
  <si>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</si>
  <si>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</si>
  <si>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</si>
  <si>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</si>
  <si>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</si>
  <si>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</si>
  <si>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</si>
  <si>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</si>
  <si>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</si>
  <si>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</si>
  <si>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</si>
  <si>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</si>
  <si>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</si>
  <si>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</si>
  <si>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</si>
  <si>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</si>
  <si>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</si>
  <si>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</si>
  <si>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</si>
  <si>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</si>
  <si>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</si>
  <si>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</si>
  <si>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</si>
  <si>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</si>
  <si>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</si>
  <si>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</si>
  <si>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</si>
  <si>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</si>
  <si>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</si>
  <si>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</si>
  <si>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</si>
  <si>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</si>
  <si>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</si>
  <si>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</si>
  <si>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</si>
  <si>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</si>
  <si>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</si>
  <si>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</si>
  <si>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</si>
  <si>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</si>
  <si>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</si>
  <si>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</si>
  <si>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</si>
  <si>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</si>
  <si>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</si>
  <si>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</si>
  <si>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</si>
  <si>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</si>
  <si>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</si>
  <si>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</si>
  <si>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</si>
  <si>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</si>
  <si>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</si>
  <si>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</si>
  <si>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</si>
  <si>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</si>
  <si>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</si>
  <si>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</si>
  <si>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</si>
  <si>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</si>
  <si>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</si>
  <si>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</si>
  <si>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</si>
  <si>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</si>
  <si>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</si>
  <si>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</si>
  <si>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</si>
  <si>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</si>
  <si>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</si>
  <si>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</si>
  <si>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</si>
  <si>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</si>
  <si>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</si>
  <si>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</si>
  <si>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</si>
  <si>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</si>
  <si>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</si>
  <si>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</si>
  <si>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</si>
  <si>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</si>
  <si>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</si>
  <si>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</si>
  <si>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</si>
  <si>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</si>
  <si>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</si>
  <si>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</si>
  <si>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</si>
  <si>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</si>
  <si>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</si>
  <si>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</si>
  <si>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</si>
  <si>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</si>
  <si>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</si>
  <si>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</si>
  <si>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</si>
  <si>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</si>
  <si>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</si>
  <si>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</si>
  <si>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</si>
  <si>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</si>
  <si>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</si>
  <si>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</si>
  <si>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</si>
  <si>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</si>
  <si>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</si>
  <si>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</si>
  <si>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</si>
  <si>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</si>
  <si>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</si>
  <si>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</si>
  <si>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</si>
  <si>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</si>
  <si>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</si>
  <si>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</si>
  <si>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</si>
  <si>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</si>
  <si>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</si>
  <si>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</si>
  <si>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</si>
  <si>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</si>
  <si>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</si>
  <si>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</si>
  <si>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</si>
  <si>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</si>
  <si>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</si>
  <si>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</si>
  <si>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</si>
  <si>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</si>
  <si>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</si>
  <si>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</si>
  <si>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</si>
  <si>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</si>
  <si>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</si>
  <si>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</si>
  <si>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</si>
  <si>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</si>
  <si>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</si>
  <si>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</si>
  <si>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</si>
  <si>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</si>
  <si>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</si>
  <si>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</si>
  <si>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</si>
  <si>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</si>
  <si>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</si>
  <si>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</si>
  <si>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</si>
  <si>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</si>
  <si>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</si>
  <si>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</si>
  <si>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</si>
  <si>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</si>
  <si>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</si>
  <si>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</si>
  <si>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</si>
  <si>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</si>
  <si>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</si>
  <si>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</si>
  <si>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</si>
  <si>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</si>
  <si>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</si>
  <si>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</si>
  <si>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</si>
  <si>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</si>
  <si>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</si>
  <si>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</si>
  <si>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</si>
  <si>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</si>
  <si>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</si>
  <si>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</si>
  <si>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</si>
  <si>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</si>
  <si>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</si>
  <si>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</si>
  <si>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</si>
  <si>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</si>
  <si>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</si>
  <si>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</si>
  <si>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</si>
  <si>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</si>
  <si>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</si>
  <si>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</si>
  <si>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</si>
  <si>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</si>
  <si>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</si>
  <si>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</si>
  <si>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</si>
  <si>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</si>
  <si>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</si>
  <si>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</si>
  <si>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</si>
  <si>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</si>
  <si>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</si>
  <si>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</si>
  <si>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</si>
  <si>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</si>
  <si>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</si>
  <si>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</si>
  <si>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</si>
  <si>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</si>
  <si>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</si>
  <si>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</si>
  <si>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</si>
  <si>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</si>
  <si>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</si>
  <si>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</si>
  <si>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</si>
  <si>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</si>
  <si>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</si>
  <si>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</si>
  <si>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</si>
  <si>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</si>
  <si>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</si>
  <si>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</si>
  <si>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</si>
  <si>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</si>
  <si>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</si>
  <si>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</si>
  <si>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</si>
  <si>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</si>
  <si>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</si>
  <si>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</si>
  <si>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</si>
  <si>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</si>
  <si>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</si>
  <si>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</si>
  <si>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</si>
  <si>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</si>
  <si>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</si>
  <si>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</si>
  <si>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</si>
  <si>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</si>
  <si>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</si>
  <si>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</si>
  <si>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</si>
  <si>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</si>
  <si>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</si>
  <si>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</si>
  <si>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</si>
  <si>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</si>
  <si>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</si>
  <si>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</si>
  <si>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</si>
  <si>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</si>
  <si>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</si>
  <si>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</si>
  <si>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</si>
  <si>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</si>
  <si>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</si>
  <si>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</si>
  <si>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</si>
  <si>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</si>
  <si>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</si>
  <si>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</si>
  <si>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</si>
  <si>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</si>
  <si>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</si>
  <si>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</si>
  <si>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</si>
  <si>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</si>
  <si>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</si>
  <si>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</si>
  <si>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</si>
  <si>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</si>
  <si>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</si>
  <si>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</si>
  <si>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</si>
  <si>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</si>
  <si>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</si>
  <si>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</si>
  <si>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</si>
  <si>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</si>
  <si>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</si>
  <si>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</si>
  <si>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</si>
  <si>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</si>
  <si>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</si>
  <si>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</si>
  <si>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</si>
  <si>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</si>
  <si>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</si>
  <si>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</si>
  <si>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</si>
  <si>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</si>
  <si>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</si>
  <si>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</si>
  <si>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</si>
  <si>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</si>
  <si>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</si>
  <si>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</si>
  <si>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</si>
  <si>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</si>
  <si>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</si>
  <si>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</si>
  <si>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</si>
  <si>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</si>
  <si>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</si>
  <si>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</si>
  <si>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</si>
  <si>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</si>
  <si>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</si>
  <si>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</si>
  <si>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</si>
  <si>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</si>
  <si>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</si>
  <si>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</si>
  <si>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</si>
  <si>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</si>
  <si>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</si>
  <si>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</si>
  <si>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</si>
  <si>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</si>
  <si>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</si>
  <si>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</si>
  <si>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</si>
  <si>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</si>
  <si>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</si>
  <si>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</si>
  <si>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</si>
  <si>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</si>
  <si>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</si>
  <si>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</si>
  <si>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</si>
  <si>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</si>
  <si>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</si>
  <si>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</si>
  <si>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</si>
  <si>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</si>
  <si>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</si>
  <si>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</si>
  <si>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</si>
  <si>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</si>
  <si>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</si>
  <si>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</si>
  <si>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</si>
  <si>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</si>
  <si>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</si>
  <si>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</si>
  <si>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</si>
  <si>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</si>
  <si>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</si>
  <si>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</si>
  <si>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</si>
  <si>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</si>
  <si>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</si>
  <si>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</si>
  <si>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</si>
  <si>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</si>
  <si>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</si>
  <si>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</si>
  <si>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</si>
  <si>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</si>
  <si>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</si>
  <si>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</si>
  <si>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</si>
  <si>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</si>
  <si>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</si>
  <si>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</si>
  <si>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</si>
  <si>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</si>
  <si>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</si>
  <si>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</si>
  <si>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</si>
  <si>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</si>
  <si>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</si>
  <si>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</si>
  <si>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</si>
  <si>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</si>
  <si>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</si>
  <si>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</si>
  <si>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</si>
  <si>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</si>
  <si>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</si>
  <si>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</si>
  <si>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</si>
  <si>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</si>
  <si>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</si>
  <si>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</si>
  <si>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</si>
  <si>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</si>
  <si>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</si>
  <si>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</si>
  <si>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</si>
  <si>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</si>
  <si>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</si>
  <si>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</si>
  <si>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</si>
  <si>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</si>
  <si>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</si>
  <si>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</si>
  <si>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</si>
  <si>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</si>
  <si>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</si>
  <si>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</si>
  <si>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</si>
  <si>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</si>
  <si>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</si>
  <si>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</si>
  <si>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</si>
  <si>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</si>
  <si>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</si>
  <si>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</si>
  <si>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</si>
  <si>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</si>
  <si>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</si>
  <si>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</si>
  <si>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</si>
  <si>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</si>
  <si>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</si>
  <si>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</si>
  <si>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</si>
  <si>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</si>
  <si>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</si>
  <si>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</si>
  <si>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</si>
  <si>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</si>
  <si>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</si>
  <si>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</si>
  <si>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</si>
  <si>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</si>
  <si>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</si>
  <si>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</si>
  <si>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</si>
  <si>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</si>
  <si>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</si>
  <si>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</si>
  <si>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</si>
  <si>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</si>
  <si>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</si>
  <si>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</si>
  <si>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</si>
  <si>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</si>
  <si>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</si>
  <si>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</si>
  <si>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</si>
  <si>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</si>
  <si>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</si>
  <si>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</si>
  <si>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</si>
  <si>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</si>
  <si>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</si>
  <si>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</si>
  <si>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</si>
  <si>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</si>
  <si>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</si>
  <si>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</si>
  <si>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</si>
  <si>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</si>
  <si>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</si>
  <si>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</si>
  <si>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</si>
  <si>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</si>
  <si>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</si>
  <si>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</si>
  <si>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</si>
  <si>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</si>
  <si>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</si>
  <si>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</si>
  <si>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</si>
  <si>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</si>
  <si>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</si>
  <si>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</si>
  <si>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</si>
  <si>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</si>
  <si>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</si>
  <si>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</si>
  <si>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</si>
  <si>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</si>
  <si>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</si>
  <si>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</si>
  <si>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</si>
  <si>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</si>
  <si>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</si>
  <si>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</si>
  <si>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</si>
  <si>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</si>
  <si>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</si>
  <si>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</si>
  <si>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</si>
  <si>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</si>
  <si>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</si>
  <si>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</si>
  <si>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</si>
  <si>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</si>
  <si>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</si>
  <si>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</si>
  <si>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</si>
  <si>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</si>
  <si>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</si>
  <si>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</si>
  <si>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</si>
  <si>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</si>
  <si>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</si>
  <si>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</si>
  <si>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</si>
  <si>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</si>
  <si>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</si>
  <si>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</si>
  <si>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</si>
  <si>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</si>
  <si>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</si>
  <si>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</si>
  <si>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</si>
  <si>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</si>
  <si>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</si>
  <si>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</si>
  <si>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</si>
  <si>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</si>
  <si>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</si>
  <si>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</si>
  <si>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</si>
  <si>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</si>
  <si>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</si>
  <si>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</si>
  <si>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</si>
  <si>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</si>
  <si>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</si>
  <si>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</si>
  <si>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</si>
  <si>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</si>
  <si>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</si>
  <si>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</si>
  <si>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</si>
  <si>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</si>
  <si>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</si>
  <si>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</si>
  <si>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</si>
  <si>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</si>
  <si>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</si>
  <si>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</si>
  <si>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</si>
  <si>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</si>
  <si>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</si>
  <si>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</si>
  <si>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</si>
  <si>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</si>
  <si>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</si>
  <si>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</si>
  <si>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</si>
  <si>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</si>
  <si>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</si>
  <si>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</si>
  <si>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</si>
  <si>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</si>
  <si>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</si>
  <si>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</si>
  <si>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</si>
  <si>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</si>
  <si>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</si>
  <si>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</si>
  <si>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</si>
  <si>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</si>
  <si>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</si>
  <si>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</si>
  <si>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</si>
  <si>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</si>
  <si>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</si>
  <si>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</si>
  <si>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</si>
  <si>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</si>
  <si>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</si>
  <si>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</si>
  <si>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</si>
  <si>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</si>
  <si>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</si>
  <si>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</si>
  <si>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</si>
  <si>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</si>
  <si>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</si>
  <si>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</si>
  <si>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</si>
  <si>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</si>
  <si>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</si>
  <si>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</si>
  <si>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</si>
  <si>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</si>
  <si>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</si>
  <si>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</si>
  <si>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</si>
  <si>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</si>
  <si>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</si>
  <si>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</si>
  <si>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</si>
  <si>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</si>
  <si>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</si>
  <si>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</si>
  <si>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</si>
  <si>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</si>
  <si>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</si>
  <si>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</si>
  <si>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</si>
  <si>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</si>
  <si>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</si>
  <si>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</si>
  <si>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</si>
  <si>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</si>
  <si>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</si>
  <si>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</si>
  <si>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</si>
  <si>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</si>
  <si>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</si>
  <si>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</si>
  <si>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</si>
  <si>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</si>
  <si>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</si>
  <si>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</si>
  <si>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</si>
  <si>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</si>
  <si>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</si>
  <si>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</si>
  <si>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</si>
  <si>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</si>
  <si>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</si>
  <si>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</si>
  <si>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</si>
  <si>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</si>
  <si>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</si>
  <si>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</si>
  <si>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</si>
  <si>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</si>
  <si>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</si>
  <si>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</si>
  <si>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</si>
  <si>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</si>
  <si>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</si>
  <si>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</si>
  <si>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</si>
  <si>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</si>
  <si>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</si>
  <si>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</si>
  <si>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</si>
  <si>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</si>
  <si>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</si>
  <si>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</si>
  <si>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</si>
  <si>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</si>
  <si>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</si>
  <si>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</si>
  <si>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</si>
  <si>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</si>
  <si>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</si>
  <si>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</si>
  <si>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</si>
  <si>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</si>
  <si>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</si>
  <si>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</si>
  <si>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</si>
  <si>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</si>
  <si>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</si>
  <si>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</si>
  <si>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</si>
  <si>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</si>
  <si>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</si>
  <si>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</si>
  <si>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</si>
  <si>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</si>
  <si>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</si>
  <si>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</si>
  <si>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</si>
  <si>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</si>
  <si>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</si>
  <si>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</si>
  <si>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</si>
  <si>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</si>
  <si>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</si>
  <si>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</si>
  <si>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</si>
  <si>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</si>
  <si>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</si>
  <si>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</si>
  <si>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</si>
  <si>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</si>
  <si>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</si>
  <si>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</si>
  <si>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</si>
  <si>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</si>
  <si>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</si>
  <si>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</si>
  <si>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</si>
  <si>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</si>
  <si>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</si>
  <si>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</si>
  <si>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</si>
  <si>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</si>
  <si>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</si>
  <si>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</si>
  <si>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</si>
  <si>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</si>
  <si>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</si>
  <si>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</si>
  <si>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</si>
  <si>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</si>
  <si>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</si>
  <si>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</si>
  <si>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</si>
  <si>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</si>
  <si>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</si>
  <si>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</si>
  <si>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</si>
  <si>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</si>
  <si>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</si>
  <si>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</si>
  <si>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</si>
  <si>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</si>
  <si>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</si>
  <si>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</si>
  <si>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</si>
  <si>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</si>
  <si>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</si>
  <si>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</si>
  <si>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</si>
  <si>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</si>
  <si>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</si>
  <si>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</si>
  <si>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</si>
  <si>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</si>
  <si>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</si>
  <si>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</si>
  <si>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</si>
  <si>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</si>
  <si>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</si>
  <si>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</si>
  <si>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</si>
  <si>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</si>
  <si>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</si>
  <si>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</si>
  <si>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</si>
  <si>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</si>
  <si>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</si>
  <si>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</si>
  <si>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</si>
  <si>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</si>
  <si>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</si>
  <si>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</si>
  <si>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</si>
  <si>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</si>
  <si>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</si>
  <si>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</si>
  <si>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</si>
  <si>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</si>
  <si>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</si>
  <si>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</si>
  <si>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</si>
  <si>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</si>
  <si>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</si>
  <si>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</si>
  <si>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</si>
  <si>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</si>
  <si>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</si>
  <si>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</si>
  <si>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</si>
  <si>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</si>
  <si>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</si>
  <si>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</si>
  <si>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</si>
  <si>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</si>
  <si>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</si>
  <si>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</si>
  <si>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</si>
  <si>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</si>
  <si>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</si>
  <si>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</si>
  <si>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</si>
  <si>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</si>
  <si>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</si>
  <si>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</si>
  <si>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</si>
  <si>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</si>
  <si>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</si>
  <si>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</si>
  <si>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</si>
  <si>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</si>
  <si>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</si>
  <si>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</si>
  <si>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</si>
  <si>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</si>
  <si>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</si>
  <si>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</si>
  <si>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</si>
  <si>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</si>
  <si>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</si>
  <si>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</si>
  <si>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</si>
  <si>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</si>
  <si>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</si>
  <si>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</si>
  <si>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</si>
  <si>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</si>
  <si>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</si>
  <si>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</si>
  <si>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</si>
  <si>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</si>
  <si>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</si>
  <si>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</si>
  <si>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</si>
  <si>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</si>
  <si>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</si>
  <si>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</si>
  <si>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</si>
  <si>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</si>
  <si>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</si>
  <si>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</si>
  <si>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</si>
  <si>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</si>
  <si>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</si>
  <si>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</si>
  <si>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</si>
  <si>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</si>
  <si>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</si>
  <si>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</si>
  <si>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</si>
  <si>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</si>
  <si>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</si>
  <si>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</si>
  <si>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</si>
  <si>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</si>
  <si>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</si>
  <si>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</si>
  <si>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</si>
  <si>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</si>
  <si>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</si>
  <si>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</si>
  <si>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</si>
  <si>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</si>
  <si>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</si>
  <si>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</si>
  <si>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</si>
  <si>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</si>
  <si>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</si>
  <si>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</si>
  <si>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</si>
  <si>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</si>
  <si>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</si>
  <si>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</si>
  <si>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</si>
  <si>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</si>
  <si>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</si>
  <si>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</si>
  <si>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</si>
  <si>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</si>
  <si>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</si>
  <si>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</si>
  <si>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</si>
  <si>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</si>
  <si>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</si>
  <si>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</si>
  <si>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</si>
  <si>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</si>
  <si>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</si>
  <si>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</si>
  <si>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</si>
  <si>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</si>
  <si>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</si>
  <si>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</si>
  <si>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</si>
  <si>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</si>
  <si>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</si>
  <si>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</si>
  <si>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</si>
  <si>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</si>
  <si>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</si>
  <si>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</si>
  <si>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</si>
  <si>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</si>
  <si>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</si>
  <si>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</si>
  <si>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</si>
  <si>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</si>
  <si>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</si>
  <si>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</si>
  <si>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</si>
  <si>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</si>
  <si>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</si>
  <si>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</si>
  <si>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</si>
  <si>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</si>
  <si>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</si>
  <si>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</si>
  <si>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</si>
  <si>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</si>
  <si>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</si>
  <si>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</si>
  <si>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</si>
  <si>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</si>
  <si>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</si>
  <si>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</si>
  <si>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</si>
  <si>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</si>
  <si>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</si>
  <si>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</si>
  <si>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</si>
  <si>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</si>
  <si>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</si>
  <si>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</si>
  <si>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</si>
  <si>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</si>
  <si>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</si>
  <si>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</si>
  <si>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</si>
  <si>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</si>
  <si>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</si>
  <si>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</si>
  <si>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</si>
  <si>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</si>
  <si>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</si>
  <si>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</si>
  <si>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</si>
  <si>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</si>
  <si>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</si>
  <si>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</si>
  <si>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</si>
  <si>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</si>
  <si>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</si>
  <si>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</si>
  <si>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</si>
  <si>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</si>
  <si>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</si>
  <si>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</si>
  <si>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</si>
  <si>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</si>
  <si>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</si>
  <si>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</si>
  <si>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</si>
  <si>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</si>
  <si>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</si>
  <si>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</si>
  <si>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</si>
  <si>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</si>
  <si>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</si>
  <si>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</si>
  <si>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</si>
  <si>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</si>
  <si>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</si>
  <si>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</si>
  <si>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</si>
  <si>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</si>
  <si>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</si>
  <si>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</si>
  <si>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</si>
  <si>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</si>
  <si>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</si>
  <si>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</si>
  <si>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</si>
  <si>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</si>
  <si>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</si>
  <si>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</si>
  <si>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</si>
  <si>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</si>
  <si>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</si>
  <si>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</si>
  <si>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</si>
  <si>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</si>
  <si>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</si>
  <si>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</si>
  <si>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</si>
  <si>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</si>
  <si>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</si>
  <si>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</si>
  <si>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</si>
  <si>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</si>
  <si>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</si>
  <si>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</si>
  <si>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</si>
  <si>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</si>
  <si>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</si>
  <si>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</si>
  <si>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</si>
  <si>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</si>
  <si>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</si>
  <si>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</si>
  <si>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</si>
  <si>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</si>
  <si>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</si>
  <si>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</si>
  <si>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</si>
  <si>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</si>
  <si>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</si>
  <si>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</si>
  <si>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</si>
  <si>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</si>
  <si>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</si>
  <si>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</si>
  <si>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</si>
  <si>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</si>
  <si>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</si>
  <si>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</si>
  <si>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</si>
  <si>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</si>
  <si>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</si>
  <si>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</si>
  <si>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</si>
  <si>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</si>
  <si>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</si>
  <si>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</si>
  <si>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</si>
  <si>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</si>
  <si>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</si>
  <si>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</si>
  <si>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</si>
  <si>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</si>
  <si>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</si>
  <si>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</si>
  <si>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</si>
  <si>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</si>
  <si>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</si>
  <si>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</si>
  <si>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</si>
  <si>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</si>
  <si>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</si>
  <si>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</si>
  <si>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</si>
  <si>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</si>
  <si>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</si>
  <si>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</si>
  <si>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</si>
  <si>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</si>
  <si>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</si>
  <si>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</si>
  <si>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</si>
  <si>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</si>
  <si>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</si>
  <si>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</si>
  <si>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</si>
  <si>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</si>
  <si>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</si>
  <si>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</si>
  <si>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</si>
  <si>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</si>
  <si>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</si>
  <si>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</si>
  <si>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</si>
  <si>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</si>
  <si>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</si>
  <si>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</si>
  <si>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</si>
  <si>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</si>
  <si>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</si>
  <si>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</si>
  <si>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</si>
  <si>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</si>
  <si>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</si>
  <si>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</si>
  <si>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</si>
  <si>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</si>
  <si>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</si>
  <si>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</si>
  <si>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</si>
  <si>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</si>
  <si>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</si>
  <si>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</si>
  <si>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</si>
  <si>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</si>
  <si>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</si>
  <si>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</si>
  <si>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</si>
  <si>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</si>
  <si>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</si>
  <si>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</si>
  <si>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</si>
  <si>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</si>
  <si>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</si>
  <si>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</si>
  <si>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</si>
  <si>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</si>
  <si>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</si>
  <si>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</si>
  <si>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</si>
  <si>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</si>
  <si>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</si>
  <si>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</si>
  <si>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</si>
  <si>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</si>
  <si>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</si>
  <si>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</si>
  <si>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</si>
  <si>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</si>
  <si>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</si>
  <si>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</si>
  <si>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</si>
  <si>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</si>
  <si>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</si>
  <si>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</si>
  <si>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</si>
  <si>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</si>
  <si>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</si>
  <si>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</si>
  <si>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</si>
  <si>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</si>
  <si>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</si>
  <si>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</si>
  <si>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</si>
  <si>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</si>
  <si>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</si>
  <si>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</si>
  <si>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</si>
  <si>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</si>
  <si>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</si>
  <si>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</si>
  <si>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</si>
  <si>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</si>
  <si>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</si>
  <si>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</si>
  <si>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</si>
  <si>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</si>
  <si>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</si>
  <si>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</si>
  <si>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</si>
  <si>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</si>
  <si>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</si>
  <si>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</si>
  <si>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</si>
  <si>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</si>
  <si>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</si>
  <si>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</si>
  <si>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</si>
  <si>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</si>
  <si>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</si>
  <si>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</si>
  <si>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</si>
  <si>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</si>
  <si>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</si>
  <si>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</si>
  <si>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</si>
  <si>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</si>
  <si>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</si>
  <si>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</si>
  <si>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</si>
  <si>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</si>
  <si>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</si>
  <si>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</si>
  <si>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</si>
  <si>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</si>
  <si>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</si>
  <si>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</si>
  <si>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</si>
  <si>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</si>
  <si>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</si>
  <si>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</si>
  <si>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</si>
  <si>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</si>
  <si>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</si>
  <si>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</si>
  <si>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</si>
  <si>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</si>
  <si>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</si>
  <si>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</si>
  <si>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</si>
  <si>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</si>
  <si>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</si>
  <si>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</si>
  <si>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</si>
  <si>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</si>
  <si>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</si>
  <si>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</si>
  <si>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</si>
  <si>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</si>
  <si>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</si>
  <si>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</si>
  <si>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</si>
  <si>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</si>
  <si>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</si>
  <si>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</si>
  <si>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</si>
  <si>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</si>
  <si>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</si>
  <si>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</si>
  <si>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</si>
  <si>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</si>
  <si>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</si>
  <si>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</si>
  <si>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</si>
  <si>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</si>
  <si>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</si>
  <si>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</si>
  <si>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</si>
  <si>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</si>
  <si>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</si>
  <si>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</si>
  <si>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</si>
  <si>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</si>
  <si>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</si>
  <si>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</si>
  <si>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</si>
  <si>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</si>
  <si>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</si>
  <si>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</si>
  <si>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</si>
  <si>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</si>
  <si>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</si>
  <si>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</si>
  <si>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</si>
  <si>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</si>
  <si>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</si>
  <si>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</si>
  <si>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</si>
  <si>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</si>
  <si>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</si>
  <si>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</si>
  <si>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</si>
  <si>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</si>
  <si>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</si>
  <si>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</si>
  <si>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</si>
  <si>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</si>
  <si>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</si>
  <si>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</si>
  <si>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</si>
  <si>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</si>
  <si>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</si>
  <si>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</si>
  <si>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</si>
  <si>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</si>
  <si>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</si>
  <si>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</si>
  <si>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</si>
  <si>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</si>
  <si>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</si>
  <si>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</si>
  <si>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</si>
  <si>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</si>
  <si>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</si>
  <si>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</si>
  <si>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</si>
  <si>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</si>
  <si>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</si>
  <si>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</si>
  <si>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</si>
  <si>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</si>
  <si>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</si>
  <si>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</si>
  <si>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</si>
  <si>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</si>
  <si>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</si>
  <si>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</si>
  <si>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</si>
  <si>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</si>
  <si>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</si>
  <si>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</si>
  <si>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</si>
  <si>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</si>
  <si>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</si>
  <si>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</si>
  <si>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</si>
  <si>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</si>
  <si>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</si>
  <si>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</si>
  <si>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</si>
  <si>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</si>
  <si>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</si>
  <si>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</si>
  <si>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</si>
  <si>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</si>
  <si>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</si>
  <si>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</si>
  <si>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</si>
  <si>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</si>
  <si>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</si>
  <si>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</si>
  <si>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</si>
  <si>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</si>
  <si>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</si>
  <si>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</si>
  <si>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</si>
  <si>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</si>
  <si>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</si>
  <si>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</si>
  <si>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</si>
  <si>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</si>
  <si>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</si>
  <si>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</si>
  <si>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</si>
  <si>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</si>
  <si>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</si>
  <si>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</si>
  <si>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</si>
  <si>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</si>
  <si>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</si>
  <si>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</si>
  <si>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</si>
  <si>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</si>
  <si>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</si>
  <si>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</si>
  <si>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</si>
  <si>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</si>
  <si>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</si>
  <si>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</si>
  <si>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</si>
  <si>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</si>
  <si>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</si>
  <si>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</si>
  <si>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</si>
  <si>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</si>
  <si>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</si>
  <si>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</si>
  <si>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</si>
  <si>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</si>
  <si>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</si>
  <si>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</si>
  <si>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</si>
  <si>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</si>
  <si>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</si>
  <si>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</si>
  <si>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</si>
  <si>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</si>
  <si>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</si>
  <si>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</si>
  <si>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</si>
  <si>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</si>
  <si>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</si>
  <si>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</si>
  <si>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</si>
  <si>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</si>
  <si>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</si>
  <si>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</si>
  <si>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</si>
  <si>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</si>
  <si>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</si>
  <si>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</si>
  <si>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</si>
  <si>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</si>
  <si>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</si>
  <si>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</si>
  <si>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</si>
  <si>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</si>
  <si>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</si>
  <si>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</si>
  <si>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</si>
  <si>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</si>
  <si>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</si>
  <si>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</si>
  <si>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</si>
  <si>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</si>
  <si>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</si>
  <si>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</si>
  <si>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</si>
  <si>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</si>
  <si>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</si>
  <si>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</si>
  <si>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</si>
  <si>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</si>
  <si>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</si>
  <si>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</si>
  <si>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</si>
  <si>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</si>
  <si>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</si>
  <si>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</si>
  <si>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</si>
  <si>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</si>
  <si>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</si>
  <si>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</si>
  <si>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</si>
  <si>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</si>
  <si>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</si>
  <si>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</si>
  <si>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</si>
  <si>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</si>
  <si>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</si>
  <si>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</si>
  <si>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</si>
  <si>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</si>
  <si>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</si>
  <si>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</si>
  <si>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</si>
  <si>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</si>
  <si>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</si>
  <si>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</si>
  <si>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</si>
  <si>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</si>
  <si>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</si>
  <si>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</si>
  <si>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</si>
  <si>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</si>
  <si>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</si>
  <si>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</si>
  <si>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</si>
  <si>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</si>
  <si>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</si>
  <si>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</si>
  <si>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</si>
  <si>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</si>
  <si>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</si>
  <si>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</si>
  <si>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</si>
  <si>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</si>
  <si>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</si>
  <si>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</si>
  <si>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</si>
  <si>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</si>
  <si>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</si>
  <si>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</si>
  <si>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</si>
  <si>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</si>
  <si>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</si>
  <si>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</si>
  <si>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</si>
  <si>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</si>
  <si>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</si>
  <si>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</si>
  <si>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</si>
  <si>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</si>
  <si>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</si>
  <si>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</si>
  <si>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</si>
  <si>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</si>
  <si>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</si>
  <si>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</si>
  <si>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</si>
  <si>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</si>
  <si>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</si>
  <si>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</si>
  <si>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</si>
  <si>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</si>
  <si>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</si>
  <si>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</si>
  <si>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</si>
  <si>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</si>
  <si>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</si>
  <si>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</si>
  <si>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</si>
  <si>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</si>
  <si>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</si>
  <si>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</si>
  <si>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</si>
  <si>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</si>
  <si>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</si>
  <si>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</si>
  <si>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</si>
  <si>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</si>
  <si>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</si>
  <si>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</si>
  <si>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</si>
  <si>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</si>
  <si>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</si>
  <si>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</si>
  <si>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</si>
  <si>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</si>
  <si>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</si>
  <si>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</si>
  <si>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</si>
  <si>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</si>
  <si>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</si>
  <si>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</si>
  <si>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</si>
  <si>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</si>
  <si>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</si>
  <si>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</si>
  <si>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</si>
  <si>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</si>
  <si>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</si>
  <si>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</si>
  <si>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</si>
  <si>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</si>
  <si>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</si>
  <si>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</si>
  <si>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</si>
  <si>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</si>
  <si>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</si>
  <si>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</si>
  <si>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</si>
  <si>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</si>
  <si>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</si>
  <si>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</si>
  <si>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</si>
  <si>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</si>
  <si>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</si>
  <si>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</si>
  <si>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</si>
  <si>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</si>
  <si>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</si>
  <si>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</si>
  <si>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</si>
  <si>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</si>
  <si>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</si>
  <si>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</si>
  <si>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</si>
  <si>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</si>
  <si>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</si>
  <si>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</si>
  <si>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</si>
  <si>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</si>
  <si>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</si>
  <si>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</si>
  <si>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</si>
  <si>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</si>
  <si>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</si>
  <si>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</si>
  <si>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</si>
  <si>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</si>
  <si>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</si>
  <si>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</si>
  <si>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</si>
  <si>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</si>
  <si>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</si>
  <si>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</si>
  <si>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</si>
  <si>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</si>
  <si>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</si>
  <si>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</si>
  <si>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</si>
  <si>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</si>
  <si>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</si>
  <si>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</si>
  <si>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</si>
  <si>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</si>
  <si>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</si>
  <si>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</si>
  <si>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</si>
  <si>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</si>
  <si>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</si>
  <si>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</si>
  <si>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</si>
  <si>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</si>
  <si>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</si>
  <si>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</si>
  <si>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</si>
  <si>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</si>
  <si>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</si>
  <si>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</si>
  <si>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</si>
  <si>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</si>
  <si>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</si>
  <si>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</si>
  <si>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</si>
  <si>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</si>
  <si>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</si>
  <si>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</si>
  <si>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</si>
  <si>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</si>
  <si>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</si>
  <si>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</si>
  <si>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</si>
  <si>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</si>
  <si>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</si>
  <si>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</si>
  <si>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</si>
  <si>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</si>
  <si>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</si>
  <si>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</si>
  <si>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</si>
  <si>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</si>
  <si>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</si>
  <si>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</si>
  <si>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</si>
  <si>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</si>
  <si>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</si>
  <si>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</si>
  <si>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</si>
  <si>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</si>
  <si>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</si>
  <si>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</si>
  <si>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</si>
  <si>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</si>
  <si>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</si>
  <si>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</si>
  <si>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</si>
  <si>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</si>
  <si>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</si>
  <si>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</si>
  <si>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</si>
  <si>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</si>
  <si>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</si>
  <si>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</si>
  <si>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</si>
  <si>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</si>
  <si>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</si>
  <si>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</si>
  <si>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</si>
  <si>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</si>
  <si>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</si>
  <si>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</si>
  <si>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</si>
  <si>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</si>
  <si>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</si>
  <si>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</si>
  <si>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</si>
  <si>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</si>
  <si>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</si>
  <si>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</si>
  <si>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</si>
  <si>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</si>
  <si>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</si>
  <si>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</si>
  <si>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</si>
  <si>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</si>
  <si>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</si>
  <si>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</si>
  <si>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</si>
  <si>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</si>
  <si>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</si>
  <si>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</si>
  <si>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</si>
  <si>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</si>
  <si>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</si>
  <si>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</si>
  <si>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</si>
  <si>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</si>
  <si>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</si>
  <si>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</si>
  <si>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</si>
  <si>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</si>
  <si>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</si>
  <si>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</si>
  <si>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</si>
  <si>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</si>
  <si>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</si>
  <si>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</si>
  <si>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</si>
  <si>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</si>
  <si>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</si>
  <si>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</si>
  <si>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</si>
  <si>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</si>
  <si>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</si>
  <si>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</si>
  <si>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</si>
  <si>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</si>
  <si>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</si>
  <si>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</si>
  <si>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</si>
  <si>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</si>
  <si>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</si>
  <si>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</si>
  <si>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</si>
  <si>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</si>
  <si>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</si>
  <si>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</si>
  <si>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</si>
  <si>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</si>
  <si>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</si>
  <si>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</si>
  <si>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</si>
  <si>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</si>
  <si>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</si>
  <si>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</si>
  <si>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</si>
  <si>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</si>
  <si>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</si>
  <si>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</si>
  <si>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</si>
  <si>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</si>
  <si>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</si>
  <si>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</si>
  <si>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</si>
  <si>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</si>
  <si>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</si>
  <si>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</si>
  <si>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</si>
  <si>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</si>
  <si>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</si>
  <si>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</si>
  <si>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</si>
  <si>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</si>
  <si>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</si>
  <si>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</si>
  <si>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</si>
  <si>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</si>
  <si>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</si>
  <si>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</si>
  <si>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</si>
  <si>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</si>
  <si>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</si>
  <si>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</si>
  <si>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</si>
  <si>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</si>
  <si>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</si>
  <si>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</si>
  <si>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</si>
  <si>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</si>
  <si>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</si>
  <si>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</si>
  <si>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</si>
  <si>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</si>
  <si>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</si>
  <si>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</si>
  <si>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</si>
  <si>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</si>
  <si>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</si>
  <si>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</si>
  <si>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</si>
  <si>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</si>
  <si>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</si>
  <si>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</si>
  <si>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</si>
  <si>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</si>
  <si>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</si>
  <si>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</si>
  <si>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</si>
  <si>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</si>
  <si>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</si>
  <si>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</si>
  <si>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</si>
  <si>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</si>
  <si>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</si>
  <si>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</si>
  <si>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</si>
  <si>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</si>
  <si>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</si>
  <si>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</si>
  <si>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</si>
  <si>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</si>
  <si>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</si>
  <si>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</si>
  <si>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</si>
  <si>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</si>
  <si>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</si>
  <si>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</si>
  <si>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</si>
  <si>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</si>
  <si>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</si>
  <si>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</si>
  <si>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</si>
  <si>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</si>
  <si>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</si>
  <si>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</si>
  <si>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</si>
  <si>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</si>
  <si>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</si>
  <si>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</si>
  <si>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</si>
  <si>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</si>
  <si>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</si>
  <si>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</si>
  <si>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</si>
  <si>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</si>
  <si>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</si>
  <si>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</si>
  <si>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</si>
  <si>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</si>
  <si>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</si>
  <si>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</si>
  <si>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</si>
  <si>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</si>
  <si>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</si>
  <si>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</si>
  <si>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</si>
  <si>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</si>
  <si>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</si>
  <si>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</si>
  <si>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</si>
  <si>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</si>
  <si>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</si>
  <si>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</si>
  <si>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</si>
  <si>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</si>
  <si>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</si>
  <si>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</si>
  <si>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</si>
  <si>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</si>
  <si>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</si>
  <si>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</si>
  <si>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</si>
  <si>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</si>
  <si>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</si>
  <si>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</si>
  <si>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</si>
  <si>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</si>
  <si>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</si>
  <si>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</si>
  <si>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</si>
  <si>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</si>
  <si>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</si>
  <si>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</si>
  <si>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</si>
  <si>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</si>
  <si>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</si>
  <si>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</si>
  <si>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</si>
  <si>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</si>
  <si>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</si>
  <si>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</si>
  <si>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</si>
  <si>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</si>
  <si>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</si>
  <si>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</si>
  <si>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</si>
  <si>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</si>
  <si>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</si>
  <si>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</si>
  <si>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</si>
  <si>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</si>
  <si>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</si>
  <si>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</si>
  <si>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</si>
  <si>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</si>
  <si>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</si>
  <si>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</si>
  <si>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</si>
  <si>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</si>
  <si>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</si>
  <si>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</si>
  <si>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</si>
  <si>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</si>
  <si>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</si>
  <si>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</si>
  <si>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</si>
  <si>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</si>
  <si>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</si>
  <si>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</si>
  <si>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</si>
  <si>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</si>
  <si>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</si>
  <si>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</si>
  <si>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</si>
  <si>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</si>
  <si>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</si>
  <si>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</si>
  <si>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</si>
  <si>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</si>
  <si>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</si>
  <si>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</si>
  <si>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</si>
  <si>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</si>
  <si>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</si>
  <si>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</si>
  <si>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</si>
  <si>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</si>
  <si>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</si>
  <si>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</si>
  <si>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</si>
  <si>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</si>
  <si>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</si>
  <si>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</si>
  <si>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</si>
  <si>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</si>
  <si>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</si>
  <si>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</si>
  <si>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</si>
  <si>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</si>
  <si>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</si>
  <si>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</si>
  <si>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</si>
  <si>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</si>
  <si>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</si>
  <si>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</si>
  <si>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</si>
  <si>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</si>
  <si>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</si>
  <si>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</si>
  <si>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</si>
  <si>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</si>
  <si>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</si>
  <si>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</si>
  <si>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</si>
  <si>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</si>
  <si>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</si>
  <si>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</si>
  <si>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</si>
  <si>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</si>
  <si>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</si>
  <si>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</si>
  <si>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</si>
  <si>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</si>
  <si>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</si>
  <si>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</si>
  <si>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</si>
  <si>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</si>
  <si>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</si>
  <si>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</si>
  <si>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</si>
  <si>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</si>
  <si>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</si>
  <si>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</si>
  <si>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</si>
  <si>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</si>
  <si>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</si>
  <si>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</si>
  <si>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</si>
  <si>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</si>
  <si>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</si>
  <si>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</si>
  <si>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</si>
  <si>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</si>
  <si>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</si>
  <si>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</si>
  <si>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</si>
  <si>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</si>
  <si>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</si>
  <si>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</si>
  <si>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</si>
  <si>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</si>
  <si>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</si>
  <si>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</si>
  <si>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</si>
  <si>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</si>
  <si>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</si>
  <si>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</si>
  <si>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</si>
  <si>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</si>
  <si>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</si>
  <si>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</si>
  <si>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</si>
  <si>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</si>
  <si>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</si>
  <si>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</si>
  <si>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</si>
  <si>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</si>
  <si>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</si>
  <si>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</si>
  <si>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</si>
  <si>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</si>
  <si>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</si>
  <si>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</si>
  <si>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</si>
  <si>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</si>
  <si>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</si>
  <si>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</si>
  <si>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</si>
  <si>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</si>
  <si>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</si>
  <si>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</si>
  <si>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</si>
  <si>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</si>
  <si>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</si>
  <si>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</si>
  <si>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</si>
  <si>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</si>
  <si>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</si>
  <si>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</si>
  <si>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</si>
  <si>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</si>
  <si>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</si>
  <si>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</si>
  <si>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</si>
  <si>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</si>
  <si>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</si>
  <si>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</si>
  <si>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</si>
  <si>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</si>
  <si>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</si>
  <si>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</si>
  <si>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</si>
  <si>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</si>
  <si>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</si>
  <si>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</si>
  <si>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</si>
  <si>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</si>
  <si>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</si>
  <si>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</si>
  <si>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</si>
  <si>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</si>
  <si>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</si>
  <si>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</si>
  <si>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</si>
  <si>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</si>
  <si>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</si>
  <si>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</si>
  <si>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</si>
  <si>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</si>
  <si>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</si>
  <si>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</si>
  <si>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</si>
  <si>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</si>
  <si>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</si>
  <si>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</si>
  <si>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</si>
  <si>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</si>
  <si>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</si>
  <si>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</si>
  <si>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</si>
  <si>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</si>
  <si>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</si>
  <si>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</si>
  <si>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</si>
  <si>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</si>
  <si>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</si>
  <si>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</si>
  <si>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</si>
  <si>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</si>
  <si>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</si>
  <si>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</si>
  <si>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</si>
  <si>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</si>
  <si>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</si>
  <si>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</si>
  <si>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</si>
  <si>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</si>
  <si>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</si>
  <si>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</si>
  <si>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</si>
  <si>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</si>
  <si>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</si>
  <si>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</si>
  <si>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</si>
  <si>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</si>
  <si>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</si>
  <si>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</si>
  <si>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</si>
  <si>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</si>
  <si>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</si>
  <si>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</si>
  <si>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</si>
  <si>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</si>
  <si>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</si>
  <si>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</si>
  <si>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</si>
  <si>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</si>
  <si>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</si>
  <si>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</si>
  <si>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</si>
  <si>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</si>
  <si>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</si>
  <si>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</si>
  <si>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</si>
  <si>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</si>
  <si>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</si>
  <si>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</si>
  <si>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</si>
  <si>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</si>
  <si>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</si>
  <si>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</si>
  <si>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</si>
  <si>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</si>
  <si>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</si>
  <si>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</si>
  <si>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</si>
  <si>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</si>
  <si>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</si>
  <si>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</si>
  <si>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</si>
  <si>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</si>
  <si>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</si>
  <si>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</si>
  <si>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</si>
  <si>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</si>
  <si>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</si>
  <si>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</si>
  <si>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</si>
  <si>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</si>
  <si>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</si>
  <si>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</si>
  <si>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</si>
  <si>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</si>
  <si>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</si>
  <si>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</si>
  <si>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</si>
  <si>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</si>
  <si>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</si>
  <si>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</si>
  <si>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</si>
  <si>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</si>
  <si>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</si>
  <si>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</si>
  <si>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</si>
  <si>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</si>
  <si>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</si>
  <si>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</si>
  <si>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</si>
  <si>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</si>
  <si>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</si>
  <si>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</si>
  <si>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</si>
  <si>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</si>
  <si>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</si>
  <si>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</si>
  <si>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</si>
  <si>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</si>
  <si>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</si>
  <si>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</si>
  <si>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</si>
  <si>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</si>
  <si>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</si>
  <si>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</si>
  <si>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</si>
  <si>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</si>
  <si>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</si>
  <si>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</si>
  <si>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</si>
  <si>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</si>
  <si>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</si>
  <si>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</si>
  <si>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</si>
  <si>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</si>
  <si>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</si>
  <si>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</si>
  <si>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</si>
  <si>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</si>
  <si>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</si>
  <si>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</si>
  <si>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</si>
  <si>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</si>
  <si>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</si>
  <si>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</si>
  <si>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</si>
  <si>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</si>
  <si>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</si>
  <si>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</si>
  <si>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</si>
  <si>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</si>
  <si>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</si>
  <si>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</si>
  <si>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</si>
  <si>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</si>
  <si>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</si>
  <si>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</si>
  <si>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</si>
  <si>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</si>
  <si>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</si>
  <si>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</si>
  <si>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</si>
  <si>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</si>
  <si>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</si>
  <si>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</si>
  <si>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</si>
  <si>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</si>
  <si>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</si>
  <si>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</si>
  <si>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</si>
  <si>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</si>
  <si>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</si>
  <si>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</si>
  <si>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</si>
  <si>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</si>
  <si>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</si>
  <si>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</si>
  <si>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</si>
  <si>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</si>
  <si>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</si>
  <si>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</si>
  <si>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</si>
  <si>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</si>
  <si>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</si>
  <si>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</si>
  <si>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</si>
  <si>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</si>
  <si>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</si>
  <si>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</si>
  <si>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</si>
  <si>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</si>
  <si>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</si>
  <si>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</si>
  <si>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</si>
  <si>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</si>
  <si>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</si>
  <si>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</si>
  <si>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</si>
  <si>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</si>
  <si>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</si>
  <si>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</si>
  <si>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</si>
  <si>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</si>
  <si>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</si>
  <si>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</si>
  <si>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</si>
  <si>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</si>
  <si>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</si>
  <si>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</si>
  <si>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</si>
  <si>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</si>
  <si>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</si>
  <si>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</si>
  <si>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</si>
  <si>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</si>
  <si>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</si>
  <si>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</si>
  <si>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</si>
  <si>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</si>
  <si>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</si>
  <si>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</si>
  <si>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</si>
  <si>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</si>
  <si>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</si>
  <si>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</si>
  <si>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</si>
  <si>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</si>
  <si>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</si>
  <si>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</si>
  <si>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</si>
  <si>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</si>
  <si>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</si>
  <si>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</si>
  <si>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</si>
  <si>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</si>
  <si>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</si>
  <si>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</si>
  <si>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</si>
  <si>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</si>
  <si>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</si>
  <si>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</si>
  <si>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</si>
  <si>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</si>
  <si>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</si>
  <si>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</si>
  <si>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</si>
  <si>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</si>
  <si>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</si>
  <si>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</si>
  <si>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</si>
  <si>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</si>
  <si>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</si>
  <si>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</si>
  <si>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</si>
  <si>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</si>
  <si>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</si>
  <si>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</si>
  <si>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</si>
  <si>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</si>
  <si>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</si>
  <si>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</si>
  <si>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</si>
  <si>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</si>
  <si>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</si>
  <si>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</si>
  <si>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</si>
  <si>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</si>
  <si>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</si>
  <si>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</si>
  <si>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</si>
  <si>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</si>
  <si>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</si>
  <si>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</si>
  <si>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</si>
  <si>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</si>
  <si>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</si>
  <si>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</si>
  <si>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</si>
  <si>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</si>
  <si>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</si>
  <si>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</si>
  <si>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</si>
  <si>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</si>
  <si>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</si>
  <si>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</si>
  <si>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</si>
  <si>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</si>
  <si>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</si>
  <si>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</si>
  <si>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</si>
  <si>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</si>
  <si>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</si>
  <si>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</si>
  <si>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</si>
  <si>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</si>
  <si>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</si>
  <si>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</si>
  <si>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</si>
  <si>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</si>
  <si>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</si>
  <si>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</si>
  <si>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</si>
  <si>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</si>
  <si>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</si>
  <si>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</si>
  <si>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</si>
  <si>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</si>
  <si>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</si>
  <si>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</si>
  <si>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</si>
  <si>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</si>
  <si>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</si>
  <si>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</si>
  <si>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</si>
  <si>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</si>
  <si>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</si>
  <si>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</si>
  <si>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</si>
  <si>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</si>
  <si>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</si>
  <si>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</si>
  <si>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</si>
  <si>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</si>
  <si>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</si>
  <si>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</si>
  <si>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</si>
  <si>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</si>
  <si>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</si>
  <si>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</si>
  <si>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</si>
  <si>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</si>
  <si>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</si>
  <si>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</si>
  <si>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</si>
  <si>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</si>
  <si>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</si>
  <si>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</si>
  <si>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</si>
  <si>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</si>
  <si>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</si>
  <si>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</si>
  <si>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</si>
  <si>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</si>
  <si>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</si>
  <si>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</si>
  <si>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</si>
  <si>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</si>
  <si>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</si>
  <si>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</si>
  <si>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</si>
  <si>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</si>
  <si>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</si>
  <si>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</si>
  <si>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</si>
  <si>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</si>
  <si>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</si>
  <si>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</si>
  <si>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</si>
  <si>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</si>
  <si>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</si>
  <si>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</si>
  <si>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</si>
  <si>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</si>
  <si>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</si>
  <si>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</si>
  <si>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</si>
  <si>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</si>
  <si>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</si>
  <si>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</si>
  <si>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</si>
  <si>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</si>
  <si>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</si>
  <si>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</si>
  <si>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</si>
  <si>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</si>
  <si>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</si>
  <si>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</si>
  <si>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</si>
  <si>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</si>
  <si>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</si>
  <si>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</si>
  <si>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</si>
  <si>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</si>
  <si>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</si>
  <si>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</si>
  <si>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</si>
  <si>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</si>
  <si>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</si>
  <si>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</si>
  <si>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</si>
  <si>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</si>
  <si>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</si>
  <si>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</si>
  <si>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</si>
  <si>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</si>
  <si>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</si>
  <si>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</si>
  <si>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</si>
  <si>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</si>
  <si>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</si>
  <si>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</si>
  <si>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</si>
  <si>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</si>
  <si>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</si>
  <si>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</si>
  <si>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</si>
  <si>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</si>
  <si>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</si>
  <si>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</si>
  <si>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</si>
  <si>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</si>
  <si>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</si>
  <si>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</si>
  <si>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</si>
  <si>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</si>
  <si>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</si>
  <si>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</si>
  <si>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</si>
  <si>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</si>
  <si>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</si>
  <si>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</si>
  <si>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</si>
  <si>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</si>
  <si>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</si>
  <si>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</si>
  <si>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</si>
  <si>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</si>
  <si>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</si>
  <si>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</si>
  <si>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</si>
  <si>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</si>
  <si>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</si>
  <si>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</si>
  <si>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</si>
  <si>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</si>
  <si>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</si>
  <si>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</si>
  <si>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</si>
  <si>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</si>
  <si>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</si>
  <si>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</si>
  <si>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</si>
  <si>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</si>
  <si>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</si>
  <si>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</si>
  <si>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</si>
  <si>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</si>
  <si>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</si>
  <si>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</si>
  <si>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</si>
  <si>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</si>
  <si>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</si>
  <si>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</si>
  <si>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</si>
  <si>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</si>
  <si>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</si>
  <si>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</si>
  <si>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</si>
  <si>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</si>
  <si>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</si>
  <si>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</si>
  <si>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</si>
  <si>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</si>
  <si>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</si>
  <si>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</si>
  <si>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</si>
  <si>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</si>
  <si>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</si>
  <si>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</si>
  <si>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</si>
  <si>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</si>
  <si>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</si>
  <si>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</si>
  <si>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</si>
  <si>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</si>
  <si>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</si>
  <si>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</si>
  <si>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</si>
  <si>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</si>
  <si>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</si>
  <si>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</si>
  <si>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</si>
  <si>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</si>
  <si>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</si>
  <si>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</si>
  <si>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</si>
  <si>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</si>
  <si>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</si>
  <si>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</si>
  <si>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</si>
  <si>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</si>
  <si>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</si>
  <si>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</si>
  <si>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</si>
  <si>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</si>
  <si>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</si>
  <si>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</si>
  <si>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</si>
  <si>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</si>
  <si>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</si>
  <si>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</si>
  <si>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</si>
  <si>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</si>
  <si>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</si>
  <si>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</si>
  <si>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</si>
  <si>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</si>
  <si>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</si>
  <si>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</si>
  <si>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</si>
  <si>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</si>
  <si>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</si>
  <si>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</si>
  <si>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</si>
  <si>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</si>
  <si>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</si>
  <si>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</si>
  <si>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</si>
  <si>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</si>
  <si>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</si>
  <si>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</si>
  <si>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</si>
  <si>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</si>
  <si>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</si>
  <si>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</si>
  <si>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</si>
  <si>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</si>
  <si>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</si>
  <si>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</si>
  <si>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</si>
  <si>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</si>
  <si>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</si>
  <si>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</si>
  <si>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</si>
  <si>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</si>
  <si>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</si>
  <si>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</si>
  <si>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</si>
  <si>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</si>
  <si>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</si>
  <si>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</si>
  <si>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</si>
  <si>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</si>
  <si>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</si>
  <si>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</si>
  <si>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</si>
  <si>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</si>
  <si>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</si>
  <si>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</si>
  <si>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</si>
  <si>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</si>
  <si>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</si>
  <si>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</si>
  <si>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</si>
  <si>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</si>
  <si>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</si>
  <si>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</si>
  <si>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</si>
  <si>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</si>
  <si>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</si>
  <si>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</si>
  <si>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</si>
  <si>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</si>
  <si>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</si>
  <si>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</si>
  <si>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</si>
  <si>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</si>
  <si>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</si>
  <si>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</si>
  <si>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</si>
  <si>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</si>
  <si>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</si>
  <si>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</si>
  <si>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</si>
  <si>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</si>
  <si>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</si>
  <si>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</si>
  <si>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</si>
  <si>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</si>
  <si>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</si>
  <si>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</si>
  <si>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</si>
  <si>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</si>
  <si>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</si>
  <si>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</si>
  <si>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</si>
  <si>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</si>
  <si>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</si>
  <si>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</si>
  <si>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</si>
  <si>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</si>
  <si>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</si>
  <si>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</si>
  <si>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</si>
  <si>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</si>
  <si>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</si>
  <si>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</si>
  <si>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</si>
  <si>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</si>
  <si>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</si>
  <si>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</si>
  <si>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</si>
  <si>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</si>
  <si>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</si>
  <si>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</si>
  <si>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</si>
  <si>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</si>
  <si>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</si>
  <si>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</si>
  <si>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</si>
  <si>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</si>
  <si>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</si>
  <si>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</si>
  <si>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</si>
  <si>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</si>
  <si>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</si>
  <si>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</si>
  <si>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</si>
  <si>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</si>
  <si>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</si>
  <si>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</si>
  <si>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</si>
  <si>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</si>
  <si>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</si>
  <si>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</si>
  <si>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</si>
  <si>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</si>
  <si>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</si>
  <si>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</si>
  <si>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</si>
  <si>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</si>
  <si>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</si>
  <si>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</si>
  <si>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</si>
  <si>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</si>
  <si>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</si>
  <si>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</si>
  <si>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</si>
  <si>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</si>
  <si>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</si>
  <si>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</si>
  <si>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</si>
  <si>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</si>
  <si>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</si>
  <si>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</si>
  <si>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</si>
  <si>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</si>
  <si>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</si>
  <si>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</si>
  <si>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</si>
  <si>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</si>
  <si>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</si>
  <si>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</si>
  <si>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</si>
  <si>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</si>
  <si>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</si>
  <si>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</si>
  <si>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</si>
  <si>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</si>
  <si>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</si>
  <si>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</si>
  <si>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</si>
  <si>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</si>
  <si>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</si>
  <si>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</si>
  <si>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</si>
  <si>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</si>
  <si>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</si>
  <si>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</si>
  <si>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</si>
  <si>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</si>
  <si>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</si>
  <si>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</si>
  <si>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</si>
  <si>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</si>
  <si>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</si>
  <si>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</si>
  <si>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</si>
  <si>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</si>
  <si>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</si>
  <si>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</si>
  <si>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</si>
  <si>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</si>
  <si>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</si>
  <si>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</si>
  <si>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</si>
  <si>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</si>
  <si>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</si>
  <si>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</si>
  <si>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</si>
  <si>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</si>
  <si>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</si>
  <si>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</si>
  <si>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</si>
  <si>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</si>
  <si>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</si>
  <si>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</si>
  <si>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</si>
  <si>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</si>
  <si>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</si>
  <si>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</si>
  <si>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</si>
  <si>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</si>
  <si>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</si>
  <si>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</si>
  <si>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</si>
  <si>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</si>
  <si>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</si>
  <si>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</si>
  <si>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</si>
  <si>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</si>
  <si>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</si>
  <si>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</si>
  <si>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</si>
  <si>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</si>
  <si>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</si>
  <si>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</si>
  <si>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</si>
  <si>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</si>
  <si>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</si>
  <si>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</si>
  <si>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</si>
  <si>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</si>
  <si>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</si>
  <si>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</si>
  <si>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</si>
  <si>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</si>
  <si>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</si>
  <si>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</si>
  <si>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</si>
  <si>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</si>
  <si>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</si>
  <si>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</si>
  <si>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</si>
  <si>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</si>
  <si>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</si>
  <si>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</si>
  <si>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</si>
  <si>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</si>
  <si>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</si>
  <si>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</si>
  <si>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</si>
  <si>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</si>
  <si>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</si>
  <si>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</si>
  <si>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</si>
  <si>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</si>
  <si>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</si>
  <si>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</si>
  <si>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</si>
  <si>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</si>
  <si>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</si>
  <si>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</si>
  <si>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</si>
  <si>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</si>
  <si>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</si>
  <si>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</si>
  <si>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</si>
  <si>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</si>
  <si>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</si>
  <si>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</si>
  <si>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</si>
  <si>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</si>
  <si>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</si>
  <si>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</si>
  <si>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</si>
  <si>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</si>
  <si>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</si>
  <si>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</si>
  <si>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</si>
  <si>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</si>
  <si>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</si>
  <si>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</si>
  <si>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</si>
  <si>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</si>
  <si>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</si>
  <si>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</si>
  <si>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</si>
  <si>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</si>
  <si>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</si>
  <si>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</si>
  <si>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</si>
  <si>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</si>
  <si>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</si>
  <si>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</si>
  <si>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</si>
  <si>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</si>
  <si>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</si>
  <si>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</si>
  <si>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</si>
  <si>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</si>
  <si>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</si>
  <si>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</si>
  <si>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</si>
  <si>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</si>
  <si>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</si>
  <si>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</si>
  <si>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</si>
  <si>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</si>
  <si>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</si>
  <si>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</si>
  <si>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</si>
  <si>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</si>
  <si>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</si>
  <si>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</si>
  <si>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</si>
  <si>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</si>
  <si>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</si>
  <si>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</si>
  <si>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</si>
  <si>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</si>
  <si>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</si>
  <si>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</si>
  <si>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</si>
  <si>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</si>
  <si>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</si>
  <si>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</si>
  <si>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</si>
  <si>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</si>
  <si>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</si>
  <si>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</si>
  <si>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</si>
  <si>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</si>
  <si>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</si>
  <si>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</si>
  <si>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</si>
  <si>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</si>
  <si>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</si>
  <si>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</si>
  <si>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</si>
  <si>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</si>
  <si>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</si>
  <si>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</si>
  <si>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</si>
  <si>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</si>
  <si>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</si>
  <si>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</si>
  <si>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</si>
  <si>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</si>
  <si>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</si>
  <si>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</si>
  <si>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</si>
  <si>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</si>
  <si>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</si>
  <si>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</si>
  <si>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</si>
  <si>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</si>
  <si>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</si>
  <si>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</si>
  <si>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</si>
  <si>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</si>
  <si>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</si>
  <si>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</si>
  <si>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</si>
  <si>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</si>
  <si>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</si>
  <si>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</si>
  <si>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</si>
  <si>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</si>
  <si>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</si>
  <si>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</si>
  <si>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</si>
  <si>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</si>
  <si>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</si>
  <si>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</si>
  <si>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</si>
  <si>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</si>
  <si>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</si>
  <si>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</si>
  <si>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</si>
  <si>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</si>
  <si>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</si>
  <si>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</si>
  <si>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</si>
  <si>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</si>
  <si>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</si>
  <si>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</si>
  <si>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</si>
  <si>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</si>
  <si>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</si>
  <si>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</si>
  <si>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</si>
  <si>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</si>
  <si>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</si>
  <si>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</si>
  <si>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</si>
  <si>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</si>
  <si>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</si>
  <si>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</si>
  <si>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</si>
  <si>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</si>
  <si>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</si>
  <si>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</si>
  <si>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</si>
  <si>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</si>
  <si>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</si>
  <si>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</si>
  <si>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</si>
  <si>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</si>
  <si>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</si>
  <si>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</si>
  <si>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</si>
  <si>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</si>
  <si>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</si>
  <si>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</si>
  <si>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</si>
  <si>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</si>
  <si>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</si>
  <si>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</si>
  <si>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</si>
  <si>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</si>
  <si>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</si>
  <si>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</si>
  <si>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</si>
  <si>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</si>
  <si>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</si>
  <si>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</si>
  <si>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</si>
  <si>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</si>
  <si>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</si>
  <si>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</si>
  <si>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</si>
  <si>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</si>
  <si>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</si>
  <si>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</si>
  <si>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</si>
  <si>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</si>
  <si>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</si>
  <si>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</si>
  <si>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</si>
  <si>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</si>
  <si>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</si>
  <si>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</si>
  <si>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</si>
  <si>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</si>
  <si>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</si>
  <si>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</si>
  <si>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</si>
  <si>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</si>
  <si>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</si>
  <si>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</si>
  <si>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</si>
  <si>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</si>
  <si>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</si>
  <si>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</si>
  <si>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</si>
  <si>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</si>
  <si>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</si>
  <si>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</si>
  <si>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</si>
  <si>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</si>
  <si>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</si>
  <si>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</si>
  <si>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</si>
  <si>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</si>
  <si>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</si>
  <si>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</si>
  <si>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</si>
  <si>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</si>
  <si>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</si>
  <si>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</si>
  <si>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</si>
  <si>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</si>
  <si>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</si>
  <si>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</si>
  <si>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</si>
  <si>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</si>
  <si>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</si>
  <si>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</si>
  <si>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</si>
  <si>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</si>
  <si>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</si>
  <si>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</si>
  <si>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</si>
  <si>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</si>
  <si>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</si>
  <si>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</si>
  <si>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</si>
  <si>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</si>
  <si>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</si>
  <si>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</si>
  <si>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</si>
  <si>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</si>
  <si>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</si>
  <si>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</si>
  <si>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</si>
  <si>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</si>
  <si>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</si>
  <si>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</si>
  <si>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</si>
  <si>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</si>
  <si>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</si>
  <si>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</si>
  <si>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</si>
  <si>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</si>
  <si>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</si>
  <si>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</si>
  <si>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</si>
  <si>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</si>
  <si>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</si>
  <si>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</si>
  <si>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</si>
  <si>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</si>
  <si>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</si>
  <si>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</si>
  <si>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</si>
  <si>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</si>
  <si>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</si>
  <si>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</si>
  <si>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</si>
  <si>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</si>
  <si>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</si>
  <si>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</si>
  <si>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</si>
  <si>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</si>
  <si>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</si>
  <si>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</si>
  <si>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</si>
  <si>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</si>
  <si>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</si>
  <si>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</si>
  <si>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</si>
  <si>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</si>
  <si>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</si>
  <si>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</si>
  <si>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</si>
  <si>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</si>
  <si>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</si>
  <si>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</si>
  <si>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</si>
  <si>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</si>
  <si>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</si>
  <si>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</si>
  <si>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</si>
  <si>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</si>
  <si>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</si>
  <si>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</si>
  <si>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</si>
  <si>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</si>
  <si>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</si>
  <si>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</si>
  <si>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</si>
  <si>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</si>
  <si>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</si>
  <si>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</si>
  <si>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</si>
  <si>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</si>
  <si>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</si>
  <si>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</si>
  <si>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</si>
  <si>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</si>
  <si>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</si>
  <si>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</si>
  <si>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</si>
  <si>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</si>
  <si>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</si>
  <si>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</si>
  <si>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</si>
  <si>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</si>
  <si>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</si>
  <si>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</si>
  <si>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</si>
  <si>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</si>
  <si>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</si>
  <si>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</si>
  <si>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</si>
  <si>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</si>
  <si>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</si>
  <si>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</si>
  <si>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</si>
  <si>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</si>
  <si>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</si>
  <si>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</si>
  <si>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</si>
  <si>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</si>
  <si>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</si>
  <si>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</si>
  <si>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</si>
  <si>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</si>
  <si>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</si>
  <si>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</si>
  <si>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</si>
  <si>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</si>
  <si>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</si>
  <si>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</si>
  <si>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</si>
  <si>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</si>
  <si>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</si>
  <si>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</si>
  <si>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</si>
  <si>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</si>
  <si>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</si>
  <si>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</si>
  <si>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</si>
  <si>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</si>
  <si>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</si>
  <si>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</si>
  <si>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</si>
  <si>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</si>
  <si>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</si>
  <si>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</si>
  <si>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</si>
  <si>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</si>
  <si>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</si>
  <si>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</si>
  <si>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</si>
  <si>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</si>
  <si>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</si>
  <si>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</si>
  <si>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</si>
  <si>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</si>
  <si>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</si>
  <si>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</si>
  <si>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</si>
  <si>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</si>
  <si>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</si>
  <si>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</si>
  <si>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</si>
  <si>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</si>
  <si>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</si>
  <si>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</si>
  <si>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</si>
  <si>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</si>
  <si>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</si>
  <si>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</si>
  <si>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</si>
  <si>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</si>
  <si>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</si>
  <si>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</si>
  <si>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</si>
  <si>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</si>
  <si>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</si>
  <si>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</si>
  <si>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</si>
  <si>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</si>
  <si>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</si>
  <si>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</si>
  <si>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</si>
  <si>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</si>
  <si>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</si>
  <si>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</si>
  <si>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</si>
  <si>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</si>
  <si>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</si>
  <si>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</si>
  <si>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</si>
  <si>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</si>
  <si>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</si>
  <si>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</si>
  <si>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</si>
  <si>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</si>
  <si>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</si>
  <si>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</si>
  <si>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</si>
  <si>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</si>
  <si>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</si>
  <si>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</si>
  <si>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</si>
  <si>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</si>
  <si>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</si>
  <si>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</si>
  <si>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</si>
  <si>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</si>
  <si>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</si>
  <si>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</si>
  <si>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</si>
  <si>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</si>
  <si>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</si>
  <si>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</si>
  <si>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</si>
  <si>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</si>
  <si>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</si>
  <si>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</si>
  <si>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</si>
  <si>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</si>
  <si>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</si>
  <si>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</si>
  <si>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</si>
  <si>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</si>
  <si>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</si>
  <si>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</si>
  <si>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</si>
  <si>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</si>
  <si>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</si>
  <si>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</si>
  <si>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</si>
  <si>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</si>
  <si>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</si>
  <si>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</si>
  <si>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</si>
  <si>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</si>
  <si>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</si>
  <si>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</si>
  <si>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</si>
  <si>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</si>
  <si>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</si>
  <si>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</si>
  <si>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</si>
  <si>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</si>
  <si>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</si>
  <si>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</si>
  <si>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</si>
  <si>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</si>
  <si>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</si>
  <si>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</si>
  <si>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</si>
  <si>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</si>
  <si>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</si>
  <si>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</si>
  <si>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</si>
  <si>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</si>
  <si>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</si>
  <si>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</si>
  <si>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</si>
  <si>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</si>
  <si>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</si>
  <si>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</si>
  <si>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</si>
  <si>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</si>
  <si>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</si>
  <si>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</si>
  <si>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</si>
  <si>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</si>
  <si>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</si>
  <si>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</si>
  <si>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</si>
  <si>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</si>
  <si>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</si>
  <si>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</si>
  <si>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</si>
  <si>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</si>
  <si>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</si>
  <si>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</si>
  <si>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</si>
  <si>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</si>
  <si>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</si>
  <si>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</si>
  <si>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</si>
  <si>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</si>
  <si>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</si>
  <si>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</si>
  <si>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</si>
  <si>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</si>
  <si>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</si>
  <si>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</si>
  <si>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</si>
  <si>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</si>
  <si>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</si>
  <si>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</si>
  <si>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</si>
  <si>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</si>
  <si>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</si>
  <si>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</si>
  <si>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</si>
  <si>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</si>
  <si>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</si>
  <si>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</si>
  <si>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</si>
  <si>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</si>
  <si>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</si>
  <si>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</si>
  <si>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</si>
  <si>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</si>
  <si>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</si>
  <si>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</si>
  <si>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</si>
  <si>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</si>
  <si>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</si>
  <si>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</si>
  <si>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</si>
  <si>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</si>
  <si>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</si>
  <si>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</si>
  <si>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</si>
  <si>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</si>
  <si>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</si>
  <si>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</si>
  <si>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</si>
  <si>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</si>
  <si>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</si>
  <si>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</si>
  <si>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</si>
  <si>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</si>
  <si>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</si>
  <si>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</si>
  <si>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</si>
  <si>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</si>
  <si>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</si>
  <si>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</si>
  <si>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</si>
  <si>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</si>
  <si>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</si>
  <si>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</si>
  <si>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</si>
  <si>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</si>
  <si>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</si>
  <si>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</si>
  <si>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</si>
  <si>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</si>
  <si>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</si>
  <si>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</si>
  <si>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</si>
  <si>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</si>
  <si>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</si>
  <si>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</si>
  <si>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</si>
  <si>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</si>
  <si>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</si>
  <si>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</si>
  <si>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</si>
  <si>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</si>
  <si>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</si>
  <si>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</si>
  <si>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</si>
  <si>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</si>
  <si>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</si>
  <si>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</si>
  <si>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</si>
  <si>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</si>
  <si>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</si>
  <si>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</si>
  <si>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</si>
  <si>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</si>
  <si>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</si>
  <si>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</si>
  <si>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</si>
  <si>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</si>
  <si>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</si>
  <si>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</si>
  <si>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</si>
  <si>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</si>
  <si>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</si>
  <si>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</si>
  <si>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</si>
  <si>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</si>
  <si>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</si>
  <si>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</si>
  <si>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</si>
  <si>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</si>
  <si>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</si>
  <si>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</si>
  <si>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</si>
  <si>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</si>
  <si>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</si>
  <si>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</si>
  <si>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</si>
  <si>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</si>
  <si>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</si>
  <si>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</si>
  <si>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</si>
  <si>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</si>
  <si>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</si>
  <si>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</si>
  <si>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</si>
  <si>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</si>
  <si>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</si>
  <si>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</si>
  <si>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</si>
  <si>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</si>
  <si>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</si>
  <si>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</si>
  <si>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</si>
  <si>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</si>
  <si>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</si>
  <si>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</si>
  <si>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</si>
  <si>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</si>
  <si>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</si>
  <si>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</si>
  <si>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</si>
  <si>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</si>
  <si>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</si>
  <si>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</si>
  <si>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</si>
  <si>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</si>
  <si>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</si>
  <si>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</si>
  <si>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</si>
  <si>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</si>
  <si>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</si>
  <si>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</si>
  <si>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</si>
  <si>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</si>
  <si>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</si>
  <si>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</si>
  <si>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</si>
  <si>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</si>
  <si>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</si>
  <si>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</si>
  <si>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</si>
  <si>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</si>
  <si>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</si>
  <si>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</si>
  <si>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</si>
  <si>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</si>
  <si>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</si>
  <si>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</si>
  <si>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</si>
  <si>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</si>
  <si>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</si>
  <si>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</si>
  <si>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</si>
  <si>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</si>
  <si>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</si>
  <si>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</si>
  <si>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</si>
  <si>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</si>
  <si>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</si>
  <si>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</si>
  <si>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</si>
  <si>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</si>
  <si>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</si>
  <si>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</si>
  <si>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</si>
  <si>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</si>
  <si>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</si>
  <si>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</si>
  <si>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</si>
  <si>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</si>
  <si>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</si>
  <si>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</si>
  <si>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</si>
  <si>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</si>
  <si>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</si>
  <si>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</si>
  <si>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</si>
  <si>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</si>
  <si>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</si>
  <si>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</si>
  <si>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</si>
  <si>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</si>
  <si>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</si>
  <si>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</si>
  <si>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</si>
  <si>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</si>
  <si>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</si>
  <si>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</si>
  <si>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</si>
  <si>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</si>
  <si>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</si>
  <si>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</si>
  <si>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</si>
  <si>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</si>
  <si>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</si>
  <si>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</si>
  <si>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</si>
  <si>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</si>
  <si>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</si>
  <si>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</si>
  <si>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</si>
  <si>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</si>
  <si>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</si>
  <si>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</si>
  <si>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</si>
  <si>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</si>
  <si>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</si>
  <si>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</si>
  <si>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</si>
  <si>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</si>
  <si>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</si>
  <si>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</si>
  <si>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</si>
  <si>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</si>
  <si>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</si>
  <si>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</si>
  <si>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</si>
  <si>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</si>
  <si>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</si>
  <si>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</si>
  <si>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</si>
  <si>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</si>
  <si>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</si>
  <si>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</si>
  <si>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</si>
  <si>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</si>
  <si>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</si>
  <si>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</si>
  <si>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</si>
  <si>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</si>
  <si>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</si>
  <si>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</si>
  <si>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</si>
  <si>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</si>
  <si>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</si>
  <si>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</si>
  <si>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</si>
  <si>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</si>
  <si>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</si>
  <si>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</si>
  <si>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</si>
  <si>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</si>
  <si>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</si>
  <si>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</si>
  <si>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</si>
  <si>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</si>
  <si>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</si>
  <si>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</si>
  <si>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</si>
  <si>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</si>
  <si>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</si>
  <si>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</si>
  <si>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</si>
  <si>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</si>
  <si>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</si>
  <si>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</si>
  <si>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</si>
  <si>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</si>
  <si>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</si>
  <si>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</si>
  <si>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</si>
  <si>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</si>
  <si>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</si>
  <si>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</si>
  <si>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</si>
  <si>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</si>
  <si>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</si>
  <si>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</si>
  <si>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</si>
  <si>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</si>
  <si>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</si>
  <si>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</si>
  <si>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</si>
  <si>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</si>
  <si>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</si>
  <si>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</si>
  <si>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</si>
  <si>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</si>
  <si>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</si>
  <si>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</si>
  <si>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</si>
  <si>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</si>
  <si>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</si>
  <si>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</si>
  <si>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</si>
  <si>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</si>
  <si>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</si>
  <si>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</si>
  <si>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</si>
  <si>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</si>
  <si>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</si>
  <si>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</si>
  <si>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</si>
  <si>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</si>
  <si>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</si>
  <si>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</si>
  <si>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</si>
  <si>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</si>
  <si>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</si>
  <si>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</si>
  <si>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</si>
  <si>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</si>
  <si>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</si>
  <si>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</si>
  <si>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</si>
  <si>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</si>
  <si>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</si>
  <si>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</si>
  <si>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</si>
  <si>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</si>
  <si>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</si>
  <si>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</si>
  <si>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</si>
  <si>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</si>
  <si>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</si>
  <si>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</si>
  <si>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</si>
  <si>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</si>
  <si>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</si>
  <si>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</si>
  <si>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</si>
  <si>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</si>
  <si>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</si>
  <si>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</si>
  <si>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</si>
  <si>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</si>
  <si>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</si>
  <si>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</si>
  <si>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</si>
  <si>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</si>
  <si>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</si>
  <si>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</si>
  <si>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</si>
  <si>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</si>
  <si>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</si>
  <si>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</si>
  <si>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</si>
  <si>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</si>
  <si>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</si>
  <si>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</si>
  <si>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</si>
  <si>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</si>
  <si>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</si>
  <si>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</si>
  <si>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</si>
  <si>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</si>
  <si>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</si>
  <si>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</si>
  <si>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</si>
  <si>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</si>
  <si>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</si>
  <si>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</si>
  <si>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</si>
  <si>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</si>
  <si>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</si>
  <si>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</si>
  <si>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</si>
  <si>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</si>
  <si>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</si>
  <si>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</si>
  <si>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</si>
  <si>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</si>
  <si>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</si>
  <si>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</si>
  <si>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</si>
  <si>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</si>
  <si>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</si>
  <si>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</si>
  <si>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</si>
  <si>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</si>
  <si>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</si>
  <si>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</si>
  <si>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</si>
  <si>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</si>
  <si>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</si>
  <si>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</si>
  <si>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</si>
  <si>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</si>
  <si>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</si>
  <si>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</si>
  <si>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</si>
  <si>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</si>
  <si>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</si>
  <si>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</si>
  <si>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</si>
  <si>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</si>
  <si>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</si>
  <si>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</si>
  <si>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</si>
  <si>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</si>
  <si>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</si>
  <si>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</si>
  <si>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</si>
  <si>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</si>
  <si>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</si>
  <si>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</si>
  <si>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</si>
  <si>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</si>
  <si>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</si>
  <si>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</si>
  <si>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</si>
  <si>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</si>
  <si>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</si>
  <si>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</si>
  <si>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</si>
  <si>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</si>
  <si>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</si>
  <si>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</si>
  <si>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</si>
  <si>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</si>
  <si>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</si>
  <si>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</si>
  <si>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</si>
  <si>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</si>
  <si>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</si>
  <si>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</si>
  <si>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</si>
  <si>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</si>
  <si>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</si>
  <si>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</si>
  <si>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</si>
  <si>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</si>
  <si>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</si>
  <si>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</si>
  <si>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</si>
  <si>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</si>
  <si>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</si>
  <si>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</si>
  <si>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</si>
  <si>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</si>
  <si>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</si>
  <si>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</si>
  <si>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</si>
  <si>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</si>
  <si>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</si>
  <si>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</si>
  <si>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</si>
  <si>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</si>
  <si>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</si>
  <si>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</si>
  <si>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</si>
  <si>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</si>
  <si>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</si>
  <si>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</si>
  <si>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</si>
  <si>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</si>
  <si>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</si>
  <si>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</si>
  <si>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</si>
  <si>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</si>
  <si>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</si>
  <si>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</si>
  <si>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</si>
  <si>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</si>
  <si>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</si>
  <si>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</si>
  <si>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</si>
  <si>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</si>
  <si>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</si>
  <si>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</si>
  <si>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</si>
  <si>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</si>
  <si>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</si>
  <si>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</si>
  <si>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</si>
  <si>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</si>
  <si>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</si>
  <si>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</si>
  <si>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</si>
  <si>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</si>
  <si>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</si>
  <si>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</si>
  <si>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</si>
  <si>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</si>
  <si>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</si>
  <si>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</si>
  <si>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</si>
  <si>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</si>
  <si>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</si>
  <si>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</si>
  <si>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</si>
  <si>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</si>
  <si>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</si>
  <si>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</si>
  <si>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</si>
  <si>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</si>
  <si>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</si>
  <si>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</si>
  <si>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</si>
  <si>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</si>
  <si>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</si>
  <si>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</si>
  <si>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</si>
  <si>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</si>
  <si>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</si>
  <si>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</si>
  <si>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</si>
  <si>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</si>
  <si>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</si>
  <si>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</si>
  <si>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</si>
  <si>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</si>
  <si>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</si>
  <si>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</si>
  <si>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</si>
  <si>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</si>
  <si>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</si>
  <si>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</si>
  <si>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</si>
  <si>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</si>
  <si>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</si>
  <si>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</si>
  <si>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</si>
  <si>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</si>
  <si>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</si>
  <si>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</si>
  <si>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</si>
  <si>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</si>
  <si>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</si>
  <si>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</si>
  <si>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</si>
  <si>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</si>
  <si>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</si>
  <si>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</si>
  <si>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</si>
  <si>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</si>
  <si>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</si>
  <si>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</si>
  <si>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</si>
  <si>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</si>
  <si>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</si>
  <si>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</si>
  <si>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</si>
  <si>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</si>
  <si>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</si>
  <si>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</si>
  <si>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</si>
  <si>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</si>
  <si>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</si>
  <si>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</si>
  <si>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</si>
  <si>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</si>
  <si>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</si>
  <si>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</si>
  <si>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</si>
  <si>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</si>
  <si>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</si>
  <si>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</si>
  <si>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</si>
  <si>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</si>
  <si>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</si>
  <si>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</si>
  <si>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</si>
  <si>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</si>
  <si>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</si>
  <si>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</si>
  <si>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</si>
  <si>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</si>
  <si>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</si>
  <si>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</si>
  <si>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</si>
  <si>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</si>
  <si>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</si>
  <si>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</si>
  <si>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</si>
  <si>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</si>
  <si>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</si>
  <si>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</si>
  <si>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</si>
  <si>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</si>
  <si>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</si>
  <si>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</si>
  <si>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</si>
  <si>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</si>
  <si>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</si>
  <si>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</si>
  <si>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</si>
  <si>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</si>
  <si>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</si>
  <si>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</si>
  <si>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</si>
  <si>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</si>
  <si>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</si>
  <si>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</si>
  <si>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</si>
  <si>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</si>
  <si>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</si>
  <si>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</si>
  <si>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</si>
  <si>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</si>
  <si>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</si>
  <si>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</si>
  <si>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</si>
  <si>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</si>
  <si>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</si>
  <si>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</si>
  <si>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</si>
  <si>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</si>
  <si>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</si>
  <si>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</si>
  <si>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</si>
  <si>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</si>
  <si>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</si>
  <si>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</si>
  <si>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</si>
  <si>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</si>
  <si>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</si>
  <si>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</si>
  <si>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</si>
  <si>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</si>
  <si>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</si>
  <si>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</si>
  <si>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</si>
  <si>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</si>
  <si>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</si>
  <si>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</si>
  <si>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</si>
  <si>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</si>
  <si>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</si>
  <si>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</si>
  <si>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</si>
  <si>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</si>
  <si>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</si>
  <si>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</si>
  <si>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</si>
  <si>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</si>
  <si>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</si>
  <si>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</si>
  <si>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</si>
  <si>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</si>
  <si>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</si>
  <si>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</si>
  <si>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</si>
  <si>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</si>
  <si>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</si>
  <si>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</si>
  <si>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</si>
  <si>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</si>
  <si>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</si>
  <si>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</si>
  <si>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</si>
  <si>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</si>
  <si>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</si>
  <si>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</si>
  <si>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</si>
  <si>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</si>
  <si>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</si>
  <si>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</si>
  <si>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</si>
  <si>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</si>
  <si>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</si>
  <si>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</si>
  <si>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</si>
  <si>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</si>
  <si>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</si>
  <si>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</si>
  <si>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</si>
  <si>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</si>
  <si>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</si>
  <si>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</si>
  <si>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</si>
  <si>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</si>
  <si>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</si>
  <si>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</si>
  <si>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</si>
  <si>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</si>
  <si>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</si>
  <si>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</si>
  <si>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</si>
  <si>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</si>
  <si>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</si>
  <si>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</si>
  <si>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</si>
  <si>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</si>
  <si>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</si>
  <si>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</si>
  <si>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</si>
  <si>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</si>
  <si>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</si>
  <si>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</si>
  <si>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</si>
  <si>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</si>
  <si>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</si>
  <si>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</si>
  <si>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</si>
  <si>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</si>
  <si>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</si>
  <si>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</si>
  <si>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</si>
  <si>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</si>
  <si>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</si>
  <si>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</si>
  <si>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</si>
  <si>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</si>
  <si>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</si>
  <si>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</si>
  <si>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</si>
  <si>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</si>
  <si>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</si>
  <si>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</si>
  <si>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</si>
  <si>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</si>
  <si>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</si>
  <si>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</si>
  <si>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</si>
  <si>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</si>
  <si>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</si>
  <si>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</si>
  <si>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</si>
  <si>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</si>
  <si>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</si>
  <si>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</si>
  <si>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</si>
  <si>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</si>
  <si>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</si>
  <si>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</si>
  <si>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</si>
  <si>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</si>
  <si>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</si>
  <si>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</si>
  <si>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</si>
  <si>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</si>
  <si>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</si>
  <si>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</si>
  <si>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</si>
  <si>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</si>
  <si>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</si>
  <si>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</si>
  <si>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</si>
  <si>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</si>
  <si>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</si>
  <si>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</si>
  <si>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</si>
  <si>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</si>
  <si>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</si>
  <si>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</si>
  <si>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</si>
  <si>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</si>
  <si>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</si>
  <si>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</si>
  <si>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</si>
  <si>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</si>
  <si>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</si>
  <si>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</si>
  <si>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</si>
  <si>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</si>
  <si>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</si>
  <si>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</si>
  <si>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</si>
  <si>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</si>
  <si>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</si>
  <si>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</si>
  <si>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</si>
  <si>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</si>
  <si>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</si>
  <si>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</si>
  <si>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</si>
  <si>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</si>
  <si>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</si>
  <si>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</si>
  <si>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</si>
  <si>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</si>
  <si>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</si>
  <si>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</si>
  <si>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</si>
  <si>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</si>
  <si>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</si>
  <si>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</si>
  <si>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</si>
  <si>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</si>
  <si>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</si>
  <si>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</si>
  <si>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</si>
  <si>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</si>
  <si>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</si>
  <si>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</si>
  <si>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</si>
  <si>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</si>
  <si>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</si>
  <si>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</si>
  <si>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</si>
  <si>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</si>
  <si>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</si>
  <si>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</si>
  <si>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</si>
  <si>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</si>
  <si>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</si>
  <si>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</si>
  <si>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</si>
  <si>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</si>
  <si>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</si>
  <si>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</si>
  <si>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</si>
  <si>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</si>
  <si>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</si>
  <si>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</si>
  <si>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</si>
  <si>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</si>
  <si>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</si>
  <si>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</si>
  <si>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</si>
  <si>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</si>
  <si>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</si>
  <si>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</si>
  <si>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</si>
  <si>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</si>
  <si>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</si>
  <si>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</si>
  <si>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</si>
  <si>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</si>
  <si>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</si>
  <si>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</si>
  <si>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</si>
  <si>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</si>
  <si>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</si>
  <si>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</si>
  <si>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</si>
  <si>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</si>
  <si>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</si>
  <si>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</si>
  <si>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</si>
  <si>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</si>
  <si>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</si>
  <si>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</si>
  <si>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</si>
  <si>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</si>
  <si>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</si>
  <si>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</si>
  <si>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</si>
  <si>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</si>
  <si>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</si>
  <si>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</si>
  <si>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</si>
  <si>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</si>
  <si>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</si>
  <si>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</si>
  <si>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</si>
  <si>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</si>
  <si>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</si>
  <si>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</si>
  <si>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</si>
  <si>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</si>
  <si>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</si>
  <si>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</si>
  <si>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</si>
  <si>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</si>
  <si>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</si>
  <si>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</si>
  <si>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</si>
  <si>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</si>
  <si>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</si>
  <si>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</si>
  <si>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</si>
  <si>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</si>
  <si>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</si>
  <si>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</si>
  <si>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</si>
  <si>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</si>
  <si>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</si>
  <si>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</si>
  <si>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</si>
  <si>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</si>
  <si>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</si>
  <si>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</si>
  <si>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</si>
  <si>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</si>
  <si>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</si>
  <si>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</si>
  <si>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</si>
  <si>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</si>
  <si>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</si>
  <si>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</si>
  <si>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</si>
  <si>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</si>
  <si>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</si>
  <si>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</si>
  <si>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</si>
  <si>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</si>
  <si>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</si>
  <si>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</si>
  <si>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</si>
  <si>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</si>
  <si>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</si>
  <si>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</si>
  <si>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</si>
  <si>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</si>
  <si>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</si>
  <si>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</si>
  <si>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</si>
  <si>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</si>
  <si>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</si>
  <si>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</si>
  <si>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</si>
  <si>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</si>
  <si>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</si>
  <si>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</si>
  <si>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</si>
  <si>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</si>
  <si>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</si>
  <si>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</si>
  <si>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</si>
  <si>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</si>
  <si>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</si>
  <si>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</si>
  <si>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</si>
  <si>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</si>
  <si>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</si>
  <si>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</si>
  <si>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</si>
  <si>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</si>
  <si>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</si>
  <si>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</si>
  <si>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</si>
  <si>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</si>
  <si>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</si>
  <si>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</si>
  <si>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</si>
  <si>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</si>
  <si>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</si>
  <si>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</si>
  <si>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</si>
  <si>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</si>
  <si>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</si>
  <si>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</si>
  <si>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</si>
  <si>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</si>
  <si>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</si>
  <si>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</si>
  <si>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</si>
  <si>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</si>
  <si>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</si>
  <si>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</si>
  <si>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</si>
  <si>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</si>
  <si>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</si>
  <si>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</si>
  <si>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</si>
  <si>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</si>
  <si>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</si>
  <si>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</si>
  <si>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</si>
  <si>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</si>
  <si>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</si>
  <si>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</si>
  <si>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</si>
  <si>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</si>
  <si>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</si>
  <si>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</si>
  <si>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</si>
  <si>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</si>
  <si>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</si>
  <si>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</si>
  <si>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</si>
  <si>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</si>
  <si>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</si>
  <si>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</si>
  <si>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</si>
  <si>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</si>
  <si>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</si>
  <si>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</si>
  <si>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</si>
  <si>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</si>
  <si>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</si>
  <si>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</si>
  <si>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</si>
  <si>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</si>
  <si>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</si>
  <si>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</si>
  <si>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</si>
  <si>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</si>
  <si>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</si>
  <si>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</si>
  <si>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</si>
  <si>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</si>
  <si>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</si>
  <si>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</si>
  <si>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</si>
  <si>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</si>
  <si>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</si>
  <si>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</si>
  <si>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</si>
  <si>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</si>
  <si>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</si>
  <si>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</si>
  <si>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</si>
  <si>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</si>
  <si>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</si>
  <si>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</si>
  <si>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</si>
  <si>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</si>
  <si>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</si>
  <si>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</si>
  <si>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</si>
  <si>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</si>
  <si>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</si>
  <si>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</si>
  <si>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</si>
  <si>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</si>
  <si>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</si>
  <si>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</si>
  <si>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</si>
  <si>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</si>
  <si>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</si>
  <si>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</si>
  <si>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</si>
  <si>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</si>
  <si>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</si>
  <si>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</si>
  <si>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</si>
  <si>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</si>
  <si>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</si>
  <si>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</si>
  <si>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</si>
  <si>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</si>
  <si>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</si>
  <si>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</si>
  <si>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</si>
  <si>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</si>
  <si>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</si>
  <si>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</si>
  <si>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</si>
  <si>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</si>
  <si>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</si>
  <si>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</si>
  <si>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</si>
  <si>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</si>
  <si>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</si>
  <si>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</si>
  <si>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</si>
  <si>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</si>
  <si>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</si>
  <si>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</si>
  <si>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</si>
  <si>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</si>
  <si>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</si>
  <si>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</si>
  <si>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</si>
  <si>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</si>
  <si>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</si>
  <si>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</si>
  <si>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</si>
  <si>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</si>
  <si>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</si>
  <si>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</si>
  <si>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</si>
  <si>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</si>
  <si>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</si>
  <si>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</si>
  <si>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</si>
  <si>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</si>
  <si>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</si>
  <si>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</si>
  <si>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</si>
  <si>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</si>
  <si>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</si>
  <si>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</si>
  <si>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</si>
  <si>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</si>
  <si>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</si>
  <si>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</si>
  <si>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</si>
  <si>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</si>
  <si>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</si>
  <si>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</si>
  <si>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</si>
  <si>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</si>
  <si>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</si>
  <si>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</si>
  <si>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</si>
  <si>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</si>
  <si>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</si>
  <si>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</si>
  <si>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</si>
  <si>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</si>
  <si>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</si>
  <si>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</si>
  <si>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</si>
  <si>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</si>
  <si>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</si>
  <si>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</si>
  <si>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</si>
  <si>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</si>
  <si>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</si>
  <si>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</si>
  <si>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</si>
  <si>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</si>
  <si>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</si>
  <si>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</si>
  <si>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</si>
  <si>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</si>
  <si>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</si>
  <si>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</si>
  <si>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</si>
  <si>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</si>
  <si>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</si>
  <si>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</si>
  <si>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</si>
  <si>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</si>
  <si>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</si>
  <si>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</si>
  <si>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</si>
  <si>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</si>
  <si>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</si>
  <si>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</si>
  <si>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</si>
  <si>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</si>
  <si>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</si>
  <si>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</si>
  <si>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</si>
  <si>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</si>
  <si>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</si>
  <si>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</si>
  <si>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</si>
  <si>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</si>
  <si>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</si>
  <si>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</si>
  <si>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</si>
  <si>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</si>
  <si>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</si>
  <si>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</si>
  <si>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</si>
  <si>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</si>
  <si>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</si>
  <si>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</si>
  <si>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</si>
  <si>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</si>
  <si>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</si>
  <si>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</si>
  <si>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</si>
  <si>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</si>
  <si>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</si>
  <si>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</si>
  <si>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</si>
  <si>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</si>
  <si>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</si>
  <si>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</si>
  <si>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</si>
  <si>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</si>
  <si>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</si>
  <si>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</si>
  <si>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</si>
  <si>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</si>
  <si>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</si>
  <si>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</si>
  <si>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</si>
  <si>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</si>
  <si>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</si>
  <si>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</si>
  <si>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</si>
  <si>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</si>
  <si>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</si>
  <si>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</si>
  <si>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</si>
  <si>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</si>
  <si>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</si>
  <si>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</si>
  <si>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</si>
  <si>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</si>
  <si>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</si>
  <si>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</si>
  <si>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</si>
  <si>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</si>
  <si>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</si>
  <si>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</si>
  <si>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</si>
  <si>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</si>
  <si>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</si>
  <si>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</si>
  <si>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</si>
  <si>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</si>
  <si>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</si>
  <si>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</si>
  <si>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</si>
  <si>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</si>
  <si>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</si>
  <si>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</si>
  <si>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</si>
  <si>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</si>
  <si>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</si>
  <si>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</si>
  <si>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</si>
  <si>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</si>
  <si>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</si>
  <si>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</si>
  <si>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</si>
  <si>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</si>
  <si>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</si>
  <si>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</si>
  <si>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</si>
  <si>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</si>
  <si>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</si>
  <si>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</si>
  <si>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</si>
  <si>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</si>
  <si>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</si>
  <si>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</si>
  <si>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</si>
  <si>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</si>
  <si>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</si>
  <si>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</si>
  <si>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</si>
  <si>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</si>
  <si>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</si>
  <si>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</si>
  <si>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</si>
  <si>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</si>
  <si>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</si>
  <si>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</si>
  <si>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</si>
  <si>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</si>
  <si>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</si>
  <si>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</si>
  <si>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</si>
  <si>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</si>
  <si>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</si>
  <si>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</si>
  <si>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</si>
  <si>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</si>
  <si>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</si>
  <si>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</si>
  <si>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</si>
  <si>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</si>
  <si>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</si>
  <si>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</si>
  <si>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</si>
  <si>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</si>
  <si>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</si>
  <si>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</si>
  <si>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</si>
  <si>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</si>
  <si>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</si>
  <si>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</si>
  <si>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</si>
  <si>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</si>
  <si>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</si>
  <si>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</si>
  <si>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</si>
  <si>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</si>
  <si>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</si>
  <si>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</si>
  <si>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</si>
  <si>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</si>
  <si>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</si>
  <si>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</si>
  <si>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</si>
  <si>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</si>
  <si>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</si>
  <si>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</si>
  <si>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</si>
  <si>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</si>
  <si>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</si>
  <si>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</si>
  <si>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</si>
  <si>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</si>
  <si>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</si>
  <si>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</si>
  <si>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</si>
  <si>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</si>
  <si>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</si>
  <si>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</si>
  <si>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</si>
  <si>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</si>
  <si>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</si>
  <si>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</si>
  <si>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</si>
  <si>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</si>
  <si>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</si>
  <si>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</si>
  <si>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</si>
  <si>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</si>
  <si>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</si>
  <si>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</si>
  <si>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</si>
  <si>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</si>
  <si>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</si>
  <si>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</si>
  <si>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</si>
  <si>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</si>
  <si>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</si>
  <si>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</si>
  <si>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</si>
  <si>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</si>
  <si>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</si>
  <si>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</si>
  <si>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</si>
  <si>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</si>
  <si>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</si>
  <si>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</si>
  <si>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</si>
  <si>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</si>
  <si>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</si>
  <si>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</si>
  <si>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</si>
  <si>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</si>
  <si>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</si>
  <si>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</si>
  <si>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</si>
  <si>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</si>
  <si>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</si>
  <si>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</si>
  <si>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</si>
  <si>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</si>
  <si>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</si>
  <si>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</si>
  <si>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</si>
  <si>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</si>
  <si>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</si>
  <si>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</si>
  <si>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</si>
  <si>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</si>
  <si>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</si>
  <si>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</si>
  <si>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</si>
  <si>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</si>
  <si>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</si>
  <si>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</si>
  <si>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</si>
  <si>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</si>
  <si>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</si>
  <si>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</si>
  <si>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</si>
  <si>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</si>
  <si>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</si>
  <si>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</si>
  <si>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</si>
  <si>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</si>
  <si>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</si>
  <si>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</si>
  <si>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</si>
  <si>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</si>
  <si>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</si>
  <si>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</si>
  <si>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</si>
  <si>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</si>
  <si>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</si>
  <si>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</si>
  <si>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</si>
  <si>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</si>
  <si>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</si>
  <si>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</si>
  <si>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</si>
  <si>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</si>
  <si>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</si>
  <si>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</si>
  <si>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</si>
  <si>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</si>
  <si>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</si>
  <si>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</si>
  <si>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</si>
  <si>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</si>
  <si>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</si>
  <si>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</si>
  <si>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</si>
  <si>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</si>
  <si>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</si>
  <si>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</si>
  <si>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</si>
  <si>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</si>
  <si>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</si>
  <si>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</si>
  <si>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</si>
  <si>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</si>
  <si>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</si>
  <si>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</si>
  <si>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</si>
  <si>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</si>
  <si>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</si>
  <si>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</si>
  <si>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</si>
  <si>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</si>
  <si>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</si>
  <si>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</si>
  <si>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</si>
  <si>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</si>
  <si>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</si>
  <si>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</si>
  <si>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</si>
  <si>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</si>
  <si>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</si>
  <si>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</si>
  <si>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</si>
  <si>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</si>
  <si>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</si>
  <si>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</si>
  <si>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</si>
  <si>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</si>
  <si>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</si>
  <si>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</si>
  <si>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</si>
  <si>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</si>
  <si>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</si>
  <si>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</si>
  <si>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</si>
  <si>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</si>
  <si>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</si>
  <si>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</si>
  <si>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</si>
  <si>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</si>
  <si>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</si>
  <si>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</si>
  <si>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</si>
  <si>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</si>
  <si>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</si>
  <si>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</si>
  <si>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</si>
  <si>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</si>
  <si>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</si>
  <si>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</si>
  <si>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</si>
  <si>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</si>
  <si>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</si>
  <si>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</si>
  <si>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</si>
  <si>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</si>
  <si>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</si>
  <si>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</si>
  <si>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</si>
  <si>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</si>
  <si>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</si>
  <si>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</si>
  <si>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</si>
  <si>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</si>
  <si>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</si>
  <si>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</si>
  <si>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</si>
  <si>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</si>
  <si>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</si>
  <si>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</si>
  <si>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</si>
  <si>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</si>
  <si>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</si>
  <si>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</si>
  <si>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</si>
  <si>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</si>
  <si>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</si>
  <si>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</si>
  <si>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</si>
  <si>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</si>
  <si>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</si>
  <si>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</si>
  <si>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</si>
  <si>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</si>
  <si>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</si>
  <si>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</si>
  <si>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</si>
  <si>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</si>
  <si>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</si>
  <si>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</si>
  <si>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</si>
  <si>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</si>
  <si>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</si>
  <si>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</si>
  <si>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</si>
  <si>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</si>
  <si>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</si>
  <si>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</si>
  <si>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</si>
  <si>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</si>
  <si>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</si>
  <si>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</si>
  <si>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</si>
  <si>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</si>
  <si>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</si>
  <si>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</si>
  <si>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</si>
  <si>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</si>
  <si>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</si>
  <si>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</si>
  <si>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</si>
  <si>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</si>
  <si>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</si>
  <si>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</si>
  <si>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</si>
  <si>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</si>
  <si>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</si>
  <si>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</si>
  <si>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</si>
  <si>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</si>
  <si>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</si>
  <si>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</si>
  <si>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</si>
  <si>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</si>
  <si>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</si>
  <si>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</si>
  <si>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</si>
  <si>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</si>
  <si>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</si>
  <si>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</si>
  <si>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</si>
  <si>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</si>
  <si>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</si>
  <si>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</si>
  <si>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</si>
  <si>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</si>
  <si>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</si>
  <si>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</si>
  <si>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</si>
  <si>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</si>
  <si>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</si>
  <si>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</si>
  <si>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</si>
  <si>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</si>
  <si>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</si>
  <si>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</si>
  <si>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</si>
  <si>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</si>
  <si>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</si>
  <si>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</si>
  <si>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</si>
  <si>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</si>
  <si>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</si>
  <si>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</si>
  <si>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</si>
  <si>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</si>
  <si>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</si>
  <si>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</si>
  <si>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</si>
  <si>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</si>
  <si>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</si>
  <si>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</si>
  <si>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</si>
  <si>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</si>
  <si>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</si>
  <si>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</si>
  <si>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</si>
  <si>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</si>
  <si>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</si>
  <si>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</si>
  <si>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</si>
  <si>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</si>
  <si>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</si>
  <si>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</si>
  <si>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</si>
  <si>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</si>
  <si>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</si>
  <si>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</si>
  <si>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</si>
  <si>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</si>
  <si>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</si>
  <si>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</si>
  <si>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</si>
  <si>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</si>
  <si>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</si>
  <si>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</si>
  <si>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</si>
  <si>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</si>
  <si>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</si>
  <si>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</si>
  <si>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</si>
  <si>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</si>
  <si>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</si>
  <si>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</si>
  <si>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</si>
  <si>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</si>
  <si>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</si>
  <si>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</si>
  <si>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</si>
  <si>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</si>
  <si>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</si>
  <si>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</si>
  <si>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</si>
  <si>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</si>
  <si>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</si>
  <si>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</si>
  <si>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</si>
  <si>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</si>
  <si>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</si>
  <si>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</si>
  <si>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</si>
  <si>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</si>
  <si>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</si>
  <si>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</si>
  <si>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</si>
  <si>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</si>
  <si>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</si>
  <si>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</si>
  <si>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</si>
  <si>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</si>
  <si>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</si>
  <si>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</si>
  <si>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</si>
  <si>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</si>
  <si>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</si>
  <si>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</si>
  <si>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</si>
  <si>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</si>
  <si>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</si>
  <si>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</si>
  <si>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</si>
  <si>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</si>
  <si>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</si>
  <si>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</si>
  <si>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</si>
  <si>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</si>
  <si>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</si>
  <si>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</si>
  <si>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</si>
  <si>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</si>
  <si>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</si>
  <si>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</si>
  <si>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</si>
  <si>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</si>
  <si>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</si>
  <si>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</si>
  <si>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</si>
  <si>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</si>
  <si>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</si>
  <si>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</si>
  <si>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</si>
  <si>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</si>
  <si>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</si>
  <si>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</si>
  <si>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</si>
  <si>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</si>
  <si>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</si>
  <si>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</si>
  <si>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</si>
  <si>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</si>
  <si>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</si>
  <si>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</si>
  <si>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</si>
  <si>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</si>
  <si>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</si>
  <si>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</si>
  <si>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</si>
  <si>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</si>
  <si>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</si>
  <si>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</si>
  <si>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</si>
  <si>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</si>
  <si>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</si>
  <si>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</si>
  <si>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</si>
  <si>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</si>
  <si>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</si>
  <si>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</si>
  <si>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</si>
  <si>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</si>
  <si>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</si>
  <si>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</si>
  <si>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</si>
  <si>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</si>
  <si>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</si>
  <si>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</si>
  <si>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</si>
  <si>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</si>
  <si>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</si>
  <si>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</si>
  <si>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</si>
  <si>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</si>
  <si>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</si>
  <si>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</si>
  <si>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</si>
  <si>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</si>
  <si>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</si>
  <si>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</si>
  <si>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</si>
  <si>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</si>
  <si>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</si>
  <si>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</si>
  <si>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</si>
  <si>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</si>
  <si>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</si>
  <si>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</si>
  <si>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</si>
  <si>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</si>
  <si>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</si>
  <si>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</si>
  <si>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</si>
  <si>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</si>
  <si>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</si>
  <si>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</si>
  <si>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</si>
  <si>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</si>
  <si>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</si>
  <si>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</si>
  <si>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</si>
  <si>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</si>
  <si>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</si>
  <si>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</si>
  <si>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</si>
  <si>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</si>
  <si>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</si>
  <si>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</si>
  <si>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</si>
  <si>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</si>
  <si>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</si>
  <si>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</si>
  <si>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</si>
  <si>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</si>
  <si>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</si>
  <si>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</si>
  <si>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</si>
  <si>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</si>
  <si>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</si>
  <si>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</si>
  <si>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</si>
  <si>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</si>
  <si>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</si>
  <si>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</si>
  <si>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</si>
  <si>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</si>
  <si>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</si>
  <si>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</si>
  <si>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</si>
  <si>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</si>
  <si>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</si>
  <si>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</si>
  <si>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</si>
  <si>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</si>
  <si>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</si>
  <si>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</si>
  <si>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</si>
  <si>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</si>
  <si>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</si>
  <si>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</si>
  <si>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</si>
  <si>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</si>
  <si>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</si>
  <si>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</si>
  <si>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</si>
  <si>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</si>
  <si>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</si>
  <si>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</si>
  <si>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</si>
  <si>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</si>
  <si>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</si>
  <si>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</si>
  <si>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</si>
  <si>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</si>
  <si>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</si>
  <si>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</si>
  <si>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</si>
  <si>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</si>
  <si>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</si>
  <si>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</si>
  <si>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</si>
  <si>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</si>
  <si>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</si>
  <si>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</si>
  <si>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</si>
  <si>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</si>
  <si>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</si>
  <si>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</si>
  <si>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</si>
  <si>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</si>
  <si>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</si>
  <si>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</si>
  <si>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</si>
  <si>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</si>
  <si>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</si>
  <si>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</si>
  <si>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</si>
  <si>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</si>
  <si>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</si>
  <si>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</si>
  <si>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</si>
  <si>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</si>
  <si>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</si>
  <si>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</si>
  <si>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</si>
  <si>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</si>
  <si>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</si>
  <si>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</si>
  <si>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</si>
  <si>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</si>
  <si>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</si>
  <si>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</si>
  <si>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</si>
  <si>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</si>
  <si>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</si>
  <si>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</si>
  <si>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</si>
  <si>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</si>
  <si>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</si>
  <si>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</si>
  <si>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</si>
  <si>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</si>
  <si>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</si>
  <si>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</si>
  <si>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</si>
  <si>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</si>
  <si>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</si>
  <si>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</si>
  <si>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</si>
  <si>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</si>
  <si>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</si>
  <si>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</si>
  <si>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</si>
  <si>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</si>
  <si>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</si>
  <si>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</si>
  <si>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</si>
  <si>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</si>
  <si>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</si>
  <si>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</si>
  <si>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</si>
  <si>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</si>
  <si>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</si>
  <si>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</si>
  <si>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</si>
  <si>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</si>
  <si>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</si>
  <si>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</si>
  <si>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</si>
  <si>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</si>
  <si>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</si>
  <si>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</si>
  <si>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</si>
  <si>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</si>
  <si>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</si>
  <si>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</si>
  <si>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</si>
  <si>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</si>
  <si>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</si>
  <si>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</si>
  <si>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</si>
  <si>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</si>
  <si>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</si>
  <si>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</si>
  <si>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</si>
  <si>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</si>
  <si>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</si>
  <si>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</si>
  <si>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</si>
  <si>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</si>
  <si>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</si>
  <si>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</si>
  <si>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</si>
  <si>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</si>
  <si>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</si>
  <si>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</si>
  <si>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</si>
  <si>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</si>
  <si>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</si>
  <si>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</si>
  <si>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</si>
  <si>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</si>
  <si>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</si>
  <si>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</si>
  <si>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</si>
  <si>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</si>
  <si>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</si>
  <si>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</si>
  <si>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</si>
  <si>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</si>
  <si>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</si>
  <si>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</si>
  <si>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</si>
  <si>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</si>
  <si>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</si>
  <si>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</si>
  <si>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</si>
  <si>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</si>
  <si>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</si>
  <si>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</si>
  <si>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</si>
  <si>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</si>
  <si>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</si>
  <si>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</si>
  <si>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</si>
  <si>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</si>
  <si>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</si>
  <si>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</si>
  <si>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</si>
  <si>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</si>
  <si>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</si>
  <si>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</si>
  <si>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</si>
  <si>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</si>
  <si>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</si>
  <si>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</si>
  <si>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</si>
  <si>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</si>
  <si>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</si>
  <si>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</si>
  <si>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</si>
  <si>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</si>
  <si>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</si>
  <si>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</si>
  <si>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</si>
  <si>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</si>
  <si>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</si>
  <si>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</si>
  <si>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</si>
  <si>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</si>
  <si>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</si>
  <si>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</si>
  <si>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</si>
  <si>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</si>
  <si>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</si>
  <si>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</si>
  <si>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</si>
  <si>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</si>
  <si>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</si>
  <si>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</si>
  <si>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</si>
  <si>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</si>
  <si>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</si>
  <si>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</si>
  <si>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</si>
  <si>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</si>
  <si>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</si>
  <si>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</si>
  <si>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</si>
  <si>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</si>
  <si>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</si>
  <si>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</si>
  <si>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</si>
  <si>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</si>
  <si>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</si>
  <si>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</si>
  <si>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</si>
  <si>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</si>
  <si>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</si>
  <si>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</si>
  <si>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</si>
  <si>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</si>
  <si>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</si>
  <si>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</si>
  <si>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</si>
  <si>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</si>
  <si>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</si>
  <si>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</si>
  <si>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</si>
  <si>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</si>
  <si>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</si>
  <si>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</si>
  <si>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</si>
  <si>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</si>
  <si>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</si>
  <si>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</si>
  <si>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</si>
  <si>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</si>
  <si>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</si>
  <si>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</si>
  <si>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</si>
  <si>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</si>
  <si>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</si>
  <si>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</si>
  <si>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</si>
  <si>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</si>
  <si>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</si>
  <si>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</si>
  <si>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</si>
  <si>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</si>
  <si>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</si>
  <si>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</si>
  <si>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</si>
  <si>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</si>
  <si>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</si>
  <si>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</si>
  <si>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</si>
  <si>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</si>
  <si>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</si>
  <si>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</si>
  <si>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</si>
  <si>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</si>
  <si>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</si>
  <si>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</si>
  <si>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</si>
  <si>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</si>
  <si>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</si>
  <si>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</si>
  <si>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</si>
  <si>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</si>
  <si>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</si>
  <si>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</si>
  <si>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</si>
  <si>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</si>
  <si>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</si>
  <si>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</si>
  <si>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</si>
  <si>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</si>
  <si>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</si>
  <si>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</si>
  <si>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</si>
  <si>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</si>
  <si>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</si>
  <si>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</si>
  <si>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</si>
  <si>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</si>
  <si>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</si>
  <si>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</si>
  <si>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</si>
  <si>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</si>
  <si>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</si>
  <si>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</si>
  <si>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</si>
  <si>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</si>
  <si>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</si>
  <si>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</si>
  <si>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</si>
  <si>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</si>
  <si>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</si>
  <si>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</si>
  <si>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</si>
  <si>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</si>
  <si>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</si>
  <si>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</si>
  <si>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</si>
  <si>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</si>
  <si>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</si>
  <si>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</si>
  <si>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</si>
  <si>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</si>
  <si>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</si>
  <si>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</si>
  <si>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</si>
  <si>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</si>
  <si>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</si>
  <si>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</si>
  <si>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</si>
  <si>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</si>
  <si>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</si>
  <si>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</si>
  <si>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</si>
  <si>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</si>
  <si>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</si>
  <si>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</si>
  <si>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</si>
  <si>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</si>
  <si>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</si>
  <si>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</si>
  <si>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</si>
  <si>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</si>
  <si>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</si>
  <si>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</si>
  <si>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</si>
  <si>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</si>
  <si>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</si>
  <si>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</si>
  <si>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</si>
  <si>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</si>
  <si>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</si>
  <si>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</si>
  <si>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</si>
  <si>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</si>
  <si>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</si>
  <si>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</si>
  <si>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</si>
  <si>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</si>
  <si>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</si>
  <si>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</si>
  <si>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</si>
  <si>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</si>
  <si>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</si>
  <si>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</si>
  <si>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</si>
  <si>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</si>
  <si>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</si>
  <si>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</si>
  <si>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</si>
  <si>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</si>
  <si>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</si>
  <si>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</si>
  <si>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</si>
  <si>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</si>
  <si>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</si>
  <si>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</si>
  <si>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</si>
  <si>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</si>
  <si>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</si>
  <si>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</si>
  <si>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</si>
  <si>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</si>
  <si>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</si>
  <si>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</si>
  <si>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</si>
  <si>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</si>
  <si>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</si>
  <si>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</si>
  <si>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</si>
  <si>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</si>
  <si>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</si>
  <si>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</si>
  <si>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</si>
  <si>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</si>
  <si>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</si>
  <si>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</si>
  <si>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</si>
  <si>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</si>
  <si>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</si>
  <si>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</si>
  <si>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</si>
  <si>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</si>
  <si>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</si>
  <si>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</si>
  <si>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</si>
  <si>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</si>
  <si>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</si>
  <si>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</si>
  <si>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</si>
  <si>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</si>
  <si>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</si>
  <si>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</si>
  <si>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</si>
  <si>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</si>
  <si>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</si>
  <si>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</si>
  <si>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</si>
  <si>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</si>
  <si>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</si>
  <si>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</si>
  <si>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</si>
  <si>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</si>
  <si>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</si>
  <si>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</si>
  <si>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</si>
  <si>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</si>
  <si>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</si>
  <si>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</si>
  <si>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</si>
  <si>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</si>
  <si>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</si>
  <si>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</si>
  <si>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</si>
  <si>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</si>
  <si>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</si>
  <si>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</si>
  <si>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</si>
  <si>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</si>
  <si>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</si>
  <si>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</si>
  <si>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</si>
  <si>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</si>
  <si>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</si>
  <si>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</si>
  <si>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</si>
  <si>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</si>
  <si>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</si>
  <si>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</si>
  <si>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</si>
  <si>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</si>
  <si>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</si>
  <si>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</si>
  <si>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</si>
  <si>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</si>
  <si>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</si>
  <si>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</si>
  <si>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</si>
  <si>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</si>
  <si>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</si>
  <si>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</si>
  <si>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</si>
  <si>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</si>
  <si>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</si>
  <si>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</si>
  <si>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</si>
  <si>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</si>
  <si>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</si>
  <si>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</si>
  <si>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</si>
  <si>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</si>
  <si>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</si>
  <si>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</si>
  <si>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</si>
  <si>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</si>
  <si>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</si>
  <si>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</si>
  <si>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</si>
  <si>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</si>
  <si>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</si>
  <si>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</si>
  <si>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</si>
  <si>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</si>
  <si>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</si>
  <si>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</si>
  <si>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</si>
  <si>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</si>
  <si>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</si>
  <si>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</si>
  <si>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</si>
  <si>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</si>
  <si>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</si>
  <si>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</si>
  <si>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</si>
  <si>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</si>
  <si>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</si>
  <si>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</si>
  <si>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</si>
  <si>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</si>
  <si>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</si>
  <si>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</si>
  <si>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</si>
  <si>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</si>
  <si>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</si>
  <si>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</si>
  <si>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</si>
  <si>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</si>
  <si>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</si>
  <si>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</si>
  <si>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</si>
  <si>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</si>
  <si>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</si>
  <si>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</si>
  <si>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</si>
  <si>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</si>
  <si>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</si>
  <si>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</si>
  <si>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</si>
  <si>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</si>
  <si>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</si>
  <si>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</si>
  <si>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</si>
  <si>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</si>
  <si>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</si>
  <si>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</si>
  <si>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</si>
  <si>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</si>
  <si>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</si>
  <si>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</si>
  <si>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</si>
  <si>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</si>
  <si>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</si>
  <si>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</si>
  <si>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</si>
  <si>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</si>
  <si>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</si>
  <si>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</si>
  <si>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</si>
  <si>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</si>
  <si>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</si>
  <si>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</si>
  <si>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</si>
  <si>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</si>
  <si>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</si>
  <si>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</si>
  <si>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</si>
  <si>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</si>
  <si>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</si>
  <si>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</si>
  <si>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</si>
  <si>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</si>
  <si>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</si>
  <si>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</si>
  <si>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</si>
  <si>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</si>
  <si>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</si>
  <si>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</si>
  <si>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</si>
  <si>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</si>
  <si>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</si>
  <si>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</si>
  <si>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</si>
  <si>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</si>
  <si>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</si>
  <si>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</si>
  <si>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</si>
  <si>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</si>
  <si>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</si>
  <si>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</si>
  <si>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</si>
  <si>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</si>
  <si>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</si>
  <si>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</si>
  <si>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</si>
  <si>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</si>
  <si>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</si>
  <si>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</si>
  <si>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</si>
  <si>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</si>
  <si>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</si>
  <si>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</si>
  <si>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</si>
  <si>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</si>
  <si>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</si>
  <si>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</si>
  <si>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</si>
  <si>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</si>
  <si>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</si>
  <si>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</si>
  <si>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</si>
  <si>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</si>
  <si>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</si>
  <si>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</si>
  <si>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</si>
  <si>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</si>
  <si>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</si>
  <si>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</si>
  <si>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</si>
  <si>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</si>
  <si>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</si>
  <si>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</si>
  <si>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</si>
  <si>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</si>
  <si>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</si>
  <si>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</si>
  <si>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</si>
  <si>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</si>
  <si>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</si>
  <si>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</si>
  <si>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</si>
  <si>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</si>
  <si>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</si>
  <si>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</si>
  <si>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</si>
  <si>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</si>
  <si>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</si>
  <si>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</si>
  <si>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</si>
  <si>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</si>
  <si>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</si>
  <si>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</si>
  <si>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</si>
  <si>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</si>
  <si>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</si>
  <si>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</si>
  <si>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</si>
  <si>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</si>
  <si>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</si>
  <si>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</si>
  <si>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</si>
  <si>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</si>
  <si>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</si>
  <si>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</si>
  <si>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</si>
  <si>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</si>
  <si>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</si>
  <si>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</si>
  <si>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</si>
  <si>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</si>
  <si>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</si>
  <si>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</si>
  <si>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</si>
  <si>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</si>
  <si>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</si>
  <si>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</si>
  <si>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</si>
  <si>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</si>
  <si>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</si>
  <si>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</si>
  <si>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</si>
  <si>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</si>
  <si>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</si>
  <si>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</si>
  <si>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</si>
  <si>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</si>
  <si>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</si>
  <si>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</si>
  <si>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</si>
  <si>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</si>
  <si>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</si>
  <si>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</si>
  <si>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</si>
  <si>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</si>
  <si>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</si>
  <si>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</si>
  <si>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</si>
  <si>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</si>
  <si>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</si>
  <si>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</si>
  <si>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</si>
  <si>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</si>
  <si>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</si>
  <si>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</si>
  <si>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</si>
  <si>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</si>
  <si>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</si>
  <si>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</si>
  <si>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</si>
  <si>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</si>
  <si>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</si>
  <si>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</si>
  <si>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</si>
  <si>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</si>
  <si>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</si>
  <si>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</si>
  <si>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</si>
  <si>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</si>
  <si>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</si>
  <si>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</si>
  <si>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</si>
  <si>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</si>
  <si>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</si>
  <si>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</si>
  <si>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</si>
  <si>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</si>
  <si>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</si>
  <si>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</si>
  <si>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</si>
  <si>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</si>
  <si>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</si>
  <si>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</si>
  <si>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</si>
  <si>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</si>
  <si>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</si>
  <si>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</si>
  <si>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</si>
  <si>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</si>
  <si>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</si>
  <si>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</si>
  <si>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</si>
  <si>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</si>
  <si>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</si>
  <si>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</si>
  <si>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</si>
  <si>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</si>
  <si>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</si>
  <si>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</si>
  <si>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</si>
  <si>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</si>
  <si>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</si>
  <si>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</si>
  <si>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</si>
  <si>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</si>
  <si>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</si>
  <si>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</si>
  <si>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</si>
  <si>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</si>
  <si>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</si>
  <si>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</si>
  <si>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</si>
  <si>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</si>
  <si>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</si>
  <si>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</si>
  <si>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</si>
  <si>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</si>
  <si>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</si>
  <si>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</si>
  <si>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</si>
  <si>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</si>
  <si>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</si>
  <si>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</si>
  <si>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</si>
  <si>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</si>
  <si>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</si>
  <si>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</si>
  <si>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</si>
  <si>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</si>
  <si>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</si>
  <si>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</si>
  <si>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</si>
  <si>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</si>
  <si>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</si>
  <si>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</si>
  <si>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</si>
  <si>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</si>
  <si>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</si>
  <si>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</si>
  <si>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</si>
  <si>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</si>
  <si>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</si>
  <si>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</si>
  <si>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</si>
  <si>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</si>
  <si>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</si>
  <si>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</si>
  <si>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</si>
  <si>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</si>
  <si>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</si>
  <si>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</si>
  <si>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</si>
  <si>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</si>
  <si>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</si>
  <si>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</si>
  <si>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</si>
  <si>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</si>
  <si>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</si>
  <si>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</si>
  <si>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</si>
  <si>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</si>
  <si>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</si>
  <si>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</si>
  <si>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</si>
  <si>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</si>
  <si>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</si>
  <si>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</si>
  <si>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</si>
  <si>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</si>
  <si>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</si>
  <si>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</si>
  <si>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</si>
  <si>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</si>
  <si>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</si>
  <si>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</si>
  <si>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</si>
  <si>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</si>
  <si>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</si>
  <si>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</si>
  <si>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</si>
  <si>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</si>
  <si>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</si>
  <si>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</si>
  <si>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</si>
  <si>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</si>
  <si>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</si>
  <si>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</si>
  <si>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</si>
  <si>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</si>
  <si>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</si>
  <si>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</si>
  <si>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</si>
  <si>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</si>
  <si>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</si>
  <si>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</si>
  <si>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</si>
  <si>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</si>
  <si>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</si>
  <si>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</si>
  <si>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</si>
  <si>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</si>
  <si>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</si>
  <si>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</si>
  <si>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</si>
  <si>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</si>
  <si>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</si>
  <si>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</si>
  <si>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</si>
  <si>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</si>
  <si>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</si>
  <si>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</si>
  <si>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</si>
  <si>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</si>
  <si>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</si>
  <si>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</si>
  <si>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</si>
  <si>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</si>
  <si>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</si>
  <si>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</si>
  <si>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</si>
  <si>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</si>
  <si>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</si>
  <si>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</si>
  <si>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</si>
  <si>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</si>
  <si>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</si>
  <si>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</si>
  <si>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</si>
  <si>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</si>
  <si>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</si>
  <si>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</si>
  <si>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</si>
  <si>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</si>
  <si>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</si>
  <si>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</si>
  <si>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</si>
  <si>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</si>
  <si>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</si>
  <si>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</si>
  <si>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</si>
  <si>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</si>
  <si>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</si>
  <si>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</si>
  <si>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</si>
  <si>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</si>
  <si>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</si>
  <si>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</si>
  <si>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</si>
  <si>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</si>
  <si>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</si>
  <si>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</si>
  <si>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</si>
  <si>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</si>
  <si>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</si>
  <si>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</si>
  <si>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</si>
  <si>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</si>
  <si>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</si>
  <si>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</si>
  <si>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</si>
  <si>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</si>
  <si>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</si>
  <si>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</si>
  <si>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</si>
  <si>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</si>
  <si>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</si>
  <si>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</si>
  <si>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</si>
  <si>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</si>
  <si>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</si>
  <si>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</si>
  <si>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</si>
  <si>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</si>
  <si>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</si>
  <si>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</si>
  <si>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</si>
  <si>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</si>
  <si>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</si>
  <si>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</si>
  <si>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</si>
  <si>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</si>
  <si>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</si>
  <si>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</si>
  <si>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</si>
  <si>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</si>
  <si>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</si>
  <si>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</si>
  <si>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</si>
  <si>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</si>
  <si>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</si>
  <si>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</si>
  <si>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</si>
  <si>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</si>
  <si>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</si>
  <si>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</si>
  <si>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</si>
  <si>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</si>
  <si>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</si>
  <si>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</si>
  <si>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</si>
  <si>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</si>
  <si>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</si>
  <si>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</si>
  <si>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</si>
  <si>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</si>
  <si>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</si>
  <si>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</si>
  <si>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</si>
  <si>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</si>
  <si>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</si>
  <si>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</si>
  <si>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</si>
  <si>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</si>
  <si>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</si>
  <si>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</si>
  <si>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</si>
  <si>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</si>
  <si>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</si>
  <si>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</si>
  <si>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</si>
  <si>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</si>
  <si>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</si>
  <si>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</si>
  <si>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</si>
  <si>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</si>
  <si>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</si>
  <si>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</si>
  <si>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</si>
  <si>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</si>
  <si>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</si>
  <si>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</si>
  <si>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</si>
  <si>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</si>
  <si>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</si>
  <si>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</si>
  <si>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</si>
  <si>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</si>
  <si>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</si>
  <si>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</si>
  <si>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</si>
  <si>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</si>
  <si>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</si>
  <si>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</si>
  <si>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</si>
  <si>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</si>
  <si>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</si>
  <si>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</si>
  <si>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</si>
  <si>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</si>
  <si>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</si>
  <si>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</si>
  <si>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</si>
  <si>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</si>
  <si>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</si>
  <si>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</si>
  <si>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</si>
  <si>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</si>
  <si>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</si>
  <si>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</si>
  <si>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</si>
  <si>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</si>
  <si>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</si>
  <si>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</si>
  <si>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</si>
  <si>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</si>
  <si>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</si>
  <si>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</si>
  <si>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</si>
  <si>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</si>
  <si>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</si>
  <si>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</si>
  <si>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</si>
  <si>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</si>
  <si>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</si>
  <si>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</si>
  <si>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</si>
  <si>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</si>
  <si>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</si>
  <si>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</si>
  <si>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</si>
  <si>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</si>
  <si>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</si>
  <si>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</si>
  <si>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</si>
  <si>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</si>
  <si>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</si>
  <si>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</si>
  <si>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</si>
  <si>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</si>
  <si>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</si>
  <si>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</si>
  <si>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</si>
  <si>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</si>
  <si>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</si>
  <si>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</si>
  <si>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</si>
  <si>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</si>
  <si>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</si>
  <si>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</si>
  <si>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</si>
  <si>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</si>
  <si>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</si>
  <si>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</si>
  <si>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</si>
  <si>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</si>
  <si>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</si>
  <si>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</si>
  <si>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</si>
  <si>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</si>
  <si>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</si>
  <si>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</si>
  <si>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</si>
  <si>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</si>
  <si>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</si>
  <si>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</si>
  <si>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</si>
  <si>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</si>
  <si>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</si>
  <si>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</si>
  <si>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</si>
  <si>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</si>
  <si>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</si>
  <si>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</si>
  <si>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</si>
  <si>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</si>
  <si>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</si>
  <si>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</si>
  <si>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</si>
  <si>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</si>
  <si>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</si>
  <si>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</si>
  <si>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</si>
  <si>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</si>
  <si>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</si>
  <si>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</si>
  <si>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</si>
  <si>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</si>
  <si>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</si>
  <si>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</si>
  <si>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</si>
  <si>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</si>
  <si>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</si>
  <si>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</si>
  <si>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</si>
  <si>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</si>
  <si>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</si>
  <si>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</si>
  <si>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</si>
  <si>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</si>
  <si>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</si>
  <si>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</si>
  <si>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</si>
  <si>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</si>
  <si>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</si>
  <si>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</si>
  <si>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</si>
  <si>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</si>
  <si>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</si>
  <si>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</si>
  <si>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</si>
  <si>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</si>
  <si>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</si>
  <si>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</si>
  <si>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</si>
  <si>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</si>
  <si>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</si>
  <si>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</si>
  <si>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</si>
  <si>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</si>
  <si>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</si>
  <si>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</si>
  <si>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</si>
  <si>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</si>
  <si>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</si>
  <si>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</si>
  <si>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</si>
  <si>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</si>
  <si>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</si>
  <si>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</si>
  <si>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</si>
  <si>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</si>
  <si>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</si>
  <si>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</si>
  <si>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</si>
  <si>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</si>
  <si>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</si>
  <si>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</si>
  <si>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</si>
  <si>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</si>
  <si>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</si>
  <si>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</si>
  <si>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</si>
  <si>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</si>
  <si>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</si>
  <si>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</si>
  <si>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</si>
  <si>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</si>
  <si>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</si>
  <si>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</si>
  <si>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</si>
  <si>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</si>
  <si>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</si>
  <si>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</si>
  <si>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</si>
  <si>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</si>
  <si>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</si>
  <si>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</si>
  <si>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</si>
  <si>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</si>
  <si>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</si>
  <si>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</si>
  <si>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</si>
  <si>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</si>
  <si>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</si>
  <si>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</si>
  <si>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</si>
  <si>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</si>
  <si>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</si>
  <si>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</si>
  <si>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</si>
  <si>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</si>
  <si>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</si>
  <si>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</si>
  <si>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</si>
  <si>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</si>
  <si>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</si>
  <si>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</si>
  <si>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</si>
  <si>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</si>
  <si>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</si>
  <si>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</si>
  <si>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</si>
  <si>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</si>
  <si>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</si>
  <si>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</si>
  <si>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</si>
  <si>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</si>
  <si>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</si>
  <si>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</si>
  <si>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</si>
  <si>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</si>
  <si>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</si>
  <si>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</si>
  <si>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</si>
  <si>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</si>
  <si>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</si>
  <si>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</si>
  <si>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</si>
  <si>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</si>
  <si>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</si>
  <si>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</si>
  <si>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</si>
  <si>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</si>
  <si>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</si>
  <si>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</si>
  <si>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</si>
  <si>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</si>
  <si>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</si>
  <si>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</si>
  <si>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</si>
  <si>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</si>
  <si>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</si>
  <si>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</si>
  <si>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</si>
  <si>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</si>
  <si>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</si>
  <si>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</si>
  <si>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</si>
  <si>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</si>
  <si>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</si>
  <si>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</si>
  <si>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</si>
  <si>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</si>
  <si>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</si>
  <si>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</si>
  <si>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</si>
  <si>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</si>
  <si>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</si>
  <si>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</si>
  <si>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</si>
  <si>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</si>
  <si>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</si>
  <si>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</si>
  <si>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</si>
  <si>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</si>
  <si>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</si>
  <si>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</si>
  <si>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</si>
  <si>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</si>
  <si>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</si>
  <si>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</si>
  <si>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</si>
  <si>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</si>
  <si>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</si>
  <si>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</si>
  <si>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</si>
  <si>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</si>
  <si>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</si>
  <si>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</si>
  <si>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</si>
  <si>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</si>
  <si>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</si>
  <si>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</si>
  <si>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</si>
  <si>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</si>
  <si>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</si>
  <si>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</si>
  <si>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</si>
  <si>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</si>
  <si>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</si>
  <si>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</si>
  <si>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</si>
  <si>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</si>
  <si>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</si>
  <si>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</si>
  <si>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</si>
  <si>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</si>
  <si>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</si>
  <si>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</si>
  <si>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</si>
  <si>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</si>
  <si>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</si>
  <si>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</si>
  <si>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</si>
  <si>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</si>
  <si>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</si>
  <si>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</si>
  <si>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</si>
  <si>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</si>
  <si>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</si>
  <si>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</si>
  <si>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</si>
  <si>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</si>
  <si>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</si>
  <si>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</si>
  <si>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</si>
  <si>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</si>
  <si>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</si>
  <si>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</si>
  <si>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</si>
  <si>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</si>
  <si>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</si>
  <si>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</si>
  <si>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</si>
  <si>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</si>
  <si>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</si>
  <si>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</si>
  <si>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</si>
  <si>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</si>
  <si>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</si>
  <si>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</si>
  <si>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</si>
  <si>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</si>
  <si>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</si>
  <si>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</si>
  <si>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</si>
  <si>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</si>
  <si>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</si>
  <si>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</si>
  <si>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</si>
  <si>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</si>
  <si>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</si>
  <si>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</si>
  <si>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</si>
  <si>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</si>
  <si>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</si>
  <si>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</si>
  <si>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</si>
  <si>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</si>
  <si>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</si>
  <si>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</si>
  <si>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</si>
  <si>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</si>
  <si>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</si>
  <si>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</si>
  <si>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</si>
  <si>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</si>
  <si>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</si>
  <si>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</si>
  <si>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</si>
  <si>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</si>
  <si>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</si>
  <si>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</si>
  <si>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</si>
  <si>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</si>
  <si>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</si>
  <si>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</si>
  <si>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</si>
  <si>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</si>
  <si>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</si>
  <si>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</si>
  <si>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</si>
  <si>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</si>
  <si>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</si>
  <si>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</si>
  <si>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</si>
  <si>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</si>
  <si>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</si>
  <si>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</si>
  <si>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</si>
  <si>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</si>
  <si>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</si>
  <si>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</si>
  <si>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</si>
  <si>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</si>
  <si>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</si>
  <si>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</si>
  <si>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</si>
  <si>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</si>
  <si>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</si>
  <si>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</si>
  <si>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</si>
  <si>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</si>
  <si>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</si>
  <si>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</si>
  <si>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</si>
  <si>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</si>
  <si>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</si>
  <si>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</si>
  <si>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</si>
  <si>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</si>
  <si>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</si>
  <si>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</si>
  <si>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</si>
  <si>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</si>
  <si>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</si>
  <si>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</si>
  <si>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</si>
  <si>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</si>
  <si>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</si>
  <si>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</si>
  <si>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</si>
  <si>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</si>
  <si>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</si>
  <si>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</si>
  <si>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</si>
  <si>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</si>
  <si>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</si>
  <si>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</si>
  <si>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</si>
  <si>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</si>
  <si>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</si>
  <si>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</si>
  <si>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</si>
  <si>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</si>
  <si>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</si>
  <si>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</si>
  <si>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</si>
  <si>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</si>
  <si>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</si>
  <si>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</si>
  <si>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</si>
  <si>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</si>
  <si>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</si>
  <si>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</si>
  <si>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</si>
  <si>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</si>
  <si>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</si>
  <si>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</si>
  <si>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</si>
  <si>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</si>
  <si>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</si>
  <si>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</si>
  <si>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</si>
  <si>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</si>
  <si>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</si>
  <si>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</si>
  <si>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</si>
  <si>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</si>
  <si>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</si>
  <si>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</si>
  <si>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</si>
  <si>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</si>
  <si>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</si>
  <si>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</si>
  <si>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</si>
  <si>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</si>
  <si>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</si>
  <si>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</si>
  <si>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</si>
  <si>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</si>
  <si>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</si>
  <si>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</si>
  <si>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</si>
  <si>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</si>
  <si>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</si>
  <si>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</si>
  <si>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</si>
  <si>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</si>
  <si>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</si>
  <si>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</si>
  <si>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</si>
  <si>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</si>
  <si>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</si>
  <si>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</si>
  <si>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</si>
  <si>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</si>
  <si>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</si>
  <si>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</si>
  <si>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</si>
  <si>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</si>
  <si>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</si>
  <si>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</si>
  <si>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</si>
  <si>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</si>
  <si>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</si>
  <si>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</si>
  <si>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</si>
  <si>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</si>
  <si>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</si>
  <si>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</si>
  <si>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</si>
  <si>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</si>
  <si>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</si>
  <si>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</si>
  <si>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</si>
  <si>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</si>
  <si>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</si>
  <si>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</si>
  <si>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</si>
  <si>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</si>
  <si>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</si>
  <si>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</si>
  <si>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</si>
  <si>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</si>
  <si>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</si>
  <si>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</si>
  <si>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</si>
  <si>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</si>
  <si>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</si>
  <si>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</si>
  <si>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</si>
  <si>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</si>
  <si>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</si>
  <si>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</si>
  <si>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</si>
  <si>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</si>
  <si>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</si>
  <si>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</si>
  <si>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</si>
  <si>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</si>
  <si>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</si>
  <si>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</si>
  <si>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</si>
  <si>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</si>
  <si>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</si>
  <si>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</si>
  <si>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</si>
  <si>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</si>
  <si>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</si>
  <si>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</si>
  <si>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</si>
  <si>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</si>
  <si>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</si>
  <si>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</si>
  <si>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</si>
  <si>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</si>
  <si>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</si>
  <si>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</si>
  <si>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</si>
  <si>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</si>
  <si>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</si>
  <si>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</si>
  <si>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</si>
  <si>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</si>
  <si>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</si>
  <si>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</si>
  <si>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</si>
  <si>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</si>
  <si>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</si>
  <si>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</si>
  <si>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</si>
  <si>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</si>
  <si>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</si>
  <si>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</si>
  <si>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</si>
  <si>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</si>
  <si>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</si>
  <si>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</si>
  <si>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</si>
  <si>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</si>
  <si>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</si>
  <si>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</si>
  <si>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</si>
  <si>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</si>
  <si>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</si>
  <si>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</si>
  <si>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</si>
  <si>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</si>
  <si>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</si>
  <si>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</si>
  <si>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</si>
  <si>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</si>
  <si>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</si>
  <si>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</si>
  <si>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</si>
  <si>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</si>
  <si>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</si>
  <si>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</si>
  <si>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</si>
  <si>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</si>
  <si>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</si>
  <si>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</si>
  <si>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</si>
  <si>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</si>
  <si>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</si>
  <si>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</si>
  <si>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</si>
  <si>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</si>
  <si>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</si>
  <si>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</si>
  <si>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</si>
  <si>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</si>
  <si>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</si>
  <si>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</si>
  <si>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</si>
  <si>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</si>
  <si>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</si>
  <si>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</si>
  <si>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</si>
  <si>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</si>
  <si>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</si>
  <si>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</si>
  <si>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</si>
  <si>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</si>
  <si>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</si>
  <si>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</si>
  <si>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</si>
  <si>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</si>
  <si>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</si>
  <si>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</si>
  <si>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</si>
  <si>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</si>
  <si>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</si>
  <si>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</si>
  <si>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</si>
  <si>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</si>
  <si>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</si>
  <si>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</si>
  <si>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</si>
  <si>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</si>
  <si>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</si>
  <si>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</si>
  <si>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</si>
  <si>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</si>
  <si>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</si>
  <si>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</si>
  <si>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</si>
  <si>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</si>
  <si>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</si>
  <si>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</si>
  <si>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</si>
  <si>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</si>
  <si>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</si>
  <si>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</si>
  <si>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</si>
  <si>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</si>
  <si>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</si>
  <si>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</si>
  <si>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</si>
  <si>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</si>
  <si>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</si>
  <si>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</si>
  <si>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</si>
  <si>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</si>
  <si>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</si>
  <si>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</si>
  <si>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</si>
  <si>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</si>
  <si>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</si>
  <si>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</si>
  <si>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</si>
  <si>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</si>
  <si>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</si>
  <si>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</si>
  <si>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</si>
  <si>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</si>
  <si>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</si>
  <si>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</si>
  <si>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</si>
  <si>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</si>
  <si>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</si>
  <si>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</si>
  <si>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</si>
  <si>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</si>
  <si>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</si>
  <si>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</si>
  <si>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</si>
  <si>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</si>
  <si>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</si>
  <si>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</si>
  <si>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</si>
  <si>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</si>
  <si>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</si>
  <si>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</si>
  <si>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</si>
  <si>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</si>
  <si>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</si>
  <si>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</si>
  <si>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</si>
  <si>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</si>
  <si>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</si>
  <si>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</si>
  <si>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</si>
  <si>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</si>
  <si>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</si>
  <si>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</si>
  <si>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</si>
  <si>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</si>
  <si>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</si>
  <si>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</si>
  <si>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</si>
  <si>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</si>
  <si>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</si>
  <si>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</si>
  <si>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</si>
  <si>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</si>
  <si>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</si>
  <si>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</si>
  <si>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</si>
  <si>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</si>
  <si>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</si>
  <si>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</si>
  <si>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</si>
  <si>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</si>
  <si>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</si>
  <si>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</si>
  <si>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</si>
  <si>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</si>
  <si>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</si>
  <si>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</si>
  <si>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</si>
  <si>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</si>
  <si>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</si>
  <si>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</si>
  <si>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</si>
  <si>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</si>
  <si>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</si>
  <si>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</si>
  <si>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</si>
  <si>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</si>
  <si>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</si>
  <si>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</si>
  <si>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</si>
  <si>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</si>
  <si>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</si>
  <si>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</si>
  <si>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</si>
  <si>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</si>
  <si>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</si>
  <si>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</si>
  <si>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</si>
  <si>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</si>
  <si>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</si>
  <si>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</si>
  <si>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</si>
  <si>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</si>
  <si>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</si>
  <si>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</si>
  <si>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</si>
  <si>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</si>
  <si>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</si>
  <si>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</si>
  <si>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</si>
  <si>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</si>
  <si>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</si>
  <si>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</si>
  <si>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</si>
  <si>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</si>
  <si>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</si>
  <si>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</si>
  <si>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</si>
  <si>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</si>
  <si>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</si>
  <si>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</si>
  <si>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</si>
  <si>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</si>
  <si>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</si>
  <si>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</si>
  <si>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</si>
  <si>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</si>
  <si>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</si>
  <si>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</si>
  <si>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</si>
  <si>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</si>
  <si>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</si>
  <si>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</si>
  <si>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</si>
  <si>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</si>
  <si>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</si>
  <si>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</si>
  <si>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</si>
  <si>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</si>
  <si>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</si>
  <si>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</si>
  <si>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</si>
  <si>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</si>
  <si>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</si>
  <si>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</si>
  <si>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</si>
  <si>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</si>
  <si>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</si>
  <si>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</si>
  <si>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</si>
  <si>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</si>
  <si>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</si>
  <si>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</si>
  <si>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</si>
  <si>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</si>
  <si>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</si>
  <si>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</si>
  <si>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</si>
  <si>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</si>
  <si>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</si>
  <si>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</si>
  <si>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</si>
  <si>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</si>
  <si>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</si>
  <si>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</si>
  <si>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</si>
  <si>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</si>
  <si>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</si>
  <si>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</si>
  <si>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</si>
  <si>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</si>
  <si>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</si>
  <si>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</si>
  <si>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</si>
  <si>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</si>
  <si>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</si>
  <si>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</si>
  <si>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</si>
  <si>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</si>
  <si>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</si>
  <si>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</si>
  <si>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</si>
  <si>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</si>
  <si>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</si>
  <si>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</si>
  <si>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</si>
  <si>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</si>
  <si>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</si>
  <si>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</si>
  <si>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</si>
  <si>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</si>
  <si>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</si>
  <si>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</si>
  <si>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</si>
  <si>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</si>
  <si>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</si>
  <si>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</si>
  <si>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</si>
  <si>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</si>
  <si>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</si>
  <si>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</si>
  <si>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</si>
  <si>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</si>
  <si>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</si>
  <si>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</si>
  <si>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</si>
  <si>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</si>
  <si>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</si>
  <si>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</si>
  <si>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</si>
  <si>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</si>
  <si>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</si>
  <si>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</si>
  <si>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</si>
  <si>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</si>
  <si>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</si>
  <si>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</si>
  <si>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</si>
  <si>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</si>
  <si>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</si>
  <si>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</si>
  <si>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</si>
  <si>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</si>
  <si>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</si>
  <si>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</si>
  <si>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</si>
  <si>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</si>
  <si>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</si>
  <si>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</si>
  <si>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</si>
  <si>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</si>
  <si>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</si>
  <si>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</si>
  <si>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</si>
  <si>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</si>
  <si>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</si>
  <si>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</si>
  <si>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</si>
  <si>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</si>
  <si>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</si>
  <si>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</si>
  <si>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</si>
  <si>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</si>
  <si>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</si>
  <si>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</si>
  <si>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</si>
  <si>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</si>
  <si>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</si>
  <si>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</si>
  <si>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</si>
  <si>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</si>
  <si>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</si>
  <si>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</si>
  <si>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</si>
  <si>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</si>
  <si>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</si>
  <si>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</si>
  <si>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</si>
  <si>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</si>
  <si>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</si>
  <si>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</si>
  <si>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</si>
  <si>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</si>
  <si>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</si>
  <si>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</si>
  <si>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</si>
  <si>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</si>
  <si>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</si>
  <si>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</si>
  <si>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</si>
  <si>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</si>
  <si>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</si>
  <si>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</si>
  <si>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</si>
  <si>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</si>
  <si>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</si>
  <si>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</si>
  <si>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</si>
  <si>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</si>
  <si>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</si>
  <si>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</si>
  <si>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</si>
  <si>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</si>
  <si>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</si>
  <si>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</si>
  <si>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</si>
  <si>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</si>
  <si>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</si>
  <si>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</si>
  <si>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</si>
  <si>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</si>
  <si>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</si>
  <si>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</si>
  <si>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</si>
  <si>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</si>
  <si>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</si>
  <si>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</si>
  <si>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</si>
  <si>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</si>
  <si>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</si>
  <si>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</si>
  <si>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</si>
  <si>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</si>
  <si>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</si>
  <si>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</si>
  <si>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</si>
  <si>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</si>
  <si>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</si>
  <si>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</si>
  <si>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</si>
  <si>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</si>
  <si>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</si>
  <si>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</si>
  <si>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</si>
  <si>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</si>
  <si>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</si>
  <si>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</si>
  <si>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</si>
  <si>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</si>
  <si>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</si>
  <si>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</si>
  <si>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</si>
  <si>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</si>
  <si>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</si>
  <si>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</si>
  <si>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</si>
  <si>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</si>
  <si>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</si>
  <si>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</si>
  <si>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</si>
  <si>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</si>
  <si>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</si>
  <si>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</si>
  <si>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</si>
  <si>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</si>
  <si>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</si>
  <si>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</si>
  <si>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</si>
  <si>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</si>
  <si>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</si>
  <si>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</si>
  <si>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</si>
  <si>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</si>
  <si>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</si>
  <si>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</si>
  <si>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</si>
  <si>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</si>
  <si>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</si>
  <si>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</si>
  <si>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</si>
  <si>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</si>
  <si>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</si>
  <si>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</si>
  <si>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</si>
  <si>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</si>
  <si>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</si>
  <si>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</si>
  <si>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</si>
  <si>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</si>
  <si>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</si>
  <si>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</si>
  <si>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</si>
  <si>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</si>
  <si>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</si>
  <si>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</si>
  <si>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</si>
  <si>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</si>
  <si>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</si>
  <si>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</si>
  <si>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</si>
  <si>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</si>
  <si>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</si>
  <si>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</si>
  <si>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</si>
  <si>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</si>
  <si>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</si>
  <si>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</si>
  <si>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</si>
  <si>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</si>
  <si>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</si>
  <si>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</si>
  <si>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</si>
  <si>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</si>
  <si>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</si>
  <si>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</si>
  <si>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</si>
  <si>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</si>
  <si>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</si>
  <si>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</si>
  <si>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</si>
  <si>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</si>
  <si>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</si>
  <si>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</si>
  <si>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</si>
  <si>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</si>
  <si>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</si>
  <si>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</si>
  <si>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</si>
  <si>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</si>
  <si>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</si>
  <si>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</si>
  <si>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</si>
  <si>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</si>
  <si>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</si>
  <si>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</si>
  <si>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</si>
  <si>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</si>
  <si>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</si>
  <si>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</si>
  <si>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</si>
  <si>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</si>
  <si>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</si>
  <si>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</si>
  <si>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</si>
  <si>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</si>
  <si>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</si>
  <si>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</si>
  <si>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</si>
  <si>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</si>
  <si>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</si>
  <si>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</si>
  <si>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</si>
  <si>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</si>
  <si>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</si>
  <si>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</si>
  <si>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</si>
  <si>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</si>
  <si>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</si>
  <si>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</si>
  <si>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</si>
  <si>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</si>
  <si>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</si>
  <si>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</si>
  <si>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</si>
  <si>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</si>
  <si>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</si>
  <si>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</si>
  <si>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</si>
  <si>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</si>
  <si>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</si>
  <si>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</si>
  <si>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</si>
  <si>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</si>
  <si>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</si>
  <si>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</si>
  <si>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</si>
  <si>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</si>
  <si>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</si>
  <si>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</si>
  <si>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</si>
  <si>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</si>
  <si>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</si>
  <si>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</si>
  <si>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</si>
  <si>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</si>
  <si>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</si>
  <si>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</si>
  <si>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</si>
  <si>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</si>
  <si>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</si>
  <si>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</si>
  <si>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</si>
  <si>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</si>
  <si>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</si>
  <si>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</si>
  <si>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</si>
  <si>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</si>
  <si>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</si>
  <si>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</si>
  <si>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</si>
  <si>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</si>
  <si>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</si>
  <si>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</si>
  <si>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</si>
  <si>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</si>
  <si>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</si>
  <si>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</si>
  <si>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</si>
  <si>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</si>
  <si>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</si>
  <si>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</si>
  <si>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</si>
  <si>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</si>
  <si>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</si>
  <si>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</si>
  <si>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</si>
  <si>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</si>
  <si>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</si>
  <si>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</si>
  <si>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</si>
  <si>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</si>
  <si>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</si>
  <si>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</si>
  <si>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</si>
  <si>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</si>
  <si>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</si>
  <si>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</si>
  <si>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</si>
  <si>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</si>
  <si>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</si>
  <si>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</si>
  <si>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</si>
  <si>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</si>
  <si>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</si>
  <si>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</si>
  <si>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</si>
  <si>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</si>
  <si>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</si>
  <si>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</si>
  <si>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</si>
  <si>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</si>
  <si>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</si>
  <si>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</si>
  <si>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</si>
  <si>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</si>
  <si>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</si>
  <si>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</si>
  <si>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</si>
  <si>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</si>
  <si>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</si>
  <si>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</si>
  <si>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</si>
  <si>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</si>
  <si>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</si>
  <si>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</si>
  <si>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</si>
  <si>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</si>
  <si>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</si>
  <si>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</si>
  <si>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</si>
  <si>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</si>
  <si>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</si>
  <si>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</si>
  <si>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</si>
  <si>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</si>
  <si>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</si>
  <si>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</si>
  <si>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</si>
  <si>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</si>
  <si>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</si>
  <si>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</si>
  <si>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</si>
  <si>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</si>
  <si>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</si>
  <si>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</si>
  <si>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</si>
  <si>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</si>
  <si>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</si>
  <si>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</si>
  <si>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</si>
  <si>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</si>
  <si>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</si>
  <si>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</si>
  <si>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</si>
  <si>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</si>
  <si>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</si>
  <si>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</si>
  <si>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</si>
  <si>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</si>
  <si>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</si>
  <si>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</si>
  <si>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</si>
  <si>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</si>
  <si>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</si>
  <si>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</si>
  <si>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</si>
  <si>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</si>
  <si>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</si>
  <si>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</si>
  <si>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</si>
  <si>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</si>
  <si>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</si>
  <si>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</si>
  <si>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</si>
  <si>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</si>
  <si>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</si>
  <si>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</si>
  <si>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</si>
  <si>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</si>
  <si>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</si>
  <si>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</si>
  <si>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</si>
  <si>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</si>
  <si>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</si>
  <si>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</si>
  <si>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</si>
  <si>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</si>
  <si>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</si>
  <si>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</si>
  <si>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</si>
  <si>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</si>
  <si>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</si>
  <si>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</si>
  <si>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</si>
  <si>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</si>
  <si>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</si>
  <si>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</si>
  <si>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</si>
  <si>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</si>
  <si>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</si>
  <si>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</si>
  <si>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</si>
  <si>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</si>
  <si>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</si>
  <si>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</si>
  <si>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</si>
  <si>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</si>
  <si>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</si>
  <si>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</si>
  <si>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</si>
  <si>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</si>
  <si>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</si>
  <si>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</si>
  <si>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</si>
  <si>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</si>
  <si>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</si>
  <si>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</si>
  <si>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</si>
  <si>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</si>
  <si>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</si>
  <si>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</si>
  <si>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</si>
  <si>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</si>
  <si>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</si>
  <si>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</si>
  <si>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</si>
  <si>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</si>
  <si>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</si>
  <si>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</si>
  <si>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</si>
  <si>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</si>
  <si>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</si>
  <si>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</si>
  <si>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</si>
  <si>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</si>
  <si>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</si>
  <si>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</si>
  <si>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</si>
  <si>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</si>
  <si>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</si>
  <si>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</si>
  <si>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</si>
  <si>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</si>
  <si>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</si>
  <si>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</si>
  <si>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</si>
  <si>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</si>
  <si>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</si>
  <si>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</si>
  <si>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</si>
  <si>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</si>
  <si>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</si>
  <si>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</si>
  <si>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</si>
  <si>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</si>
  <si>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</si>
  <si>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</si>
  <si>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</si>
  <si>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</si>
  <si>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</si>
  <si>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</si>
  <si>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</si>
  <si>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</si>
  <si>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</si>
  <si>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</si>
  <si>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</si>
  <si>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</si>
  <si>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</si>
  <si>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</si>
  <si>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</si>
  <si>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</si>
  <si>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</si>
  <si>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</si>
  <si>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</si>
  <si>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</si>
  <si>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</si>
  <si>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</si>
  <si>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</si>
  <si>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</si>
  <si>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</si>
  <si>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</si>
  <si>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</si>
  <si>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</si>
  <si>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</si>
  <si>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</si>
  <si>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</si>
  <si>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</si>
  <si>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</si>
  <si>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</si>
  <si>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</si>
  <si>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</si>
  <si>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</si>
  <si>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</si>
  <si>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</si>
  <si>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</si>
  <si>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</si>
  <si>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</si>
  <si>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</si>
  <si>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</si>
  <si>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</si>
  <si>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</si>
  <si>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</si>
  <si>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</si>
  <si>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</si>
  <si>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</si>
  <si>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</si>
  <si>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</si>
  <si>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</si>
  <si>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</si>
  <si>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</si>
  <si>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</si>
  <si>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</si>
  <si>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</si>
  <si>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</si>
  <si>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</si>
  <si>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</si>
  <si>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</si>
  <si>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</si>
  <si>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</si>
  <si>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</si>
  <si>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</si>
  <si>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</si>
  <si>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</si>
  <si>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</si>
  <si>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</si>
  <si>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</si>
  <si>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</si>
  <si>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</si>
  <si>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</si>
  <si>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</si>
  <si>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</si>
  <si>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</si>
  <si>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</si>
  <si>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</si>
  <si>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</si>
  <si>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</si>
  <si>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</si>
  <si>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</si>
  <si>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</si>
  <si>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</si>
  <si>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</si>
  <si>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</si>
  <si>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</si>
  <si>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</si>
  <si>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</si>
  <si>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</si>
  <si>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</si>
  <si>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</si>
  <si>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</si>
  <si>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</si>
  <si>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</si>
  <si>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</si>
  <si>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</si>
  <si>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</si>
  <si>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</si>
  <si>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</si>
  <si>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</si>
  <si>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</si>
  <si>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</si>
  <si>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</si>
  <si>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</si>
  <si>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</si>
  <si>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</si>
  <si>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</si>
  <si>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</si>
  <si>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</si>
  <si>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</si>
  <si>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</si>
  <si>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</si>
  <si>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</si>
  <si>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</si>
  <si>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</si>
  <si>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</si>
  <si>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</si>
  <si>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</si>
  <si>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</si>
  <si>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</si>
  <si>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</si>
  <si>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</si>
  <si>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</si>
  <si>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</si>
  <si>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</si>
  <si>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</si>
  <si>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</si>
  <si>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</si>
  <si>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</si>
  <si>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</si>
  <si>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</si>
  <si>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</si>
  <si>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</si>
  <si>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</si>
  <si>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</si>
  <si>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</si>
  <si>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</si>
  <si>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</si>
  <si>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</si>
  <si>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</si>
  <si>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</si>
  <si>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</si>
  <si>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</si>
  <si>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</si>
  <si>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</si>
  <si>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</si>
  <si>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</si>
  <si>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</si>
  <si>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</si>
  <si>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</si>
  <si>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</si>
  <si>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</si>
  <si>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</si>
  <si>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</si>
  <si>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</si>
  <si>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</si>
  <si>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</si>
  <si>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</si>
  <si>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</si>
  <si>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</si>
  <si>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</si>
  <si>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</si>
  <si>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</si>
  <si>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</si>
  <si>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</si>
  <si>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</si>
  <si>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</si>
  <si>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</si>
  <si>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</si>
  <si>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</si>
  <si>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</si>
  <si>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</si>
  <si>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</si>
  <si>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</si>
  <si>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</si>
  <si>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</si>
  <si>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</si>
  <si>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</si>
  <si>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</si>
  <si>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</si>
  <si>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</si>
  <si>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</si>
  <si>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</si>
  <si>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</si>
  <si>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</si>
  <si>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</si>
  <si>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</si>
  <si>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</si>
  <si>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</si>
  <si>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</si>
  <si>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</si>
  <si>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</si>
  <si>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</si>
  <si>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</si>
  <si>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</si>
  <si>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</si>
  <si>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</si>
  <si>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</si>
  <si>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</si>
  <si>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</si>
  <si>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</si>
  <si>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</si>
  <si>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</si>
  <si>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</si>
  <si>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</si>
  <si>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</si>
  <si>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</si>
  <si>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</si>
  <si>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</si>
  <si>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</si>
  <si>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</si>
  <si>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</si>
  <si>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</si>
  <si>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</si>
  <si>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</si>
  <si>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</si>
  <si>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</si>
  <si>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</si>
  <si>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</si>
  <si>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</si>
  <si>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</si>
  <si>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</si>
  <si>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</si>
  <si>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</si>
  <si>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</si>
  <si>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</si>
  <si>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</si>
  <si>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</si>
  <si>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</si>
  <si>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</si>
  <si>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</si>
  <si>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</si>
  <si>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</si>
  <si>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</si>
  <si>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</si>
  <si>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</si>
  <si>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</si>
  <si>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</si>
  <si>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</si>
  <si>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</si>
  <si>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</si>
  <si>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</si>
  <si>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</si>
  <si>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</si>
  <si>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</si>
  <si>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</si>
  <si>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</si>
  <si>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</si>
  <si>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</si>
  <si>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</si>
  <si>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</si>
  <si>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</si>
  <si>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</si>
  <si>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</si>
  <si>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</si>
  <si>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</si>
  <si>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</si>
  <si>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</si>
  <si>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</si>
  <si>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</si>
  <si>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</si>
  <si>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</si>
  <si>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</si>
  <si>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</si>
  <si>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</si>
  <si>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</si>
  <si>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</si>
  <si>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</si>
  <si>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</si>
  <si>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</si>
  <si>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</si>
  <si>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</si>
  <si>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</si>
  <si>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</si>
  <si>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</si>
  <si>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</si>
  <si>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</si>
  <si>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</si>
  <si>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</si>
  <si>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</si>
  <si>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</si>
  <si>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</si>
  <si>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</si>
  <si>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</si>
  <si>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</si>
  <si>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</si>
  <si>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</si>
  <si>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</si>
  <si>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</si>
  <si>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</si>
  <si>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</si>
  <si>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</si>
  <si>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</si>
  <si>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</si>
  <si>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</si>
  <si>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</si>
  <si>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</si>
  <si>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</si>
  <si>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</si>
  <si>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</si>
  <si>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</si>
  <si>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</si>
  <si>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</si>
  <si>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</si>
  <si>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</si>
  <si>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</si>
  <si>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</si>
  <si>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</si>
  <si>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</si>
  <si>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</si>
  <si>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</si>
  <si>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</si>
  <si>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</si>
  <si>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</si>
  <si>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</si>
  <si>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</si>
  <si>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</si>
  <si>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</si>
  <si>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</si>
  <si>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</si>
  <si>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</si>
  <si>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</si>
  <si>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</si>
  <si>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</si>
  <si>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</si>
  <si>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</si>
  <si>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</si>
  <si>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</si>
  <si>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</si>
  <si>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</si>
  <si>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</si>
  <si>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</si>
  <si>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</si>
  <si>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</si>
  <si>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</si>
  <si>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</si>
  <si>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</si>
  <si>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</si>
  <si>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</si>
  <si>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</si>
  <si>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</si>
  <si>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</si>
  <si>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</si>
  <si>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</si>
  <si>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</si>
  <si>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</si>
  <si>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</si>
  <si>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</si>
  <si>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</si>
  <si>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</si>
  <si>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</si>
  <si>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</si>
  <si>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</si>
  <si>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</si>
  <si>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</si>
  <si>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</si>
  <si>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</si>
  <si>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</si>
  <si>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</si>
  <si>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</si>
  <si>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</si>
  <si>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</si>
  <si>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</si>
  <si>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</si>
  <si>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</si>
  <si>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</si>
  <si>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</si>
  <si>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</si>
  <si>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</si>
  <si>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</si>
  <si>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</si>
  <si>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</si>
  <si>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</si>
  <si>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</si>
  <si>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</si>
  <si>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</si>
  <si>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</si>
  <si>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</si>
  <si>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</si>
  <si>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</si>
  <si>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</si>
  <si>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</si>
  <si>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</si>
  <si>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</si>
  <si>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</si>
  <si>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</si>
  <si>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</si>
  <si>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</si>
  <si>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</si>
  <si>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</si>
  <si>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</si>
  <si>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</si>
  <si>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</si>
  <si>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</si>
  <si>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</si>
  <si>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</si>
  <si>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</si>
  <si>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</si>
  <si>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</si>
  <si>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</si>
  <si>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</si>
  <si>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</si>
  <si>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</si>
  <si>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</si>
  <si>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</si>
  <si>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</si>
  <si>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</si>
  <si>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</si>
  <si>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</si>
  <si>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</si>
  <si>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</si>
  <si>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</si>
  <si>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</si>
  <si>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</si>
  <si>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</si>
  <si>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</si>
  <si>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</si>
  <si>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</si>
  <si>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</si>
  <si>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</si>
  <si>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</si>
  <si>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</si>
  <si>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</si>
  <si>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</si>
  <si>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</si>
  <si>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</si>
  <si>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</si>
  <si>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</si>
  <si>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</si>
  <si>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</si>
  <si>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</si>
  <si>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</si>
  <si>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</si>
  <si>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</si>
  <si>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</si>
  <si>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</si>
  <si>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</si>
  <si>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</si>
  <si>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</si>
  <si>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outcome</t>
  </si>
  <si>
    <t>Count of outcome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</si>
  <si>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</si>
  <si>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</si>
  <si>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</si>
  <si>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</si>
  <si>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</si>
  <si>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</si>
  <si>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</si>
  <si>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</si>
  <si>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</si>
  <si>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</si>
  <si>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</si>
  <si>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</si>
  <si>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</si>
  <si>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</si>
  <si>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</si>
  <si>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</si>
  <si>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</si>
  <si>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</si>
  <si>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</si>
  <si>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</si>
  <si>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</si>
  <si>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</si>
  <si>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</si>
  <si>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</si>
  <si>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</si>
  <si>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</si>
  <si>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</si>
  <si>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</si>
  <si>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</si>
  <si>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</si>
  <si>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</si>
  <si>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</si>
  <si>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</si>
  <si>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</si>
  <si>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</si>
  <si>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</si>
  <si>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</si>
  <si>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</si>
  <si>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</si>
  <si>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</si>
  <si>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</si>
  <si>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</si>
  <si>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</si>
  <si>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</si>
  <si>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</si>
  <si>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</si>
  <si>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</si>
  <si>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</si>
  <si>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</si>
  <si>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</si>
  <si>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</si>
  <si>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</si>
  <si>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</si>
  <si>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</si>
  <si>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</si>
  <si>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</si>
  <si>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</si>
  <si>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</si>
  <si>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</si>
  <si>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</si>
  <si>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</si>
  <si>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</si>
  <si>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</si>
  <si>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</si>
  <si>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</si>
  <si>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</si>
  <si>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</si>
  <si>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</si>
  <si>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</si>
  <si>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</si>
  <si>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Quarters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</si>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</sst>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2" tint="-9.9948118533890809E-2"/>
        </patternFill>
      </fill>
    </dxf>
    <dxf>
      <fill>
        <patternFill>
          <bgColor theme="2" tint="-9.9948118533890809E-2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[SureshAdda_StarterBook.xlsx]category!PivotTable3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E2-0F40-B22D-4A4B30AC5628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E2-0F40-B22D-4A4B30AC5628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E2-0F40-B22D-4A4B30AC5628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E2-0F40-B22D-4A4B30AC5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0404384"/>
        <c:axId val="470406080"/>
      </c:barChart>
      <c:catAx>
        <c:axId val="47040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406080"/>
        <c:crosses val="autoZero"/>
        <c:auto val="1"/>
        <c:lblAlgn val="ctr"/>
        <c:lblOffset val="100"/>
        <c:noMultiLvlLbl val="0"/>
      </c:catAx>
      <c:valAx>
        <c:axId val="47040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40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[SureshAdda_StarterBook.xlsx]subcategory!PivotTable4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13-7743-B7D9-FFC4C37C2CDE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13-7743-B7D9-FFC4C37C2CDE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13-7743-B7D9-FFC4C37C2CDE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13-7743-B7D9-FFC4C37C2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1470304"/>
        <c:axId val="472472480"/>
      </c:barChart>
      <c:catAx>
        <c:axId val="47147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472480"/>
        <c:crosses val="autoZero"/>
        <c:auto val="1"/>
        <c:lblAlgn val="ctr"/>
        <c:lblOffset val="100"/>
        <c:noMultiLvlLbl val="0"/>
      </c:catAx>
      <c:valAx>
        <c:axId val="47247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47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[SureshAdda_StarterBook.xlsx]LaunchDateOutcomes!PivotTable2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33</c:v>
                </c:pt>
                <c:pt idx="1">
                  <c:v>27</c:v>
                </c:pt>
                <c:pt idx="2">
                  <c:v>29</c:v>
                </c:pt>
                <c:pt idx="3">
                  <c:v>27</c:v>
                </c:pt>
                <c:pt idx="4">
                  <c:v>26</c:v>
                </c:pt>
                <c:pt idx="5">
                  <c:v>25</c:v>
                </c:pt>
                <c:pt idx="6">
                  <c:v>45</c:v>
                </c:pt>
                <c:pt idx="7">
                  <c:v>32</c:v>
                </c:pt>
                <c:pt idx="8">
                  <c:v>25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76-EE46-AFD7-C5087A606BC8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146</c:v>
                </c:pt>
                <c:pt idx="1">
                  <c:v>107</c:v>
                </c:pt>
                <c:pt idx="2">
                  <c:v>108</c:v>
                </c:pt>
                <c:pt idx="3">
                  <c:v>103</c:v>
                </c:pt>
                <c:pt idx="4">
                  <c:v>127</c:v>
                </c:pt>
                <c:pt idx="5">
                  <c:v>143</c:v>
                </c:pt>
                <c:pt idx="6">
                  <c:v>153</c:v>
                </c:pt>
                <c:pt idx="7">
                  <c:v>133</c:v>
                </c:pt>
                <c:pt idx="8">
                  <c:v>128</c:v>
                </c:pt>
                <c:pt idx="9">
                  <c:v>150</c:v>
                </c:pt>
                <c:pt idx="10">
                  <c:v>112</c:v>
                </c:pt>
                <c:pt idx="11">
                  <c:v>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76-EE46-AFD7-C5087A606BC8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76-EE46-AFD7-C5087A606BC8}"/>
            </c:ext>
          </c:extLst>
        </c:ser>
        <c:ser>
          <c:idx val="3"/>
          <c:order val="3"/>
          <c:tx>
            <c:strRef>
              <c:f>LaunchDateOutcomes!$E$4:$E$5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LaunchDateOutcomes!$E$6:$E$18</c:f>
              <c:numCache>
                <c:formatCode>General</c:formatCode>
                <c:ptCount val="12"/>
                <c:pt idx="0">
                  <c:v>177</c:v>
                </c:pt>
                <c:pt idx="1">
                  <c:v>206</c:v>
                </c:pt>
                <c:pt idx="2">
                  <c:v>179</c:v>
                </c:pt>
                <c:pt idx="3">
                  <c:v>190</c:v>
                </c:pt>
                <c:pt idx="4">
                  <c:v>238</c:v>
                </c:pt>
                <c:pt idx="5">
                  <c:v>210</c:v>
                </c:pt>
                <c:pt idx="6">
                  <c:v>194</c:v>
                </c:pt>
                <c:pt idx="7">
                  <c:v>168</c:v>
                </c:pt>
                <c:pt idx="8">
                  <c:v>146</c:v>
                </c:pt>
                <c:pt idx="9">
                  <c:v>181</c:v>
                </c:pt>
                <c:pt idx="10">
                  <c:v>181</c:v>
                </c:pt>
                <c:pt idx="11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76-EE46-AFD7-C5087A606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0282496"/>
        <c:axId val="1452613008"/>
      </c:lineChart>
      <c:catAx>
        <c:axId val="144028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613008"/>
        <c:crosses val="autoZero"/>
        <c:auto val="1"/>
        <c:lblAlgn val="ctr"/>
        <c:lblOffset val="100"/>
        <c:noMultiLvlLbl val="0"/>
      </c:catAx>
      <c:valAx>
        <c:axId val="145261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282496"/>
        <c:crosses val="autoZero"/>
        <c:crossBetween val="between"/>
      </c:valAx>
      <c:spPr>
        <a:noFill/>
        <a:ln>
          <a:solidFill>
            <a:schemeClr val="accent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GoalOutComes!$F$1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GoalOutComes!$F$2:$F$13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30-D748-90CC-74799AEBF9BE}"/>
            </c:ext>
          </c:extLst>
        </c:ser>
        <c:ser>
          <c:idx val="1"/>
          <c:order val="1"/>
          <c:tx>
            <c:strRef>
              <c:f>GoalOutComes!$G$1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GoalOutComes!$G$2:$G$13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30-D748-90CC-74799AEBF9BE}"/>
            </c:ext>
          </c:extLst>
        </c:ser>
        <c:ser>
          <c:idx val="2"/>
          <c:order val="2"/>
          <c:tx>
            <c:strRef>
              <c:f>GoalOutComes!$H$1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GoalOutComes!$H$2:$H$13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30-D748-90CC-74799AEBF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8393136"/>
        <c:axId val="1355597808"/>
      </c:lineChart>
      <c:catAx>
        <c:axId val="148839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597808"/>
        <c:crosses val="autoZero"/>
        <c:auto val="1"/>
        <c:lblAlgn val="ctr"/>
        <c:lblOffset val="100"/>
        <c:noMultiLvlLbl val="0"/>
      </c:catAx>
      <c:valAx>
        <c:axId val="135559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39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0</xdr:row>
      <xdr:rowOff>177800</xdr:rowOff>
    </xdr:from>
    <xdr:to>
      <xdr:col>14</xdr:col>
      <xdr:colOff>228600</xdr:colOff>
      <xdr:row>29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2DFF54B-2032-6445-AF39-C827DB9222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3</xdr:row>
      <xdr:rowOff>114300</xdr:rowOff>
    </xdr:from>
    <xdr:to>
      <xdr:col>16</xdr:col>
      <xdr:colOff>38100</xdr:colOff>
      <xdr:row>35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41F077-3C43-6D41-88DA-F208BF7D59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279400</xdr:colOff>
      <xdr:row>0</xdr:row>
      <xdr:rowOff>177800</xdr:rowOff>
    </xdr:from>
    <xdr:to>
      <xdr:col>28</xdr:col>
      <xdr:colOff>50800</xdr:colOff>
      <xdr:row>27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5BEDB3F-8835-8C49-8B9F-AB3BBB53BE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82550</xdr:colOff>
      <xdr:row>13</xdr:row>
      <xdr:rowOff>165100</xdr:rowOff>
    </xdr:from>
    <xdr:to>
      <xdr:col>7</xdr:col>
      <xdr:colOff>1397000</xdr:colOff>
      <xdr:row>30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20FF44-BFE2-1544-84D1-2B3027AB2B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uresh Data" refreshedDate="43139.987812500003" createdVersion="6" refreshedVersion="6" minRefreshableVersion="3" recordCount="4114">
  <cacheSource type="worksheet">
    <worksheetSource ref="A1:R4115" sheet="full-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uresh Babu Adda" refreshedDate="43140.501798263889" createdVersion="6" refreshedVersion="6" minRefreshableVersion="3" recordCount="4114">
  <cacheSource type="worksheet">
    <worksheetSource ref="A1:T4115" sheet="full-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0:00:00" maxDate="2017-03-16T00:00:00" count="1602">
        <d v="2015-06-22T00:00:00"/>
        <d v="2017-01-31T00:00:00"/>
        <d v="2016-02-05T00:00:00"/>
        <d v="2014-07-08T00:00:00"/>
        <d v="2015-11-20T00:00:00"/>
        <d v="2016-07-13T00:00:00"/>
        <d v="2014-06-04T00:00:00"/>
        <d v="2016-05-26T00:00:00"/>
        <d v="2016-04-09T00:00:00"/>
        <d v="2016-03-18T00:00:00"/>
        <d v="2014-05-21T00:00:00"/>
        <d v="2016-07-22T00:00:00"/>
        <d v="2014-06-02T00:00:00"/>
        <d v="2016-05-18T00:00:00"/>
        <d v="2014-06-18T00:00:00"/>
        <d v="2015-09-09T00:00:00"/>
        <d v="2014-05-02T00:00:00"/>
        <d v="2014-10-06T00:00:00"/>
        <d v="2014-08-18T00:00:00"/>
        <d v="2015-06-21T00:00:00"/>
        <d v="2015-07-16T00:00:00"/>
        <d v="2014-08-27T00:00:00"/>
        <d v="2014-12-17T00:00:00"/>
        <d v="2015-04-04T00:00:00"/>
        <d v="2015-08-14T00:00:00"/>
        <d v="2015-11-10T00:00:00"/>
        <d v="2014-10-17T00:00:00"/>
        <d v="2015-11-17T00:00:00"/>
        <d v="2014-06-22T00:00:00"/>
        <d v="2014-07-22T00:00:00"/>
        <d v="2016-01-08T00:00:00"/>
        <d v="2016-04-01T00:00:00"/>
        <d v="2015-10-09T00:00:00"/>
        <d v="2014-07-21T00:00:00"/>
        <d v="2015-03-05T00:00:00"/>
        <d v="2015-01-28T00:00:00"/>
        <d v="2013-04-11T00:00:00"/>
        <d v="2014-04-25T00:00:00"/>
        <d v="2014-05-30T00:00:00"/>
        <d v="2014-09-05T00:00:00"/>
        <d v="2014-11-28T00:00:00"/>
        <d v="2014-06-13T00:00:00"/>
        <d v="2014-08-23T00:00:00"/>
        <d v="2016-03-28T00:00:00"/>
        <d v="2015-11-16T00:00:00"/>
        <d v="2014-10-21T00:00:00"/>
        <d v="2015-01-29T00:00:00"/>
        <d v="2015-09-24T00:00:00"/>
        <d v="2014-12-23T00:00:00"/>
        <d v="2015-07-12T00:00:00"/>
        <d v="2014-06-17T00:00:00"/>
        <d v="2014-03-21T00:00:00"/>
        <d v="2015-11-26T00:00:00"/>
        <d v="2016-05-07T00:00:00"/>
        <d v="2015-05-25T00:00:00"/>
        <d v="2015-03-27T00:00:00"/>
        <d v="2014-03-04T00:00:00"/>
        <d v="2013-05-16T00:00:00"/>
        <d v="2013-02-07T00:00:00"/>
        <d v="2013-12-05T00:00:00"/>
        <d v="2013-06-08T00:00:00"/>
        <d v="2014-07-16T00:00:00"/>
        <d v="2016-06-19T00:00:00"/>
        <d v="2012-06-15T00:00:00"/>
        <d v="2014-01-24T00:00:00"/>
        <d v="2011-08-31T00:00:00"/>
        <d v="2011-07-07T00:00:00"/>
        <d v="2012-03-29T00:00:00"/>
        <d v="2012-10-26T00:00:00"/>
        <d v="2011-02-14T00:00:00"/>
        <d v="2015-12-22T00:00:00"/>
        <d v="2013-03-24T00:00:00"/>
        <d v="2011-10-28T00:00:00"/>
        <d v="2016-08-23T00:00:00"/>
        <d v="2014-03-27T00:00:00"/>
        <d v="2013-11-05T00:00:00"/>
        <d v="2012-07-10T00:00:00"/>
        <d v="2011-09-10T00:00:00"/>
        <d v="2015-02-07T00:00:00"/>
        <d v="2011-04-16T00:00:00"/>
        <d v="2011-08-24T00:00:00"/>
        <d v="2015-10-14T00:00:00"/>
        <d v="2010-05-24T00:00:00"/>
        <d v="2014-05-27T00:00:00"/>
        <d v="2013-05-09T00:00:00"/>
        <d v="2011-06-12T00:00:00"/>
        <d v="2011-03-17T00:00:00"/>
        <d v="2016-12-17T00:00:00"/>
        <d v="2012-06-06T00:00:00"/>
        <d v="2014-03-19T00:00:00"/>
        <d v="2012-01-27T00:00:00"/>
        <d v="2010-05-26T00:00:00"/>
        <d v="2012-11-02T00:00:00"/>
        <d v="2013-12-24T00:00:00"/>
        <d v="2012-10-16T00:00:00"/>
        <d v="2013-01-01T00:00:00"/>
        <d v="2010-11-23T00:00:00"/>
        <d v="2014-02-13T00:00:00"/>
        <d v="2011-03-10T00:00:00"/>
        <d v="2016-04-26T00:00:00"/>
        <d v="2012-03-20T00:00:00"/>
        <d v="2011-04-03T00:00:00"/>
        <d v="2013-04-01T00:00:00"/>
        <d v="2011-01-27T00:00:00"/>
        <d v="2013-10-11T00:00:00"/>
        <d v="2015-05-01T00:00:00"/>
        <d v="2014-03-20T00:00:00"/>
        <d v="2011-07-30T00:00:00"/>
        <d v="2011-11-14T00:00:00"/>
        <d v="2012-01-11T00:00:00"/>
        <d v="2011-02-21T00:00:00"/>
        <d v="2010-03-12T00:00:00"/>
        <d v="2011-06-29T00:00:00"/>
        <d v="2011-07-15T00:00:00"/>
        <d v="2016-09-03T00:00:00"/>
        <d v="2015-04-02T00:00:00"/>
        <d v="2016-08-11T00:00:00"/>
        <d v="2014-09-23T00:00:00"/>
        <d v="2015-04-21T00:00:00"/>
        <d v="2016-12-06T00:00:00"/>
        <d v="2015-05-11T00:00:00"/>
        <d v="2015-03-04T00:00:00"/>
        <d v="2016-09-15T00:00:00"/>
        <d v="2014-09-01T00:00:00"/>
        <d v="2014-05-20T00:00:00"/>
        <d v="2016-06-21T00:00:00"/>
        <d v="2014-09-24T00:00:00"/>
        <d v="2016-05-02T00:00:00"/>
        <d v="2015-08-06T00:00:00"/>
        <d v="2014-05-29T00:00:00"/>
        <d v="2015-08-23T00:00:00"/>
        <d v="2015-07-01T00:00:00"/>
        <d v="2015-07-03T00:00:00"/>
        <d v="2015-02-18T00:00:00"/>
        <d v="2015-04-16T00:00:00"/>
        <d v="2014-10-27T00:00:00"/>
        <d v="2016-07-08T00:00:00"/>
        <d v="2015-02-13T00:00:00"/>
        <d v="2015-07-15T00:00:00"/>
        <d v="2016-11-19T00:00:00"/>
        <d v="2014-11-27T00:00:00"/>
        <d v="2016-01-28T00:00:00"/>
        <d v="2014-11-25T00:00:00"/>
        <d v="2015-04-19T00:00:00"/>
        <d v="2014-08-24T00:00:00"/>
        <d v="2015-06-13T00:00:00"/>
        <d v="2014-09-22T00:00:00"/>
        <d v="2016-05-24T00:00:00"/>
        <d v="2015-06-17T00:00:00"/>
        <d v="2014-07-15T00:00:00"/>
        <d v="2015-08-28T00:00:00"/>
        <d v="2015-12-13T00:00:00"/>
        <d v="2015-06-06T00:00:00"/>
        <d v="2014-09-18T00:00:00"/>
        <d v="2015-08-01T00:00:00"/>
        <d v="2016-06-13T00:00:00"/>
        <d v="2015-02-12T00:00:00"/>
        <d v="2015-03-10T00:00:00"/>
        <d v="2014-08-05T00:00:00"/>
        <d v="2015-07-07T00:00:00"/>
        <d v="2015-03-07T00:00:00"/>
        <d v="2015-10-28T00:00:00"/>
        <d v="2016-02-03T00:00:00"/>
        <d v="2015-05-24T00:00:00"/>
        <d v="2016-12-08T00:00:00"/>
        <d v="2014-10-28T00:00:00"/>
        <d v="2014-07-06T00:00:00"/>
        <d v="2016-07-20T00:00:00"/>
        <d v="2017-02-02T00:00:00"/>
        <d v="2015-06-27T00:00:00"/>
        <d v="2014-08-06T00:00:00"/>
        <d v="2016-07-05T00:00:00"/>
        <d v="2016-06-06T00:00:00"/>
        <d v="2014-09-30T00:00:00"/>
        <d v="2016-01-07T00:00:00"/>
        <d v="2015-09-12T00:00:00"/>
        <d v="2017-01-07T00:00:00"/>
        <d v="2016-08-02T00:00:00"/>
        <d v="2014-08-16T00:00:00"/>
        <d v="2015-01-20T00:00:00"/>
        <d v="2014-12-01T00:00:00"/>
        <d v="2015-09-01T00:00:00"/>
        <d v="2016-07-16T00:00:00"/>
        <d v="2014-12-05T00:00:00"/>
        <d v="2014-11-16T00:00:00"/>
        <d v="2015-06-11T00:00:00"/>
        <d v="2015-09-02T00:00:00"/>
        <d v="2015-08-20T00:00:00"/>
        <d v="2016-02-17T00:00:00"/>
        <d v="2015-07-17T00:00:00"/>
        <d v="2015-01-05T00:00:00"/>
        <d v="2016-01-06T00:00:00"/>
        <d v="2015-03-16T00:00:00"/>
        <d v="2016-02-29T00:00:00"/>
        <d v="2015-07-10T00:00:00"/>
        <d v="2016-04-22T00:00:00"/>
        <d v="2016-03-10T00:00:00"/>
        <d v="2015-04-12T00:00:00"/>
        <d v="2015-06-10T00:00:00"/>
        <d v="2016-01-15T00:00:00"/>
        <d v="2015-05-06T00:00:00"/>
        <d v="2015-12-04T00:00:00"/>
        <d v="2016-08-31T00:00:00"/>
        <d v="2015-05-12T00:00:00"/>
        <d v="2015-11-13T00:00:00"/>
        <d v="2016-12-10T00:00:00"/>
        <d v="2015-10-20T00:00:00"/>
        <d v="2013-03-22T00:00:00"/>
        <d v="2014-11-06T00:00:00"/>
        <d v="2011-11-15T00:00:00"/>
        <d v="2014-01-23T00:00:00"/>
        <d v="2010-02-04T00:00:00"/>
        <d v="2012-07-17T00:00:00"/>
        <d v="2010-10-29T00:00:00"/>
        <d v="2010-09-09T00:00:00"/>
        <d v="2011-11-24T00:00:00"/>
        <d v="2010-06-04T00:00:00"/>
        <d v="2013-05-07T00:00:00"/>
        <d v="2012-04-15T00:00:00"/>
        <d v="2010-03-29T00:00:00"/>
        <d v="2012-01-16T00:00:00"/>
        <d v="2015-09-17T00:00:00"/>
        <d v="2013-02-15T00:00:00"/>
        <d v="2016-04-19T00:00:00"/>
        <d v="2011-05-19T00:00:00"/>
        <d v="2010-06-02T00:00:00"/>
        <d v="2012-04-19T00:00:00"/>
        <d v="2011-01-12T00:00:00"/>
        <d v="2012-08-29T00:00:00"/>
        <d v="2012-04-11T00:00:00"/>
        <d v="2010-03-30T00:00:00"/>
        <d v="2010-01-27T00:00:00"/>
        <d v="2014-05-26T00:00:00"/>
        <d v="2011-09-23T00:00:00"/>
        <d v="2017-01-23T00:00:00"/>
        <d v="2011-04-05T00:00:00"/>
        <d v="2013-12-04T00:00:00"/>
        <d v="2010-02-27T00:00:00"/>
        <d v="2011-06-03T00:00:00"/>
        <d v="2012-03-02T00:00:00"/>
        <d v="2012-10-11T00:00:00"/>
        <d v="2012-02-28T00:00:00"/>
        <d v="2015-04-24T00:00:00"/>
        <d v="2012-09-12T00:00:00"/>
        <d v="2017-01-24T00:00:00"/>
        <d v="2014-04-15T00:00:00"/>
        <d v="2009-05-17T00:00:00"/>
        <d v="2010-01-17T00:00:00"/>
        <d v="2011-05-13T00:00:00"/>
        <d v="2011-12-28T00:00:00"/>
        <d v="2013-08-21T00:00:00"/>
        <d v="2013-02-09T00:00:00"/>
        <d v="2012-10-02T00:00:00"/>
        <d v="2012-05-22T00:00:00"/>
        <d v="2013-10-03T00:00:00"/>
        <d v="2010-12-14T00:00:00"/>
        <d v="2013-04-13T00:00:00"/>
        <d v="2011-09-27T00:00:00"/>
        <d v="2010-06-14T00:00:00"/>
        <d v="2013-09-02T00:00:00"/>
        <d v="2012-08-13T00:00:00"/>
        <d v="2014-03-11T00:00:00"/>
        <d v="2010-10-18T00:00:00"/>
        <d v="2011-03-25T00:00:00"/>
        <d v="2013-02-08T00:00:00"/>
        <d v="2012-01-26T00:00:00"/>
        <d v="2012-05-03T00:00:00"/>
        <d v="2012-07-24T00:00:00"/>
        <d v="2012-02-09T00:00:00"/>
        <d v="2013-03-01T00:00:00"/>
        <d v="2013-01-09T00:00:00"/>
        <d v="2011-01-24T00:00:00"/>
        <d v="2012-08-14T00:00:00"/>
        <d v="2011-10-05T00:00:00"/>
        <d v="2011-11-21T00:00:00"/>
        <d v="2013-03-16T00:00:00"/>
        <d v="2010-06-28T00:00:00"/>
        <d v="2013-01-31T00:00:00"/>
        <d v="2014-11-08T00:00:00"/>
        <d v="2013-11-11T00:00:00"/>
        <d v="2013-02-25T00:00:00"/>
        <d v="2009-11-07T00:00:00"/>
        <d v="2015-11-23T00:00:00"/>
        <d v="2016-10-04T00:00:00"/>
        <d v="2016-04-13T00:00:00"/>
        <d v="2016-11-23T00:00:00"/>
        <d v="2015-06-29T00:00:00"/>
        <d v="2016-11-15T00:00:00"/>
        <d v="2017-02-09T00:00:00"/>
        <d v="2015-02-23T00:00:00"/>
        <d v="2015-10-02T00:00:00"/>
        <d v="2013-04-15T00:00:00"/>
        <d v="2016-05-17T00:00:00"/>
        <d v="2015-09-16T00:00:00"/>
        <d v="2016-03-08T00:00:00"/>
        <d v="2015-04-07T00:00:00"/>
        <d v="2015-04-08T00:00:00"/>
        <d v="2016-07-09T00:00:00"/>
        <d v="2015-03-31T00:00:00"/>
        <d v="2017-02-06T00:00:00"/>
        <d v="2014-09-13T00:00:00"/>
        <d v="2016-03-31T00:00:00"/>
        <d v="2014-10-15T00:00:00"/>
        <d v="2015-04-18T00:00:00"/>
        <d v="2015-09-14T00:00:00"/>
        <d v="2015-10-15T00:00:00"/>
        <d v="2015-07-22T00:00:00"/>
        <d v="2017-01-25T00:00:00"/>
        <d v="2016-08-04T00:00:00"/>
        <d v="2016-02-28T00:00:00"/>
        <d v="2014-09-08T00:00:00"/>
        <d v="2015-10-21T00:00:00"/>
        <d v="2014-10-31T00:00:00"/>
        <d v="2016-02-16T00:00:00"/>
        <d v="2015-03-15T00:00:00"/>
        <d v="2014-10-23T00:00:00"/>
        <d v="2015-06-09T00:00:00"/>
        <d v="2014-10-24T00:00:00"/>
        <d v="2014-07-17T00:00:00"/>
        <d v="2010-03-19T00:00:00"/>
        <d v="2014-05-22T00:00:00"/>
        <d v="2014-01-29T00:00:00"/>
        <d v="2012-04-21T00:00:00"/>
        <d v="2015-02-08T00:00:00"/>
        <d v="2011-12-16T00:00:00"/>
        <d v="2012-12-19T00:00:00"/>
        <d v="2016-02-25T00:00:00"/>
        <d v="2012-06-19T00:00:00"/>
        <d v="2011-08-03T00:00:00"/>
        <d v="2014-01-19T00:00:00"/>
        <d v="2016-07-25T00:00:00"/>
        <d v="2016-01-01T00:00:00"/>
        <d v="2012-03-19T00:00:00"/>
        <d v="2015-12-30T00:00:00"/>
        <d v="2012-06-25T00:00:00"/>
        <d v="2012-08-24T00:00:00"/>
        <d v="2014-04-26T00:00:00"/>
        <d v="2014-12-08T00:00:00"/>
        <d v="2014-10-22T00:00:00"/>
        <d v="2015-07-27T00:00:00"/>
        <d v="2016-06-28T00:00:00"/>
        <d v="2014-02-04T00:00:00"/>
        <d v="2011-11-18T00:00:00"/>
        <d v="2011-08-09T00:00:00"/>
        <d v="2013-09-10T00:00:00"/>
        <d v="2016-02-18T00:00:00"/>
        <d v="2012-03-23T00:00:00"/>
        <d v="2012-06-22T00:00:00"/>
        <d v="2010-07-21T00:00:00"/>
        <d v="2016-11-14T00:00:00"/>
        <d v="2014-04-16T00:00:00"/>
        <d v="2011-07-09T00:00:00"/>
        <d v="2011-06-24T00:00:00"/>
        <d v="2014-01-07T00:00:00"/>
        <d v="2011-09-21T00:00:00"/>
        <d v="2013-09-27T00:00:00"/>
        <d v="2016-06-23T00:00:00"/>
        <d v="2015-04-20T00:00:00"/>
        <d v="2013-11-20T00:00:00"/>
        <d v="2012-06-20T00:00:00"/>
        <d v="2013-09-12T00:00:00"/>
        <d v="2014-01-09T00:00:00"/>
        <d v="2013-03-28T00:00:00"/>
        <d v="2015-06-23T00:00:00"/>
        <d v="2013-05-01T00:00:00"/>
        <d v="2014-02-12T00:00:00"/>
        <d v="2014-08-12T00:00:00"/>
        <d v="2015-09-29T00:00:00"/>
        <d v="2016-02-01T00:00:00"/>
        <d v="2009-09-15T00:00:00"/>
        <d v="2013-08-27T00:00:00"/>
        <d v="2015-08-12T00:00:00"/>
        <d v="2013-10-30T00:00:00"/>
        <d v="2013-08-15T00:00:00"/>
        <d v="2013-07-01T00:00:00"/>
        <d v="2016-08-09T00:00:00"/>
        <d v="2015-10-19T00:00:00"/>
        <d v="2014-10-08T00:00:00"/>
        <d v="2016-02-24T00:00:00"/>
        <d v="2013-10-04T00:00:00"/>
        <d v="2015-01-21T00:00:00"/>
        <d v="2014-01-11T00:00:00"/>
        <d v="2011-12-18T00:00:00"/>
        <d v="2015-02-02T00:00:00"/>
        <d v="2013-02-26T00:00:00"/>
        <d v="2013-09-17T00:00:00"/>
        <d v="2014-01-16T00:00:00"/>
        <d v="2013-12-27T00:00:00"/>
        <d v="2015-04-13T00:00:00"/>
        <d v="2015-02-04T00:00:00"/>
        <d v="2012-03-03T00:00:00"/>
        <d v="2013-09-30T00:00:00"/>
        <d v="2014-07-18T00:00:00"/>
        <d v="2013-04-14T00:00:00"/>
        <d v="2011-09-14T00:00:00"/>
        <d v="2014-04-30T00:00:00"/>
        <d v="2013-05-14T00:00:00"/>
        <d v="2011-06-11T00:00:00"/>
        <d v="2011-07-27T00:00:00"/>
        <d v="2016-04-29T00:00:00"/>
        <d v="2014-06-11T00:00:00"/>
        <d v="2012-08-09T00:00:00"/>
        <d v="2012-05-12T00:00:00"/>
        <d v="2013-11-27T00:00:00"/>
        <d v="2014-03-06T00:00:00"/>
        <d v="2014-07-25T00:00:00"/>
        <d v="2017-01-18T00:00:00"/>
        <d v="2015-04-06T00:00:00"/>
        <d v="2014-04-29T00:00:00"/>
        <d v="2015-03-03T00:00:00"/>
        <d v="2013-07-10T00:00:00"/>
        <d v="2012-09-10T00:00:00"/>
        <d v="2016-03-19T00:00:00"/>
        <d v="2012-11-30T00:00:00"/>
        <d v="2015-09-26T00:00:00"/>
        <d v="2013-04-17T00:00:00"/>
        <d v="2014-05-03T00:00:00"/>
        <d v="2016-10-26T00:00:00"/>
        <d v="2011-12-05T00:00:00"/>
        <d v="2015-12-29T00:00:00"/>
        <d v="2016-08-14T00:00:00"/>
        <d v="2014-06-10T00:00:00"/>
        <d v="2013-12-13T00:00:00"/>
        <d v="2014-11-02T00:00:00"/>
        <d v="2011-11-12T00:00:00"/>
        <d v="2009-08-19T00:00:00"/>
        <d v="2010-03-11T00:00:00"/>
        <d v="2011-06-09T00:00:00"/>
        <d v="2012-02-17T00:00:00"/>
        <d v="2014-12-18T00:00:00"/>
        <d v="2012-02-11T00:00:00"/>
        <d v="2013-07-11T00:00:00"/>
        <d v="2012-09-05T00:00:00"/>
        <d v="2012-03-27T00:00:00"/>
        <d v="2015-05-29T00:00:00"/>
        <d v="2016-01-31T00:00:00"/>
        <d v="2013-03-07T00:00:00"/>
        <d v="2016-10-07T00:00:00"/>
        <d v="2016-07-01T00:00:00"/>
        <d v="2014-07-10T00:00:00"/>
        <d v="2015-11-19T00:00:00"/>
        <d v="2015-03-29T00:00:00"/>
        <d v="2017-01-03T00:00:00"/>
        <d v="2015-08-07T00:00:00"/>
        <d v="2012-11-05T00:00:00"/>
        <d v="2016-10-03T00:00:00"/>
        <d v="2016-03-01T00:00:00"/>
        <d v="2015-08-22T00:00:00"/>
        <d v="2016-05-03T00:00:00"/>
        <d v="2014-07-30T00:00:00"/>
        <d v="2015-06-01T00:00:00"/>
        <d v="2016-12-21T00:00:00"/>
        <d v="2015-06-02T00:00:00"/>
        <d v="2016-11-02T00:00:00"/>
        <d v="2016-12-07T00:00:00"/>
        <d v="2015-06-24T00:00:00"/>
        <d v="2015-10-06T00:00:00"/>
        <d v="2016-04-14T00:00:00"/>
        <d v="2016-06-14T00:00:00"/>
        <d v="2015-01-06T00:00:00"/>
        <d v="2016-03-05T00:00:00"/>
        <d v="2014-10-02T00:00:00"/>
        <d v="2016-06-04T00:00:00"/>
        <d v="2016-01-11T00:00:00"/>
        <d v="2015-09-30T00:00:00"/>
        <d v="2015-06-08T00:00:00"/>
        <d v="2015-06-18T00:00:00"/>
        <d v="2014-10-16T00:00:00"/>
        <d v="2014-09-19T00:00:00"/>
        <d v="2016-05-13T00:00:00"/>
        <d v="2015-12-08T00:00:00"/>
        <d v="2016-11-03T00:00:00"/>
        <d v="2014-11-18T00:00:00"/>
        <d v="2015-09-21T00:00:00"/>
        <d v="2016-11-18T00:00:00"/>
        <d v="2015-01-18T00:00:00"/>
        <d v="2016-02-12T00:00:00"/>
        <d v="2014-12-03T00:00:00"/>
        <d v="2015-12-11T00:00:00"/>
        <d v="2015-12-03T00:00:00"/>
        <d v="2016-01-20T00:00:00"/>
        <d v="2015-07-08T00:00:00"/>
        <d v="2014-11-20T00:00:00"/>
        <d v="2016-09-19T00:00:00"/>
        <d v="2015-05-14T00:00:00"/>
        <d v="2015-01-27T00:00:00"/>
        <d v="2016-03-21T00:00:00"/>
        <d v="2014-11-26T00:00:00"/>
        <d v="2016-08-24T00:00:00"/>
        <d v="2015-02-21T00:00:00"/>
        <d v="2015-02-15T00:00:00"/>
        <d v="2015-01-17T00:00:00"/>
        <d v="2015-03-18T00:00:00"/>
        <d v="2014-11-03T00:00:00"/>
        <d v="2015-03-20T00:00:00"/>
        <d v="2016-06-24T00:00:00"/>
        <d v="2014-11-05T00:00:00"/>
        <d v="2015-03-11T00:00:00"/>
        <d v="2015-05-20T00:00:00"/>
        <d v="2014-07-29T00:00:00"/>
        <d v="2015-07-09T00:00:00"/>
        <d v="2015-10-24T00:00:00"/>
        <d v="2015-05-17T00:00:00"/>
        <d v="2015-10-30T00:00:00"/>
        <d v="2015-03-24T00:00:00"/>
        <d v="2016-08-03T00:00:00"/>
        <d v="2015-08-31T00:00:00"/>
        <d v="2016-05-25T00:00:00"/>
        <d v="2015-08-26T00:00:00"/>
        <d v="2017-01-26T00:00:00"/>
        <d v="2014-09-26T00:00:00"/>
        <d v="2014-07-12T00:00:00"/>
        <d v="2016-06-08T00:00:00"/>
        <d v="2016-06-12T00:00:00"/>
        <d v="2015-04-28T00:00:00"/>
        <d v="2015-04-15T00:00:00"/>
        <d v="2017-02-25T00:00:00"/>
        <d v="2015-07-13T00:00:00"/>
        <d v="2016-04-30T00:00:00"/>
        <d v="2015-10-26T00:00:00"/>
        <d v="2015-03-13T00:00:00"/>
        <d v="2015-05-07T00:00:00"/>
        <d v="2017-01-28T00:00:00"/>
        <d v="2014-08-14T00:00:00"/>
        <d v="2016-11-09T00:00:00"/>
        <d v="2015-07-14T00:00:00"/>
        <d v="2014-09-16T00:00:00"/>
        <d v="2014-07-13T00:00:00"/>
        <d v="2014-09-09T00:00:00"/>
        <d v="2014-10-20T00:00:00"/>
        <d v="2014-11-13T00:00:00"/>
        <d v="2016-11-01T00:00:00"/>
        <d v="2015-02-11T00:00:00"/>
        <d v="2015-11-24T00:00:00"/>
        <d v="2015-07-24T00:00:00"/>
        <d v="2014-10-11T00:00:00"/>
        <d v="2016-09-23T00:00:00"/>
        <d v="2015-06-19T00:00:00"/>
        <d v="2015-03-14T00:00:00"/>
        <d v="2014-07-19T00:00:00"/>
        <d v="2015-03-28T00:00:00"/>
        <d v="2014-12-11T00:00:00"/>
        <d v="2015-01-09T00:00:00"/>
        <d v="2016-05-14T00:00:00"/>
        <d v="2016-04-21T00:00:00"/>
        <d v="2014-08-13T00:00:00"/>
        <d v="2016-09-27T00:00:00"/>
        <d v="2017-02-13T00:00:00"/>
        <d v="2016-09-22T00:00:00"/>
        <d v="2014-06-19T00:00:00"/>
        <d v="2014-11-29T00:00:00"/>
        <d v="2015-07-04T00:00:00"/>
        <d v="2015-09-15T00:00:00"/>
        <d v="2016-07-28T00:00:00"/>
        <d v="2015-06-03T00:00:00"/>
        <d v="2016-11-22T00:00:00"/>
        <d v="2015-04-01T00:00:00"/>
        <d v="2017-01-02T00:00:00"/>
        <d v="2014-10-01T00:00:00"/>
        <d v="2014-06-26T00:00:00"/>
        <d v="2016-01-19T00:00:00"/>
        <d v="2013-10-16T00:00:00"/>
        <d v="2016-12-11T00:00:00"/>
        <d v="2014-06-23T00:00:00"/>
        <d v="2016-12-22T00:00:00"/>
        <d v="2016-11-04T00:00:00"/>
        <d v="2016-05-06T00:00:00"/>
        <d v="2016-12-31T00:00:00"/>
        <d v="2014-08-07T00:00:00"/>
        <d v="2016-02-09T00:00:00"/>
        <d v="2012-01-01T00:00:00"/>
        <d v="2012-03-10T00:00:00"/>
        <d v="2015-06-30T00:00:00"/>
        <d v="2011-05-31T00:00:00"/>
        <d v="2013-03-13T00:00:00"/>
        <d v="2012-12-04T00:00:00"/>
        <d v="2011-07-08T00:00:00"/>
        <d v="2012-07-21T00:00:00"/>
        <d v="2011-11-08T00:00:00"/>
        <d v="2011-12-03T00:00:00"/>
        <d v="2013-07-31T00:00:00"/>
        <d v="2013-11-02T00:00:00"/>
        <d v="2014-01-28T00:00:00"/>
        <d v="2014-07-09T00:00:00"/>
        <d v="2015-06-07T00:00:00"/>
        <d v="2014-02-20T00:00:00"/>
        <d v="2012-11-14T00:00:00"/>
        <d v="2013-04-03T00:00:00"/>
        <d v="2014-12-15T00:00:00"/>
        <d v="2016-12-30T00:00:00"/>
        <d v="2013-01-26T00:00:00"/>
        <d v="2011-06-19T00:00:00"/>
        <d v="2016-09-26T00:00:00"/>
        <d v="2015-01-15T00:00:00"/>
        <d v="2012-12-07T00:00:00"/>
        <d v="2013-04-19T00:00:00"/>
        <d v="2011-02-17T00:00:00"/>
        <d v="2012-11-22T00:00:00"/>
        <d v="2016-10-28T00:00:00"/>
        <d v="2014-01-04T00:00:00"/>
        <d v="2016-11-17T00:00:00"/>
        <d v="2013-07-16T00:00:00"/>
        <d v="2015-08-11T00:00:00"/>
        <d v="2013-11-16T00:00:00"/>
        <d v="2013-01-16T00:00:00"/>
        <d v="2015-12-12T00:00:00"/>
        <d v="2009-09-12T00:00:00"/>
        <d v="2014-01-25T00:00:00"/>
        <d v="2011-11-16T00:00:00"/>
        <d v="2015-09-03T00:00:00"/>
        <d v="2013-07-02T00:00:00"/>
        <d v="2014-03-31T00:00:00"/>
        <d v="2010-09-15T00:00:00"/>
        <d v="2012-07-27T00:00:00"/>
        <d v="2014-02-05T00:00:00"/>
        <d v="2013-01-29T00:00:00"/>
        <d v="2012-03-15T00:00:00"/>
        <d v="2013-10-02T00:00:00"/>
        <d v="2012-05-30T00:00:00"/>
        <d v="2013-01-03T00:00:00"/>
        <d v="2013-01-02T00:00:00"/>
        <d v="2013-10-09T00:00:00"/>
        <d v="2013-06-18T00:00:00"/>
        <d v="2011-07-12T00:00:00"/>
        <d v="2012-02-24T00:00:00"/>
        <d v="2013-08-17T00:00:00"/>
        <d v="2014-08-31T00:00:00"/>
        <d v="2012-03-28T00:00:00"/>
        <d v="2011-06-02T00:00:00"/>
        <d v="2012-08-02T00:00:00"/>
        <d v="2011-05-03T00:00:00"/>
        <d v="2011-07-06T00:00:00"/>
        <d v="2011-05-28T00:00:00"/>
        <d v="2011-08-08T00:00:00"/>
        <d v="2014-11-19T00:00:00"/>
        <d v="2013-12-21T00:00:00"/>
        <d v="2013-01-08T00:00:00"/>
        <d v="2012-06-21T00:00:00"/>
        <d v="2011-05-17T00:00:00"/>
        <d v="2014-10-03T00:00:00"/>
        <d v="2013-03-09T00:00:00"/>
        <d v="2012-01-17T00:00:00"/>
        <d v="2012-07-31T00:00:00"/>
        <d v="2013-12-12T00:00:00"/>
        <d v="2014-05-10T00:00:00"/>
        <d v="2012-09-06T00:00:00"/>
        <d v="2010-03-13T00:00:00"/>
        <d v="2012-10-04T00:00:00"/>
        <d v="2012-03-05T00:00:00"/>
        <d v="2012-01-19T00:00:00"/>
        <d v="2012-06-13T00:00:00"/>
        <d v="2016-05-15T00:00:00"/>
        <d v="2013-02-20T00:00:00"/>
        <d v="2011-11-22T00:00:00"/>
        <d v="2013-05-29T00:00:00"/>
        <d v="2012-04-06T00:00:00"/>
        <d v="2013-09-07T00:00:00"/>
        <d v="2014-04-02T00:00:00"/>
        <d v="2011-12-19T00:00:00"/>
        <d v="2016-08-25T00:00:00"/>
        <d v="2014-10-12T00:00:00"/>
        <d v="2013-09-09T00:00:00"/>
        <d v="2016-11-21T00:00:00"/>
        <d v="2016-07-27T00:00:00"/>
        <d v="2014-02-24T00:00:00"/>
        <d v="2015-02-16T00:00:00"/>
        <d v="2016-03-24T00:00:00"/>
        <d v="2016-06-02T00:00:00"/>
        <d v="2016-10-14T00:00:00"/>
        <d v="2016-11-28T00:00:00"/>
        <d v="2016-08-27T00:00:00"/>
        <d v="2015-03-17T00:00:00"/>
        <d v="2015-05-05T00:00:00"/>
        <d v="2013-10-23T00:00:00"/>
        <d v="2016-08-18T00:00:00"/>
        <d v="2013-10-12T00:00:00"/>
        <d v="2012-01-13T00:00:00"/>
        <d v="2013-09-24T00:00:00"/>
        <d v="2012-11-18T00:00:00"/>
        <d v="2009-10-02T00:00:00"/>
        <d v="2013-12-08T00:00:00"/>
        <d v="2013-03-10T00:00:00"/>
        <d v="2013-08-02T00:00:00"/>
        <d v="2011-01-25T00:00:00"/>
        <d v="2013-04-04T00:00:00"/>
        <d v="2012-05-09T00:00:00"/>
        <d v="2012-09-27T00:00:00"/>
        <d v="2011-11-30T00:00:00"/>
        <d v="2011-08-05T00:00:00"/>
        <d v="2016-01-03T00:00:00"/>
        <d v="2012-03-14T00:00:00"/>
        <d v="2016-08-22T00:00:00"/>
        <d v="2012-04-28T00:00:00"/>
        <d v="2011-07-28T00:00:00"/>
        <d v="2014-09-06T00:00:00"/>
        <d v="2013-10-22T00:00:00"/>
        <d v="2010-05-06T00:00:00"/>
        <d v="2010-09-10T00:00:00"/>
        <d v="2015-08-03T00:00:00"/>
        <d v="2012-10-29T00:00:00"/>
        <d v="2011-12-02T00:00:00"/>
        <d v="2011-04-13T00:00:00"/>
        <d v="2010-04-24T00:00:00"/>
        <d v="2010-11-25T00:00:00"/>
        <d v="2014-02-11T00:00:00"/>
        <d v="2011-08-12T00:00:00"/>
        <d v="2010-06-12T00:00:00"/>
        <d v="2014-01-03T00:00:00"/>
        <d v="2012-10-12T00:00:00"/>
        <d v="2012-04-05T00:00:00"/>
        <d v="2012-01-29T00:00:00"/>
        <d v="2010-09-14T00:00:00"/>
        <d v="2013-10-15T00:00:00"/>
        <d v="2011-10-31T00:00:00"/>
        <d v="2013-01-15T00:00:00"/>
        <d v="2013-10-29T00:00:00"/>
        <d v="2010-06-09T00:00:00"/>
        <d v="2012-09-29T00:00:00"/>
        <d v="2010-05-15T00:00:00"/>
        <d v="2014-02-10T00:00:00"/>
        <d v="2013-02-06T00:00:00"/>
        <d v="2014-03-13T00:00:00"/>
        <d v="2014-04-05T00:00:00"/>
        <d v="2011-12-06T00:00:00"/>
        <d v="2013-10-05T00:00:00"/>
        <d v="2012-08-03T00:00:00"/>
        <d v="2013-05-23T00:00:00"/>
        <d v="2017-01-11T00:00:00"/>
        <d v="2016-01-14T00:00:00"/>
        <d v="2016-10-30T00:00:00"/>
        <d v="2016-03-15T00:00:00"/>
        <d v="2016-12-29T00:00:00"/>
        <d v="2015-12-23T00:00:00"/>
        <d v="2015-12-19T00:00:00"/>
        <d v="2016-04-20T00:00:00"/>
        <d v="2016-10-19T00:00:00"/>
        <d v="2014-12-26T00:00:00"/>
        <d v="2015-02-26T00:00:00"/>
        <d v="2016-10-17T00:00:00"/>
        <d v="2014-12-20T00:00:00"/>
        <d v="2017-01-05T00:00:00"/>
        <d v="2016-01-05T00:00:00"/>
        <d v="2016-09-12T00:00:00"/>
        <d v="2015-07-23T00:00:00"/>
        <d v="2016-09-24T00:00:00"/>
        <d v="2016-09-06T00:00:00"/>
        <d v="2016-02-22T00:00:00"/>
        <d v="2015-09-10T00:00:00"/>
        <d v="2016-01-23T00:00:00"/>
        <d v="2016-01-26T00:00:00"/>
        <d v="2016-05-16T00:00:00"/>
        <d v="2014-07-11T00:00:00"/>
        <d v="2016-07-23T00:00:00"/>
        <d v="2015-12-02T00:00:00"/>
        <d v="2014-05-14T00:00:00"/>
        <d v="2016-09-01T00:00:00"/>
        <d v="2016-08-30T00:00:00"/>
        <d v="2016-06-18T00:00:00"/>
        <d v="2016-03-09T00:00:00"/>
        <d v="2016-10-10T00:00:00"/>
        <d v="2014-10-09T00:00:00"/>
        <d v="2014-06-28T00:00:00"/>
        <d v="2014-10-29T00:00:00"/>
        <d v="2015-10-05T00:00:00"/>
        <d v="2014-10-14T00:00:00"/>
        <d v="2017-01-14T00:00:00"/>
        <d v="2017-02-15T00:00:00"/>
        <d v="2014-12-04T00:00:00"/>
        <d v="2016-11-29T00:00:00"/>
        <d v="2016-05-20T00:00:00"/>
        <d v="2016-07-11T00:00:00"/>
        <d v="2014-11-04T00:00:00"/>
        <d v="2014-11-12T00:00:00"/>
        <d v="2015-10-27T00:00:00"/>
        <d v="2015-10-12T00:00:00"/>
        <d v="2015-05-03T00:00:00"/>
        <d v="2015-04-17T00:00:00"/>
        <d v="2015-05-22T00:00:00"/>
        <d v="2016-02-26T00:00:00"/>
        <d v="2017-01-20T00:00:00"/>
        <d v="2015-02-10T00:00:00"/>
        <d v="2016-08-29T00:00:00"/>
        <d v="2016-07-04T00:00:00"/>
        <d v="2015-01-12T00:00:00"/>
        <d v="2012-12-06T00:00:00"/>
        <d v="2015-04-26T00:00:00"/>
        <d v="2016-07-29T00:00:00"/>
        <d v="2014-07-31T00:00:00"/>
        <d v="2015-01-08T00:00:00"/>
        <d v="2015-11-12T00:00:00"/>
        <d v="2014-10-07T00:00:00"/>
        <d v="2016-08-16T00:00:00"/>
        <d v="2016-01-13T00:00:00"/>
        <d v="2015-08-16T00:00:00"/>
        <d v="2016-04-24T00:00:00"/>
        <d v="2016-02-07T00:00:00"/>
        <d v="2015-02-24T00:00:00"/>
        <d v="2016-11-05T00:00:00"/>
        <d v="2016-03-03T00:00:00"/>
        <d v="2016-07-06T00:00:00"/>
        <d v="2016-08-01T00:00:00"/>
        <d v="2014-01-22T00:00:00"/>
        <d v="2013-06-21T00:00:00"/>
        <d v="2013-11-22T00:00:00"/>
        <d v="2016-03-11T00:00:00"/>
        <d v="2013-10-25T00:00:00"/>
        <d v="2012-09-11T00:00:00"/>
        <d v="2011-09-17T00:00:00"/>
        <d v="2012-04-07T00:00:00"/>
        <d v="2015-12-15T00:00:00"/>
        <d v="2011-06-07T00:00:00"/>
        <d v="2014-04-11T00:00:00"/>
        <d v="2014-12-30T00:00:00"/>
        <d v="2012-07-12T00:00:00"/>
        <d v="2014-06-03T00:00:00"/>
        <d v="2016-02-13T00:00:00"/>
        <d v="2014-07-26T00:00:00"/>
        <d v="2014-05-17T00:00:00"/>
        <d v="2014-03-26T00:00:00"/>
        <d v="2015-05-27T00:00:00"/>
        <d v="2015-04-29T00:00:00"/>
        <d v="2016-03-12T00:00:00"/>
        <d v="2014-09-03T00:00:00"/>
        <d v="2014-03-15T00:00:00"/>
        <d v="2015-04-14T00:00:00"/>
        <d v="2014-05-12T00:00:00"/>
        <d v="2014-02-22T00:00:00"/>
        <d v="2012-03-06T00:00:00"/>
        <d v="2014-06-24T00:00:00"/>
        <d v="2012-02-13T00:00:00"/>
        <d v="2016-10-20T00:00:00"/>
        <d v="2012-11-08T00:00:00"/>
        <d v="2015-12-09T00:00:00"/>
        <d v="2014-11-21T00:00:00"/>
        <d v="2015-11-25T00:00:00"/>
        <d v="2014-03-25T00:00:00"/>
        <d v="2014-09-27T00:00:00"/>
        <d v="2016-12-02T00:00:00"/>
        <d v="2014-07-01T00:00:00"/>
        <d v="2014-11-15T00:00:00"/>
        <d v="2016-03-25T00:00:00"/>
        <d v="2014-12-02T00:00:00"/>
        <d v="2015-03-30T00:00:00"/>
        <d v="2014-08-04T00:00:00"/>
        <d v="2014-08-21T00:00:00"/>
        <d v="2015-08-08T00:00:00"/>
        <d v="2015-01-25T00:00:00"/>
        <d v="2014-11-09T00:00:00"/>
        <d v="2015-05-31T00:00:00"/>
        <d v="2014-08-25T00:00:00"/>
        <d v="2015-05-26T00:00:00"/>
        <d v="2015-01-23T00:00:00"/>
        <d v="2015-06-16T00:00:00"/>
        <d v="2014-09-15T00:00:00"/>
        <d v="2014-05-23T00:00:00"/>
        <d v="2015-01-30T00:00:00"/>
        <d v="2016-12-25T00:00:00"/>
        <d v="2017-01-06T00:00:00"/>
        <d v="2015-04-30T00:00:00"/>
        <d v="2016-06-09T00:00:00"/>
        <d v="2014-08-01T00:00:00"/>
        <d v="2016-02-19T00:00:00"/>
        <d v="2017-01-12T00:00:00"/>
        <d v="2016-02-10T00:00:00"/>
        <d v="2015-03-09T00:00:00"/>
        <d v="2015-03-26T00:00:00"/>
        <d v="2016-06-15T00:00:00"/>
        <d v="2015-05-28T00:00:00"/>
        <d v="2017-02-07T00:00:00"/>
        <d v="2017-01-27T00:00:00"/>
        <d v="2015-05-09T00:00:00"/>
        <d v="2015-11-11T00:00:00"/>
        <d v="2016-12-28T00:00:00"/>
        <d v="2015-04-11T00:00:00"/>
        <d v="2014-05-01T00:00:00"/>
        <d v="2015-10-01T00:00:00"/>
        <d v="2016-09-20T00:00:00"/>
        <d v="2015-07-26T00:00:00"/>
        <d v="2016-11-06T00:00:00"/>
        <d v="2016-03-02T00:00:00"/>
        <d v="2016-10-11T00:00:00"/>
        <d v="2014-04-07T00:00:00"/>
        <d v="2013-08-24T00:00:00"/>
        <d v="2014-03-18T00:00:00"/>
        <d v="2011-07-31T00:00:00"/>
        <d v="2012-03-17T00:00:00"/>
        <d v="2011-01-26T00:00:00"/>
        <d v="2012-02-01T00:00:00"/>
        <d v="2015-01-04T00:00:00"/>
        <d v="2012-07-20T00:00:00"/>
        <d v="2012-08-04T00:00:00"/>
        <d v="2011-12-07T00:00:00"/>
        <d v="2013-05-15T00:00:00"/>
        <d v="2011-08-27T00:00:00"/>
        <d v="2011-05-09T00:00:00"/>
        <d v="2013-03-23T00:00:00"/>
        <d v="2014-05-15T00:00:00"/>
        <d v="2011-10-22T00:00:00"/>
        <d v="2013-04-06T00:00:00"/>
        <d v="2014-05-08T00:00:00"/>
        <d v="2012-06-08T00:00:00"/>
        <d v="2014-07-23T00:00:00"/>
        <d v="2010-11-05T00:00:00"/>
        <d v="2012-01-14T00:00:00"/>
        <d v="2011-02-13T00:00:00"/>
        <d v="2013-08-01T00:00:00"/>
        <d v="2013-12-30T00:00:00"/>
        <d v="2014-01-18T00:00:00"/>
        <d v="2010-10-14T00:00:00"/>
        <d v="2013-06-24T00:00:00"/>
        <d v="2013-08-22T00:00:00"/>
        <d v="2016-03-17T00:00:00"/>
        <d v="2013-10-14T00:00:00"/>
        <d v="2010-04-07T00:00:00"/>
        <d v="2014-08-02T00:00:00"/>
        <d v="2012-07-26T00:00:00"/>
        <d v="2013-07-04T00:00:00"/>
        <d v="2009-07-13T00:00:00"/>
        <d v="2010-12-02T00:00:00"/>
        <d v="2013-07-09T00:00:00"/>
        <d v="2013-11-08T00:00:00"/>
        <d v="2013-02-16T00:00:00"/>
        <d v="2015-06-05T00:00:00"/>
        <d v="2016-07-10T00:00:00"/>
        <d v="2016-12-05T00:00:00"/>
        <d v="2015-03-23T00:00:00"/>
        <d v="2015-03-01T00:00:00"/>
        <d v="2016-02-23T00:00:00"/>
        <d v="2016-04-02T00:00:00"/>
        <d v="2016-03-29T00:00:00"/>
        <d v="2015-06-15T00:00:00"/>
        <d v="2016-04-23T00:00:00"/>
        <d v="2015-07-11T00:00:00"/>
        <d v="2016-07-15T00:00:00"/>
        <d v="2016-06-22T00:00:00"/>
        <d v="2016-01-18T00:00:00"/>
        <d v="2015-09-11T00:00:00"/>
        <d v="2016-10-27T00:00:00"/>
        <d v="2015-03-19T00:00:00"/>
        <d v="2016-01-25T00:00:00"/>
        <d v="2016-05-30T00:00:00"/>
        <d v="2014-12-12T00:00:00"/>
        <d v="2014-06-27T00:00:00"/>
        <d v="2016-12-01T00:00:00"/>
        <d v="2016-11-24T00:00:00"/>
        <d v="2016-03-22T00:00:00"/>
        <d v="2016-09-13T00:00:00"/>
        <d v="2016-11-30T00:00:00"/>
        <d v="2016-06-01T00:00:00"/>
        <d v="2016-07-18T00:00:00"/>
        <d v="2014-06-16T00:00:00"/>
        <d v="2016-02-11T00:00:00"/>
        <d v="2015-11-06T00:00:00"/>
        <d v="2017-02-01T00:00:00"/>
        <d v="2013-05-28T00:00:00"/>
        <d v="2015-02-05T00:00:00"/>
        <d v="2015-11-09T00:00:00"/>
        <d v="2013-02-04T00:00:00"/>
        <d v="2012-10-31T00:00:00"/>
        <d v="2013-06-05T00:00:00"/>
        <d v="2011-05-26T00:00:00"/>
        <d v="2011-05-06T00:00:00"/>
        <d v="2012-07-06T00:00:00"/>
        <d v="2014-10-13T00:00:00"/>
        <d v="2014-03-12T00:00:00"/>
        <d v="2013-10-01T00:00:00"/>
        <d v="2016-12-16T00:00:00"/>
        <d v="2015-05-18T00:00:00"/>
        <d v="2013-04-07T00:00:00"/>
        <d v="2016-12-03T00:00:00"/>
        <d v="2016-03-04T00:00:00"/>
        <d v="2016-09-21T00:00:00"/>
        <d v="2016-07-14T00:00:00"/>
        <d v="2015-03-25T00:00:00"/>
        <d v="2016-07-02T00:00:00"/>
        <d v="2017-01-17T00:00:00"/>
        <d v="2016-09-28T00:00:00"/>
        <d v="2014-09-07T00:00:00"/>
        <d v="2016-05-08T00:00:00"/>
        <d v="2013-05-06T00:00:00"/>
        <d v="2015-03-02T00:00:00"/>
        <d v="2013-06-26T00:00:00"/>
        <d v="2016-12-04T00:00:00"/>
        <d v="2015-10-23T00:00:00"/>
        <d v="2016-09-09T00:00:00"/>
        <d v="2016-06-03T00:00:00"/>
        <d v="2015-01-10T00:00:00"/>
        <d v="2015-06-25T00:00:00"/>
        <d v="2016-08-20T00:00:00"/>
        <d v="2015-05-19T00:00:00"/>
        <d v="2016-01-22T00:00:00"/>
        <d v="2014-06-06T00:00:00"/>
        <d v="2015-02-06T00:00:00"/>
        <d v="2016-04-27T00:00:00"/>
        <d v="2016-04-25T00:00:00"/>
        <d v="2015-05-15T00:00:00"/>
        <d v="2015-04-22T00:00:00"/>
        <d v="2016-01-21T00:00:00"/>
        <d v="2017-03-01T00:00:00"/>
        <d v="2016-04-04T00:00:00"/>
        <d v="2015-10-13T00:00:00"/>
        <d v="2015-11-04T00:00:00"/>
        <d v="2014-10-04T00:00:00"/>
        <d v="2014-09-17T00:00:00"/>
        <d v="2013-03-11T00:00:00"/>
        <d v="2013-02-22T00:00:00"/>
        <d v="2013-01-17T00:00:00"/>
        <d v="2012-02-21T00:00:00"/>
        <d v="2012-12-08T00:00:00"/>
        <d v="2013-09-16T00:00:00"/>
        <d v="2011-08-11T00:00:00"/>
        <d v="2011-10-24T00:00:00"/>
        <d v="2012-08-16T00:00:00"/>
        <d v="2016-06-27T00:00:00"/>
        <d v="2012-05-24T00:00:00"/>
        <d v="2013-12-06T00:00:00"/>
        <d v="2013-09-03T00:00:00"/>
        <d v="2014-12-19T00:00:00"/>
        <d v="2011-05-20T00:00:00"/>
        <d v="2013-05-18T00:00:00"/>
        <d v="2011-07-29T00:00:00"/>
        <d v="2013-06-19T00:00:00"/>
        <d v="2013-04-02T00:00:00"/>
        <d v="2014-05-13T00:00:00"/>
        <d v="2016-02-14T00:00:00"/>
        <d v="2014-06-25T00:00:00"/>
        <d v="2010-03-17T00:00:00"/>
        <d v="2017-01-16T00:00:00"/>
        <d v="2015-08-18T00:00:00"/>
        <d v="2016-02-15T00:00:00"/>
        <d v="2014-05-24T00:00:00"/>
        <d v="2014-11-22T00:00:00"/>
        <d v="2017-01-21T00:00:00"/>
        <d v="2016-07-19T00:00:00"/>
        <d v="2015-12-01T00:00:00"/>
        <d v="2017-02-14T00:00:00"/>
        <d v="2015-02-17T00:00:00"/>
        <d v="2014-10-30T00:00:00"/>
        <d v="2016-03-14T00:00:00"/>
        <d v="2015-08-05T00:00:00"/>
        <d v="2015-07-29T00:00:00"/>
        <d v="2014-12-09T00:00:00"/>
        <d v="2017-02-16T00:00:00"/>
        <d v="2015-10-10T00:00:00"/>
        <d v="2015-10-04T00:00:00"/>
        <d v="2016-04-12T00:00:00"/>
        <d v="2014-09-10T00:00:00"/>
        <d v="2015-08-25T00:00:00"/>
        <d v="2014-08-20T00:00:00"/>
        <d v="2013-10-08T00:00:00"/>
        <d v="2009-09-23T00:00:00"/>
        <d v="2014-01-14T00:00:00"/>
        <d v="2015-04-27T00:00:00"/>
        <d v="2011-05-10T00:00:00"/>
        <d v="2016-06-29T00:00:00"/>
        <d v="2014-02-02T00:00:00"/>
        <d v="2013-04-25T00:00:00"/>
        <d v="2015-05-21T00:00:00"/>
        <d v="2016-02-04T00:00:00"/>
        <d v="2017-02-20T00:00:00"/>
        <d v="2015-01-14T00:00:00"/>
        <d v="2014-06-09T00:00:00"/>
        <d v="2012-05-26T00:00:00"/>
        <d v="2010-08-09T00:00:00"/>
        <d v="2013-07-27T00:00:00"/>
        <d v="2012-03-22T00:00:00"/>
        <d v="2015-03-06T00:00:00"/>
        <d v="2014-11-14T00:00:00"/>
        <d v="2015-01-01T00:00:00"/>
        <d v="2016-08-21T00:00:00"/>
        <d v="2014-06-01T00:00:00"/>
        <d v="2011-09-02T00:00:00"/>
        <d v="2011-11-29T00:00:00"/>
        <d v="2012-02-07T00:00:00"/>
        <d v="2011-07-23T00:00:00"/>
        <d v="2010-12-24T00:00:00"/>
        <d v="2012-05-25T00:00:00"/>
        <d v="2013-11-30T00:00:00"/>
        <d v="2012-11-16T00:00:00"/>
        <d v="2014-06-05T00:00:00"/>
        <d v="2011-10-29T00:00:00"/>
        <d v="2012-10-13T00:00:00"/>
        <d v="2013-09-29T00:00:00"/>
        <d v="2013-01-27T00:00:00"/>
        <d v="2012-04-04T00:00:00"/>
        <d v="2014-11-07T00:00:00"/>
        <d v="2013-06-28T00:00:00"/>
        <d v="2012-10-23T00:00:00"/>
        <d v="2014-05-16T00:00:00"/>
        <d v="2012-09-13T00:00:00"/>
        <d v="2011-07-26T00:00:00"/>
        <d v="2011-12-20T00:00:00"/>
        <d v="2011-04-25T00:00:00"/>
        <d v="2011-04-30T00:00:00"/>
        <d v="2009-11-06T00:00:00"/>
        <d v="2013-01-14T00:00:00"/>
        <d v="2012-02-02T00:00:00"/>
        <d v="2010-07-20T00:00:00"/>
        <d v="2011-05-25T00:00:00"/>
        <d v="2012-08-26T00:00:00"/>
        <d v="2012-09-23T00:00:00"/>
        <d v="2013-09-04T00:00:00"/>
        <d v="2012-05-10T00:00:00"/>
        <d v="2011-02-18T00:00:00"/>
        <d v="2014-04-08T00:00:00"/>
        <d v="2011-03-24T00:00:00"/>
        <d v="2012-03-07T00:00:00"/>
        <d v="2012-04-25T00:00:00"/>
        <d v="2012-11-10T00:00:00"/>
        <d v="2013-11-19T00:00:00"/>
        <d v="2016-03-30T00:00:00"/>
        <d v="2015-12-06T00:00:00"/>
        <d v="2011-11-01T00:00:00"/>
        <d v="2015-01-02T00:00:00"/>
        <d v="2011-01-21T00:00:00"/>
        <d v="2010-05-16T00:00:00"/>
        <d v="2012-05-05T00:00:00"/>
        <d v="2017-02-08T00:00:00"/>
        <d v="2017-03-15T00:00:00"/>
        <d v="2017-02-18T00:00:00"/>
        <d v="2017-02-22T00:00:00"/>
        <d v="2017-02-27T00:00:00"/>
        <d v="2017-03-08T00:00:00"/>
        <d v="2017-03-10T00:00:00"/>
        <d v="2017-03-07T00:00:00"/>
        <d v="2017-03-02T00:00:00"/>
        <d v="2017-03-11T00:00:00"/>
        <d v="2017-03-13T00:00:00"/>
        <d v="2014-12-16T00:00:00"/>
        <d v="2015-07-02T00:00:00"/>
        <d v="2015-08-29T00:00:00"/>
        <d v="2016-03-23T00:00:00"/>
        <d v="2015-05-02T00:00:00"/>
        <d v="2016-04-11T00:00:00"/>
        <d v="2015-09-25T00:00:00"/>
        <d v="2016-03-07T00:00:00"/>
        <d v="2016-08-05T00:00:00"/>
        <d v="2015-01-22T00:00:00"/>
        <d v="2016-11-16T00:00:00"/>
        <d v="2016-10-25T00:00:00"/>
        <d v="2015-08-04T00:00:00"/>
        <d v="2016-03-26T00:00:00"/>
        <d v="2016-09-14T00:00:00"/>
        <d v="2016-02-21T00:00:00"/>
        <d v="2015-09-06T00:00:00"/>
        <d v="2014-07-05T00:00:00"/>
        <d v="2014-07-04T00:00:00"/>
        <d v="2014-12-06T00:00:00"/>
        <d v="2014-10-18T00:00:00"/>
        <d v="2016-08-15T00:00:00"/>
        <d v="2015-01-07T00:00:00"/>
        <d v="2016-09-10T00:00:00"/>
        <d v="2015-06-04T00:00:00"/>
        <d v="2014-08-26T00:00:00"/>
        <d v="2014-08-29T00:00:00"/>
        <d v="2015-01-26T00:00:00"/>
        <d v="2014-08-10T00:00:00"/>
        <d v="2012-01-18T00:00:00"/>
        <d v="2012-09-24T00:00:00"/>
        <d v="2013-12-19T00:00:00"/>
        <d v="2010-12-04T00:00:00"/>
        <d v="2011-02-02T00:00:00"/>
        <d v="2013-02-01T00:00:00"/>
        <d v="2011-09-03T00:00:00"/>
        <d v="2016-09-02T00:00:00"/>
        <d v="2013-04-18T00:00:00"/>
        <d v="2014-04-17T00:00:00"/>
        <d v="2011-01-22T00:00:00"/>
        <d v="2011-05-04T00:00:00"/>
        <d v="2012-11-15T00:00:00"/>
        <d v="2011-05-29T00:00:00"/>
        <d v="2012-09-18T00:00:00"/>
        <d v="2012-09-25T00:00:00"/>
        <d v="2013-04-24T00:00:00"/>
        <d v="2011-10-17T00:00:00"/>
        <d v="2014-01-17T00:00:00"/>
        <d v="2014-12-27T00:00:00"/>
        <d v="2016-10-02T00:00:00"/>
        <d v="2015-11-21T00:00:00"/>
        <d v="2016-01-02T00:00:00"/>
        <d v="2015-01-31T00:00:00"/>
        <d v="2012-07-09T00:00:00"/>
        <d v="2010-05-01T00:00:00"/>
        <d v="2010-06-07T00:00:00"/>
        <d v="2011-05-08T00:00:00"/>
        <d v="2011-03-31T00:00:00"/>
        <d v="2015-12-28T00:00:00"/>
        <d v="2012-09-09T00:00:00"/>
        <d v="2015-02-03T00:00:00"/>
        <d v="2015-11-18T00:00:00"/>
        <d v="2014-08-09T00:00:00"/>
        <d v="2015-09-18T00:00:00"/>
        <d v="2012-06-14T00:00:00"/>
        <d v="2013-11-12T00:00:00"/>
        <d v="2011-08-18T00:00:00"/>
        <d v="2013-09-19T00:00:00"/>
        <d v="2010-10-06T00:00:00"/>
        <d v="2012-02-22T00:00:00"/>
        <d v="2011-05-24T00:00:00"/>
        <d v="2013-05-08T00:00:00"/>
        <d v="2012-01-04T00:00:00"/>
        <d v="2014-08-28T00:00:00"/>
        <d v="2011-11-19T00:00:00"/>
        <d v="2011-11-06T00:00:00"/>
        <d v="2013-06-01T00:00:00"/>
        <d v="2011-05-07T00:00:00"/>
        <d v="2011-04-06T00:00:00"/>
        <d v="2014-04-01T00:00:00"/>
        <d v="2014-02-19T00:00:00"/>
        <d v="2009-10-17T00:00:00"/>
        <d v="2011-03-22T00:00:00"/>
        <d v="2016-10-08T00:00:00"/>
        <d v="2012-08-27T00:00:00"/>
        <d v="2014-04-14T00:00:00"/>
        <d v="2011-12-21T00:00:00"/>
        <d v="2016-07-07T00:00:00"/>
        <d v="2013-02-19T00:00:00"/>
        <d v="2012-10-19T00:00:00"/>
        <d v="2013-06-20T00:00:00"/>
        <d v="2013-06-14T00:00:00"/>
        <d v="2015-11-03T00:00:00"/>
        <d v="2016-11-11T00:00:00"/>
        <d v="2016-01-29T00:00:00"/>
        <d v="2015-01-19T00:00:00"/>
        <d v="2014-07-28T00:00:00"/>
        <d v="2010-06-18T00:00:00"/>
        <d v="2010-06-19T00:00:00"/>
        <d v="2011-08-06T00:00:00"/>
        <d v="2016-10-18T00:00:00"/>
        <d v="2016-05-10T00:00:00"/>
        <d v="2016-05-12T00:00:00"/>
        <d v="2014-03-07T00:00:00"/>
        <d v="2015-02-14T00:00:00"/>
        <d v="2010-02-07T00:00:00"/>
        <d v="2014-04-10T00:00:00"/>
        <d v="2013-10-31T00:00:00"/>
        <d v="2013-05-30T00:00:00"/>
        <d v="2013-11-01T00:00:00"/>
        <d v="2012-06-09T00:00:00"/>
        <d v="2013-04-23T00:00:00"/>
        <d v="2013-10-28T00:00:00"/>
        <d v="2013-11-26T00:00:00"/>
        <d v="2013-03-19T00:00:00"/>
        <d v="2016-01-27T00:00:00"/>
        <d v="2013-11-25T00:00:00"/>
        <d v="2016-05-29T00:00:00"/>
        <d v="2016-04-07T00:00:00"/>
        <d v="2013-06-25T00:00:00"/>
        <d v="2014-06-14T00:00:00"/>
        <d v="2015-04-09T00:00:00"/>
        <d v="2011-09-25T00:00:00"/>
        <d v="2012-05-06T00:00:00"/>
        <d v="2014-04-03T00:00:00"/>
        <d v="2012-06-16T00:00:00"/>
        <d v="2011-11-13T00:00:00"/>
        <d v="2010-08-06T00:00:00"/>
        <d v="2013-01-25T00:00:00"/>
        <d v="2012-10-24T00:00:00"/>
        <d v="2012-01-31T00:00:00"/>
        <d v="2011-08-04T00:00:00"/>
        <d v="2011-10-02T00:00:00"/>
        <d v="2011-12-15T00:00:00"/>
        <d v="2013-04-30T00:00:00"/>
        <d v="2012-12-27T00:00:00"/>
        <d v="2010-10-08T00:00:00"/>
        <d v="2011-06-25T00:00:00"/>
        <d v="2013-11-14T00:00:00"/>
        <d v="2016-12-13T00:00:00"/>
        <d v="2010-01-20T00:00:00"/>
        <d v="2010-10-13T00:00:00"/>
        <d v="2015-07-06T00:00:00"/>
        <d v="2014-07-24T00:00:00"/>
        <d v="2015-06-12T00:00:00"/>
        <d v="2013-03-29T00:00:00"/>
        <d v="2013-10-10T00:00:00"/>
        <d v="2016-10-05T00:00:00"/>
        <d v="2012-12-13T00:00:00"/>
        <d v="2013-08-13T00:00:00"/>
        <d v="2010-06-26T00:00:00"/>
        <d v="2016-05-31T00:00:00"/>
        <d v="2014-02-14T00:00:00"/>
        <d v="2014-01-08T00:00:00"/>
        <d v="2013-08-03T00:00:00"/>
        <d v="2012-12-22T00:00:00"/>
        <d v="2011-06-17T00:00:00"/>
        <d v="2012-04-20T00:00:00"/>
        <d v="2012-09-01T00:00:00"/>
        <d v="2017-01-10T00:00:00"/>
        <d v="2013-08-09T00:00:00"/>
        <d v="2016-04-05T00:00:00"/>
        <d v="2016-12-19T00:00:00"/>
        <d v="2015-03-12T00:00:00"/>
        <d v="2013-02-14T00:00:00"/>
        <d v="2016-04-08T00:00:00"/>
        <d v="2017-02-03T00:00:00"/>
        <d v="2016-10-21T00:00:00"/>
        <d v="2012-10-03T00:00:00"/>
        <d v="2013-10-17T00:00:00"/>
        <d v="2012-02-08T00:00:00"/>
        <d v="2012-02-20T00:00:00"/>
        <d v="2012-08-07T00:00:00"/>
        <d v="2015-07-21T00:00:00"/>
        <d v="2013-06-27T00:00:00"/>
        <d v="2011-12-30T00:00:00"/>
        <d v="2016-10-01T00:00:00"/>
        <d v="2013-07-29T00:00:00"/>
        <d v="2015-02-27T00:00:00"/>
        <d v="2013-10-26T00:00:00"/>
        <d v="2013-03-03T00:00:00"/>
        <d v="2016-11-08T00:00:00"/>
        <d v="2015-05-13T00:00:00"/>
        <d v="2014-02-25T00:00:00"/>
        <d v="2015-01-11T00:00:00"/>
        <d v="2016-04-10T00:00:00"/>
        <d v="2017-02-10T00:00:00"/>
        <d v="2016-11-10T00:00:00"/>
        <d v="2015-11-07T00:00:00"/>
        <d v="2012-01-28T00:00:00"/>
        <d v="2015-11-15T00:00:00"/>
        <d v="2011-02-12T00:00:00"/>
        <d v="2009-09-14T00:00:00"/>
        <d v="2012-08-30T00:00:00"/>
        <d v="2012-12-28T00:00:00"/>
        <d v="2012-01-20T00:00:00"/>
        <d v="2013-05-22T00:00:00"/>
        <d v="2013-11-28T00:00:00"/>
        <d v="2011-11-03T00:00:00"/>
        <d v="2010-11-21T00:00:00"/>
        <d v="2014-07-14T00:00:00"/>
        <d v="2013-02-03T00:00:00"/>
        <d v="2012-05-08T00:00:00"/>
        <d v="2009-09-24T00:00:00"/>
        <d v="2010-01-14T00:00:00"/>
        <d v="2009-08-25T00:00:00"/>
        <d v="2013-11-15T00:00:00"/>
        <d v="2014-02-27T00:00:00"/>
        <d v="2017-03-05T00:00:00"/>
        <d v="2017-03-14T00:00:00"/>
        <d v="2017-02-28T00:00:00"/>
        <d v="2015-05-16T00:00:00"/>
        <d v="2014-05-31T00:00:00"/>
        <d v="2016-09-30T00:00:00"/>
        <d v="2015-02-25T00:00:00"/>
        <d v="2016-07-26T00:00:00"/>
        <d v="2015-04-03T00:00:00"/>
        <d v="2014-11-11T00:00:00"/>
        <d v="2015-11-14T00:00:00"/>
        <d v="2016-01-12T00:00:00"/>
        <d v="2015-07-30T00:00:00"/>
        <d v="2015-07-28T00:00:00"/>
        <d v="2015-08-21T00:00:00"/>
        <d v="2016-06-07T00:00:00"/>
        <d v="2016-08-13T00:00:00"/>
        <d v="2014-12-10T00:00:00"/>
        <d v="2015-07-20T00:00:00"/>
        <d v="2016-10-13T00:00:00"/>
        <d v="2016-06-16T00:00:00"/>
        <d v="2015-01-16T00:00:00"/>
        <d v="2015-01-24T00:00:00"/>
        <d v="2014-12-21T00:00:00"/>
        <d v="2014-09-11T00:00:00"/>
        <d v="2014-09-28T00:00:00"/>
        <d v="2015-09-05T00:00:00"/>
        <d v="2015-11-30T00:00:00"/>
        <d v="2015-09-19T00:00:00"/>
        <d v="2015-08-27T00:00:00"/>
        <d v="2014-09-20T00:00:00"/>
        <d v="2017-02-04T00:00:00"/>
        <d v="2011-08-29T00:00:00"/>
        <d v="2012-06-29T00:00:00"/>
        <d v="2013-03-08T00:00:00"/>
        <d v="2012-08-25T00:00:00"/>
        <d v="2013-04-09T00:00:00"/>
        <d v="2012-04-27T00:00:00"/>
        <d v="2012-09-22T00:00:00"/>
        <d v="2011-01-14T00:00:00"/>
        <d v="2012-04-24T00:00:00"/>
        <d v="2011-12-17T00:00:00"/>
        <d v="2010-06-25T00:00:00"/>
        <d v="2010-08-27T00:00:00"/>
        <d v="2010-05-12T00:00:00"/>
        <d v="2012-06-28T00:00:00"/>
        <d v="2012-12-15T00:00:00"/>
        <d v="2012-07-18T00:00:00"/>
        <d v="2012-03-31T00:00:00"/>
        <d v="2011-06-18T00:00:00"/>
        <d v="2011-08-17T00:00:00"/>
        <d v="2011-09-08T00:00:00"/>
        <d v="2010-12-31T00:00:00"/>
        <d v="2012-04-26T00:00:00"/>
        <d v="2013-03-15T00:00:00"/>
        <d v="2012-04-23T00:00:00"/>
        <d v="2013-02-23T00:00:00"/>
        <d v="2012-11-13T00:00:00"/>
        <d v="2014-08-08T00:00:00"/>
        <d v="2016-05-09T00:00:00"/>
        <d v="2014-08-03T00:00:00"/>
        <d v="2015-09-23T00:00:00"/>
        <d v="2014-10-19T00:00:00"/>
        <d v="2014-11-10T00:00:00"/>
        <d v="2015-08-02T00:00:00"/>
        <d v="2009-11-10T00:00:00"/>
        <d v="2014-11-01T00:00:00"/>
        <d v="2013-01-24T00:00:00"/>
        <d v="2011-08-30T00:00:00"/>
        <d v="2013-07-28T00:00:00"/>
        <d v="2013-08-23T00:00:00"/>
        <d v="2013-09-08T00:00:00"/>
        <d v="2016-09-05T00:00:00"/>
        <d v="2013-04-27T00:00:00"/>
        <d v="2012-07-23T00:00:00"/>
        <d v="2011-10-14T00:00:00"/>
        <d v="2015-09-13T00:00:00"/>
        <d v="2016-08-12T00:00:00"/>
        <d v="2014-07-02T00:00:00"/>
        <d v="2016-03-20T00:00:00"/>
        <d v="2016-04-28T00:00:00"/>
        <d v="2014-12-13T00:00:00"/>
        <d v="2015-10-17T00:00:00"/>
        <d v="2014-06-20T00:00:00"/>
        <d v="2013-12-10T00:00:00"/>
        <d v="2012-03-30T00:00:00"/>
        <d v="2014-03-29T00:00:00"/>
        <d v="2012-08-23T00:00:00"/>
        <d v="2014-09-21T00:00:00"/>
        <d v="2015-10-03T00:00:00"/>
        <d v="2015-09-27T00:00:00"/>
        <d v="2015-09-04T00:00:00"/>
        <d v="2016-10-16T00:00:00"/>
        <d v="2015-05-04T00:00:00"/>
        <d v="2016-05-04T00:00:00"/>
        <d v="2014-08-30T00:00:00"/>
        <d v="2014-10-10T00:00:00"/>
        <d v="2015-08-10T00:00:00"/>
        <d v="2015-02-20T00:00:00"/>
        <d v="2013-09-26T00:00:00"/>
        <d v="2015-11-05T00:00:00"/>
        <d v="2015-03-21T00:00:00"/>
        <d v="2015-09-28T00:00:00"/>
        <d v="2015-12-07T00:00:00"/>
        <d v="2015-05-30T00:00:00"/>
        <d v="2013-04-28T00:00:00"/>
        <d v="2016-05-22T00:00:00"/>
        <d v="2013-06-07T00:00:00"/>
        <d v="2016-09-16T00:00:00"/>
        <d v="2015-09-08T00:00:00"/>
        <d v="2016-10-12T00:00:00"/>
        <d v="2013-08-07T00:00:00"/>
        <d v="2013-03-18T00:00:00"/>
        <d v="2013-04-26T00:00:00"/>
        <d v="2015-02-09T00:00:00"/>
        <d v="2013-02-11T00:00:00"/>
        <d v="2014-03-24T00:00:00"/>
        <d v="2016-09-07T00:00:00"/>
        <d v="2014-03-22T00:00:00"/>
        <d v="2014-09-29T00:00:00"/>
        <d v="2012-05-02T00:00:00"/>
        <d v="2012-01-30T00:00:00"/>
        <d v="2012-05-16T00:00:00"/>
        <d v="2012-05-15T00:00:00"/>
        <d v="2014-04-19T00:00:00"/>
        <d v="2011-11-09T00:00:00"/>
        <d v="2012-07-28T00:00:00"/>
        <d v="2013-05-21T00:00:00"/>
        <d v="2012-05-01T00:00:00"/>
        <d v="2014-02-16T00:00:00"/>
        <d v="2012-12-14T00:00:00"/>
        <d v="2013-09-21T00:00:00"/>
        <d v="2016-04-15T00:00:00"/>
        <d v="2014-07-27T00:00:00"/>
        <d v="2015-01-13T00:00:00"/>
        <d v="2016-08-10T00:00:00"/>
        <d v="2015-06-28T00:00:00"/>
        <d v="2016-11-20T00:00:00"/>
        <d v="2015-09-07T00:00:00"/>
        <d v="2016-05-05T00:00:00"/>
        <d v="2015-10-31T00:00:00"/>
        <d v="2016-12-23T00:00:00"/>
        <d v="2015-08-17T00:00:00"/>
        <d v="2016-06-10T00:00:00"/>
        <d v="2014-08-19T00:00:00"/>
        <d v="2014-06-21T00:00:00"/>
        <d v="2015-07-25T00:00:00"/>
        <d v="2016-03-16T00:00:00"/>
        <d v="2015-12-16T00:00:00"/>
        <d v="2014-12-31T00:00:00"/>
        <d v="2015-11-27T00:00:00"/>
        <d v="2016-10-06T00:00:00"/>
        <d v="2015-12-24T00:00:00"/>
        <d v="2014-08-22T00:00:00"/>
        <d v="2017-02-24T00:00:00"/>
        <d v="2015-02-01T00:00:00"/>
        <d v="2015-08-09T00:00:00"/>
        <d v="2014-09-12T00:00:00"/>
        <d v="2016-05-21T00:00:00"/>
        <d v="2015-11-29T00:00:00"/>
        <d v="2016-12-20T00:00:00"/>
        <d v="2014-05-19T00:00:00"/>
        <d v="2012-11-27T00:00:00"/>
        <d v="2016-01-30T00:00:00"/>
        <d v="2014-12-24T00:00:00"/>
        <d v="2015-05-23T00:00:00"/>
        <d v="2012-09-07T00:00:00"/>
        <d v="2017-02-17T00:00:00"/>
        <d v="2013-07-12T00:00:00"/>
        <d v="2016-01-04T00:00:00"/>
        <d v="2013-12-03T00:00:00"/>
        <d v="2017-01-09T00:00:00"/>
        <d v="2016-09-18T00:00:00"/>
        <d v="2015-10-22T00:00:00"/>
        <d v="2016-10-15T00:00:00"/>
        <d v="2016-06-30T00:00:00"/>
        <d v="2016-10-22T00:00:00"/>
        <d v="2015-01-03T00:00:00"/>
        <d v="2016-05-19T00:00:00"/>
        <d v="2016-02-27T00:00:00"/>
        <d v="2017-03-09T00:00:00"/>
        <d v="2017-02-23T00:00:00"/>
        <d v="2017-02-19T00:00:00"/>
        <d v="2010-10-27T00:00:00"/>
        <d v="2012-11-20T00:00:00"/>
        <d v="2013-06-23T00:00:00"/>
        <d v="2011-04-11T00:00:00"/>
        <d v="2016-04-06T00:00:00"/>
        <d v="2010-12-20T00:00:00"/>
        <d v="2013-07-23T00:00:00"/>
        <d v="2013-08-06T00:00:00"/>
        <d v="2014-08-11T00:00:00"/>
        <d v="2015-02-22T00:00:00"/>
        <d v="2014-07-07T00:00:00"/>
        <d v="2017-01-19T00:00:00"/>
        <d v="2016-08-08T00:00:00"/>
        <d v="2015-10-07T00:00:00"/>
        <d v="2016-07-17T00:00:00"/>
        <d v="2015-11-02T00:00:00"/>
        <d v="2015-08-24T00:00:00"/>
        <d v="2016-11-07T00:00:00"/>
        <d v="2016-05-23T00:00:00"/>
        <d v="2016-08-26T00:00:00"/>
        <d v="2016-11-12T00:00:00"/>
        <d v="2015-02-19T00:00:00"/>
        <d v="2015-10-25T00:00:00"/>
        <d v="2014-08-15T00:00:00"/>
        <d v="2014-05-06T00:00:00"/>
        <d v="2014-10-26T00:00:00"/>
        <d v="2014-05-05T00:00:00"/>
        <d v="2016-01-09T00:00:00"/>
        <d v="2014-04-24T00:00:00"/>
        <d v="2014-09-02T00:00:00"/>
        <d v="2014-07-20T00:00:00"/>
        <d v="2016-07-21T00:00:00"/>
        <d v="2014-11-17T00:00:00"/>
        <d v="2016-06-11T00:00:00"/>
        <d v="2014-06-30T00:00:00"/>
        <d v="2016-07-24T00:00:00"/>
        <d v="2016-02-20T00:00:00"/>
        <d v="2015-02-28T00:00:00"/>
        <d v="2016-06-20T00:00:00"/>
        <d v="2014-06-07T00:00:00"/>
        <d v="2015-05-08T00:00:00"/>
        <d v="2016-04-18T00:00:00"/>
        <d v="2014-06-12T00:00:00"/>
        <d v="2015-08-19T00:00:00"/>
        <d v="2016-07-30T00:00:00"/>
        <d v="2016-03-13T00:00:00"/>
        <d v="2016-08-19T00:00:00"/>
        <d v="2016-05-27T00:00:00"/>
        <d v="2016-04-03T00:00:00"/>
        <d v="2015-07-18T00:00:00"/>
        <d v="2016-06-25T00:00:00"/>
        <d v="2016-11-27T00:00:00"/>
        <d v="2015-10-08T00:00:00"/>
        <d v="2016-10-23T00:00:00"/>
        <d v="2016-08-17T00:00:00"/>
        <d v="2015-10-18T00:00:00"/>
        <d v="2014-07-03T00:00:00"/>
        <d v="2014-05-28T00:00:00"/>
        <d v="2015-11-01T00:00:00"/>
        <d v="2016-02-02T00:00:00"/>
        <d v="2015-05-10T00:00:00"/>
        <d v="2016-09-08T00:00:00"/>
        <d v="2014-04-18T00:00:00"/>
        <d v="2016-06-26T00:00:00"/>
        <d v="2014-05-07T00:00:00"/>
        <d v="2015-03-22T00:00:00"/>
        <d v="2015-09-22T00:00:00"/>
        <d v="2015-11-22T00:00:00"/>
        <d v="2016-07-03T00:00:00"/>
        <d v="2015-04-23T00:00:00"/>
        <d v="2015-04-10T00:00:00"/>
        <d v="2017-01-29T00:00:00"/>
        <d v="2014-09-25T00:00:00"/>
        <d v="2015-12-20T00:00:00"/>
        <d v="2015-12-05T00:00:00"/>
        <d v="2014-12-29T00:00:00"/>
        <d v="2015-06-20T00:00:00"/>
        <d v="2014-06-15T00:00:00"/>
        <d v="2014-12-22T00:00:00"/>
        <d v="2016-12-15T00:00:00"/>
        <d v="2017-01-15T00:00:00"/>
        <d v="2016-12-27T00:00:00"/>
        <d v="2016-04-16T00:00:00"/>
      </sharedItems>
      <fieldGroup par="21" base="18">
        <rangePr groupBy="months" startDate="2009-05-17T00:00:00" endDate="2017-03-16T00:00:00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6/17"/>
        </groupItems>
      </fieldGroup>
    </cacheField>
    <cacheField name="Date Ended Conversion" numFmtId="14">
      <sharedItems containsSemiMixedTypes="0" containsNonDate="0" containsDate="1" containsString="0" minDate="2009-08-11T00:00:00" maxDate="2017-05-05T00:00:00"/>
    </cacheField>
    <cacheField name="Quarters" numFmtId="0" databaseField="0">
      <fieldGroup base="18">
        <rangePr groupBy="quarters" startDate="2009-05-17T00:00:00" endDate="2017-03-16T00:00:00"/>
        <groupItems count="6">
          <s v="&lt;5/17/09"/>
          <s v="Qtr1"/>
          <s v="Qtr2"/>
          <s v="Qtr3"/>
          <s v="Qtr4"/>
          <s v="&gt;3/16/17"/>
        </groupItems>
      </fieldGroup>
    </cacheField>
    <cacheField name="Years" numFmtId="0" databaseField="0">
      <fieldGroup base="18">
        <rangePr groupBy="years" startDate="2009-05-17T00:00:00" endDate="2017-03-16T00:00:00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6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3T00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d v="2017-03-02T00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00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d v="2014-08-07T00:00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20T00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d v="2016-07-29T00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d v="2014-06-14T00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d v="2016-07-05T00:00: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d v="2016-04-16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d v="2016-04-17T00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5T00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d v="2016-08-22T0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d v="2014-07-16T00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4T00:00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00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8T00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d v="2014-06-16T00:0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5T00:00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d v="2014-09-17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d v="2015-07-21T00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4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d v="2014-09-26T00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d v="2015-01-01T00:00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d v="2015-04-30T00:0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d v="2015-09-16T00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d v="2016-01-09T00:00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3"/>
    <d v="2014-08-17T00:00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6"/>
    <d v="2014-11-16T00:00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7"/>
    <d v="2015-12-17T00:00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8"/>
    <d v="2014-07-22T00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29"/>
    <d v="2014-08-21T00:00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0"/>
    <d v="2016-01-26T00:00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1"/>
    <d v="2016-05-13T00:00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2"/>
    <d v="2015-11-08T00:0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3"/>
    <d v="2014-08-05T00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23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4"/>
    <d v="2015-04-04T00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5"/>
    <d v="2015-02-27T00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6"/>
    <d v="2013-05-11T00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7"/>
    <d v="2014-05-26T00:0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38"/>
    <d v="2014-06-19T0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39"/>
    <d v="2014-10-05T00:00: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0"/>
    <d v="2014-12-28T00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1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2"/>
    <d v="2014-10-07T00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3"/>
    <d v="2016-04-27T00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4"/>
    <d v="2015-12-16T00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5"/>
    <d v="2014-12-20T00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6"/>
    <d v="2015-03-01T00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7"/>
    <d v="2015-10-24T00:00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48"/>
    <d v="2015-01-31T0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49"/>
    <d v="2015-08-11T00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0"/>
    <d v="2014-07-17T00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1"/>
    <d v="2014-04-05T00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2"/>
    <d v="2015-12-26T00:00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3"/>
    <d v="2016-05-28T00:00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4"/>
    <d v="2015-06-08T0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5"/>
    <d v="2015-04-26T00:00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45"/>
    <d v="2014-11-20T00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24"/>
    <d v="2015-09-15T00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56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57"/>
    <d v="2013-06-07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58"/>
    <d v="2013-03-04T00:00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59"/>
    <d v="2013-12-28T00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0"/>
    <d v="2013-07-08T00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1"/>
    <d v="2014-08-11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2"/>
    <d v="2016-07-19T00:00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3"/>
    <d v="2012-07-15T00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4"/>
    <d v="2014-02-23T00:00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5"/>
    <d v="2011-10-02T00:00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66"/>
    <d v="2011-09-05T00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67"/>
    <d v="2012-05-28T00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68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69"/>
    <d v="2011-05-03T00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0"/>
    <d v="2016-01-21T00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1"/>
    <d v="2013-04-23T00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2"/>
    <d v="2011-12-28T00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67"/>
    <d v="2012-05-21T00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3"/>
    <d v="2016-09-02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4"/>
    <d v="2014-04-26T00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75"/>
    <d v="2013-12-10T0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76"/>
    <d v="2012-07-14T00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77"/>
    <d v="2011-10-10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78"/>
    <d v="2015-02-22T00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79"/>
    <d v="2011-05-16T00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0"/>
    <d v="2011-09-23T00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1"/>
    <d v="2015-12-27T00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2"/>
    <d v="2010-06-03T00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3"/>
    <d v="2014-06-22T00:0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4"/>
    <d v="2013-06-03T00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85"/>
    <d v="2011-07-12T00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86"/>
    <d v="2011-05-17T00:00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87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88"/>
    <d v="2012-07-04T00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89"/>
    <d v="2014-04-08T00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0"/>
    <d v="2012-02-26T00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1"/>
    <d v="2010-08-01T0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85"/>
    <d v="2011-07-12T00:00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2"/>
    <d v="2012-12-08T00:0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3"/>
    <d v="2014-01-23T00:00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94"/>
    <d v="2012-11-05T00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95"/>
    <d v="2013-01-25T00:00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96"/>
    <d v="2010-12-23T00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97"/>
    <d v="2014-03-08T00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98"/>
    <d v="2011-04-03T0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99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0"/>
    <d v="2012-04-03T00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1"/>
    <d v="2011-04-25T00:00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2"/>
    <d v="2013-05-31T00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3"/>
    <d v="2011-02-26T00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04"/>
    <d v="2013-11-14T00:00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05"/>
    <d v="2015-05-31T00:00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06"/>
    <d v="2014-04-13T0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07"/>
    <d v="2011-08-06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08"/>
    <d v="2012-01-13T00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09"/>
    <d v="2012-02-05T00:00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0"/>
    <d v="2011-04-08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1"/>
    <d v="2010-06-10T00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2"/>
    <d v="2011-07-29T00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3"/>
    <d v="2011-08-14T00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14"/>
    <d v="2016-10-03T00:0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15"/>
    <d v="2015-04-1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16"/>
    <d v="2016-10-10T00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17"/>
    <d v="2014-10-29T00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18"/>
    <d v="2015-05-16T00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19"/>
    <d v="2017-02-04T00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0"/>
    <d v="2015-06-11T0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1"/>
    <d v="2015-04-03T00:00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2"/>
    <d v="2016-10-20T00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3"/>
    <d v="2014-10-31T00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24"/>
    <d v="2014-06-17T0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25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26"/>
    <d v="2014-11-08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27"/>
    <d v="2016-06-01T00:00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28"/>
    <d v="2015-09-05T0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29"/>
    <d v="2014-07-02T00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15"/>
    <d v="2015-05-16T00:00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0"/>
    <d v="2015-10-12T00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1"/>
    <d v="2015-08-01T00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2"/>
    <d v="2015-07-13T00:00: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33"/>
    <d v="2015-03-20T00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34"/>
    <d v="2015-05-31T00:00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35"/>
    <d v="2014-11-17T00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36"/>
    <d v="2016-09-03T00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37"/>
    <d v="2015-04-14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38"/>
    <d v="2015-08-11T00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39"/>
    <d v="2017-01-18T00:00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0"/>
    <d v="2015-01-09T00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1"/>
    <d v="2016-02-27T00:0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2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55"/>
    <d v="2015-05-26T00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43"/>
    <d v="2015-06-18T00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44"/>
    <d v="2014-09-23T00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45"/>
    <d v="2014-12-02T00:00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18"/>
    <d v="2015-06-03T00:00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45"/>
    <d v="2015-07-23T00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6"/>
    <d v="2014-08-03T00:00:0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41"/>
    <d v="2016-02-27T00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46"/>
    <d v="2014-10-22T00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47"/>
    <d v="2016-07-03T00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48"/>
    <d v="2015-08-16T00:00:0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2"/>
    <d v="2014-07-02T00:00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49"/>
    <d v="2014-08-17T00:00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50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29"/>
    <d v="2014-09-20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51"/>
    <d v="2016-01-12T00:00:0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87"/>
    <d v="2017-01-16T00:00: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52"/>
    <d v="2015-08-05T00:00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33"/>
    <d v="2015-03-20T00:00:0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53"/>
    <d v="2014-10-18T00:00:0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54"/>
    <d v="2015-08-30T00:00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55"/>
    <d v="2016-08-12T00:00:0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56"/>
    <d v="2015-03-19T00:00:0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46"/>
    <d v="2015-02-28T00:00:0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57"/>
    <d v="2015-05-09T00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58"/>
    <d v="2014-08-30T00:00: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59"/>
    <d v="2015-08-06T00:00:0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60"/>
    <d v="2015-03-24T00:00:0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61"/>
    <d v="2015-11-27T00:00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62"/>
    <d v="2016-03-04T00:00: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34"/>
    <d v="2015-04-14T00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63"/>
    <d v="2015-06-23T00:00:0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64"/>
    <d v="2017-01-07T00:00:0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65"/>
    <d v="2014-11-27T00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66"/>
    <d v="2014-09-01T00:00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67"/>
    <d v="2016-08-19T00:00:0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68"/>
    <d v="2017-03-04T0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69"/>
    <d v="2015-07-21T0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70"/>
    <d v="2014-09-05T00:00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71"/>
    <d v="2016-09-03T00:00:0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72"/>
    <d v="2016-06-16T00:00: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30"/>
    <d v="2015-10-02T00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53"/>
    <d v="2014-10-18T00:00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73"/>
    <d v="2014-11-29T00:00:0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74"/>
    <d v="2016-03-07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20"/>
    <d v="2015-07-10T00:00: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75"/>
    <d v="2015-10-11T00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76"/>
    <d v="2017-02-18T00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39"/>
    <d v="2014-10-05T00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77"/>
    <d v="2016-09-01T00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178"/>
    <d v="2014-09-15T00:0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179"/>
    <d v="2015-02-09T00:00:0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15"/>
    <d v="2015-10-09T00:00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180"/>
    <d v="2015-01-30T00:00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171"/>
    <d v="2016-08-04T00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181"/>
    <d v="2015-10-06T00:00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182"/>
    <d v="2016-08-06T00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183"/>
    <d v="2015-01-04T00:00:0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184"/>
    <d v="2014-12-16T00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185"/>
    <d v="2015-07-11T00:00:0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186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187"/>
    <d v="2015-09-19T00:00:0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188"/>
    <d v="2016-04-17T00:00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189"/>
    <d v="2015-08-16T00:00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190"/>
    <d v="2015-03-06T00:00:0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191"/>
    <d v="2016-02-18T00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121"/>
    <d v="2015-04-23T00:00:0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140"/>
    <d v="2014-12-28T00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192"/>
    <d v="2015-05-15T00:00:0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193"/>
    <d v="2016-04-01T00:00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194"/>
    <d v="2015-08-21T00:00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35"/>
    <d v="2015-03-29T00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35"/>
    <d v="2015-03-27T00:00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195"/>
    <d v="2016-05-22T00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120"/>
    <d v="2015-07-10T00:00:0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196"/>
    <d v="2016-04-09T00:00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197"/>
    <d v="2015-05-31T00:00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198"/>
    <d v="2015-07-10T00:00:0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115"/>
    <d v="2015-06-01T00:00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199"/>
    <d v="2016-02-14T00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00"/>
    <d v="2015-06-05T00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01"/>
    <d v="2016-01-03T00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46"/>
    <d v="2015-02-28T00:00:0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02"/>
    <d v="2016-09-30T00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03"/>
    <d v="2015-06-21T00:00:0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198"/>
    <d v="2015-07-10T00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04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30"/>
    <d v="2016-03-08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05"/>
    <d v="2016-12-30T00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06"/>
    <d v="2015-11-08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07"/>
    <d v="2013-05-06T00:00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08"/>
    <d v="2014-12-21T00:00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09"/>
    <d v="2011-12-20T00:00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10"/>
    <d v="2014-02-22T00:00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11"/>
    <d v="2010-03-16T00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12"/>
    <d v="2012-08-16T00:00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13"/>
    <d v="2010-12-18T00:00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14"/>
    <d v="2010-10-16T00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15"/>
    <d v="2012-01-08T00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16"/>
    <d v="2010-08-23T00:0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17"/>
    <d v="2013-06-06T00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18"/>
    <d v="2012-05-17T00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19"/>
    <d v="2010-06-01T00:00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20"/>
    <d v="2012-02-15T00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21"/>
    <d v="2015-10-17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69"/>
    <d v="2011-03-16T00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22"/>
    <d v="2013-03-17T00:00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23"/>
    <d v="2016-05-19T00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24"/>
    <d v="2011-06-18T00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157"/>
    <d v="2015-04-09T00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25"/>
    <d v="2010-07-17T00:00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26"/>
    <d v="2012-06-07T00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27"/>
    <d v="2011-02-26T00:00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28"/>
    <d v="2012-09-28T00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29"/>
    <d v="2012-05-11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30"/>
    <d v="2010-05-11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31"/>
    <d v="2010-04-23T00:00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32"/>
    <d v="2014-06-25T00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33"/>
    <d v="2011-11-07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34"/>
    <d v="2017-02-22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35"/>
    <d v="2011-05-25T0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36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37"/>
    <d v="2010-04-29T00:00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38"/>
    <d v="2011-07-03T00:00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39"/>
    <d v="2012-04-05T0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40"/>
    <d v="2012-11-10T00:00:0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41"/>
    <d v="2012-04-28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42"/>
    <d v="2015-05-24T00:00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43"/>
    <d v="2012-10-12T00:00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44"/>
    <d v="2017-02-27T00:00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45"/>
    <d v="2014-05-30T00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46"/>
    <d v="2009-08-11T00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47"/>
    <d v="2010-02-23T00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48"/>
    <d v="2011-06-01T00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49"/>
    <d v="2012-01-22T00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50"/>
    <d v="2013-09-20T00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51"/>
    <d v="2013-03-26T00:00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52"/>
    <d v="2012-11-02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53"/>
    <d v="2012-06-26T00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54"/>
    <d v="2013-11-02T00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55"/>
    <d v="2011-02-02T00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56"/>
    <d v="2013-05-01T00:00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57"/>
    <d v="2011-10-29T00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51"/>
    <d v="2014-04-20T00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58"/>
    <d v="2010-07-19T0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5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60"/>
    <d v="2012-09-07T00:00:0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55"/>
    <d v="2015-05-01T00:00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61"/>
    <d v="2014-05-10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62"/>
    <d v="2010-11-17T00:00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263"/>
    <d v="2011-04-25T00:00: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264"/>
    <d v="2013-03-19T00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265"/>
    <d v="2012-02-25T00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266"/>
    <d v="2012-06-02T00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267"/>
    <d v="2012-09-01T0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268"/>
    <d v="2012-03-10T00:0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269"/>
    <d v="2013-03-21T00:00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270"/>
    <d v="2013-02-08T00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271"/>
    <d v="2011-03-10T0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272"/>
    <d v="2012-09-04T00:00:0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273"/>
    <d v="2011-10-20T0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274"/>
    <d v="2012-01-01T00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275"/>
    <d v="2013-04-15T00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276"/>
    <d v="2010-08-11T00:00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277"/>
    <d v="2013-03-02T00:00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267"/>
    <d v="2012-08-23T00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278"/>
    <d v="2014-12-11T00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279"/>
    <d v="2013-12-11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280"/>
    <d v="2013-03-27T00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281"/>
    <d v="2010-02-02T00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282"/>
    <d v="2015-12-23T00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283"/>
    <d v="2016-11-08T00:00:0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284"/>
    <d v="2016-05-13T00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285"/>
    <d v="2016-12-21T00:00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286"/>
    <d v="2015-08-01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287"/>
    <d v="2016-12-20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288"/>
    <d v="2017-03-15T00:00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289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290"/>
    <d v="2015-11-01T0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81"/>
    <d v="2015-11-07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291"/>
    <d v="2013-05-17T00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292"/>
    <d v="2016-06-17T00:00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293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294"/>
    <d v="2016-04-07T00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295"/>
    <d v="2015-05-16T00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296"/>
    <d v="2015-05-09T00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81"/>
    <d v="2015-11-13T00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156"/>
    <d v="2015-03-14T00:00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297"/>
    <d v="2016-09-03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298"/>
    <d v="2015-04-30T00:00:0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299"/>
    <d v="2017-03-09T00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00"/>
    <d v="2014-10-01T00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01"/>
    <d v="2016-04-30T00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02"/>
    <d v="2014-11-14T0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03"/>
    <d v="2015-06-01T00:0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118"/>
    <d v="2015-05-21T00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04"/>
    <d v="2015-10-14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05"/>
    <d v="2015-11-14T00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06"/>
    <d v="2015-08-21T00:0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07"/>
    <d v="2017-02-24T00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08"/>
    <d v="2016-09-11T00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09"/>
    <d v="2016-04-08T0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10"/>
    <d v="2014-10-08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11"/>
    <d v="2015-11-20T00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196"/>
    <d v="2016-04-09T00:00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12"/>
    <d v="2014-12-01T00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13"/>
    <d v="2016-03-17T00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14"/>
    <d v="2015-04-24T00:00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13"/>
    <d v="2016-06-15T0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15"/>
    <d v="2014-11-14T00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16"/>
    <d v="2015-07-23T00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17"/>
    <d v="2014-11-23T00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18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19"/>
    <d v="2010-05-03T00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20"/>
    <d v="2014-06-21T00:00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21"/>
    <d v="2014-02-28T00:0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22"/>
    <d v="2012-05-21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207"/>
    <d v="2013-05-01T00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23"/>
    <d v="2015-03-15T00:00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24"/>
    <d v="2012-01-15T00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164"/>
    <d v="2017-01-07T00:00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25"/>
    <d v="2013-02-02T00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26"/>
    <d v="2016-04-05T0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27"/>
    <d v="2012-07-19T00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28"/>
    <d v="2011-09-17T00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29"/>
    <d v="2014-03-02T00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30"/>
    <d v="2016-08-25T00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05"/>
    <d v="2015-11-14T00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31"/>
    <d v="2016-01-26T00:00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32"/>
    <d v="2012-05-03T00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33"/>
    <d v="2016-01-24T00:00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34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35"/>
    <d v="2012-09-07T00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36"/>
    <d v="2014-05-19T00:00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37"/>
    <d v="2015-01-07T00:00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38"/>
    <d v="2014-11-21T00:00: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39"/>
    <d v="2015-08-11T0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138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40"/>
    <d v="2016-07-28T00:00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41"/>
    <d v="2014-03-08T00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03"/>
    <d v="2015-05-08T00:00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42"/>
    <d v="2011-12-18T00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43"/>
    <d v="2011-09-08T0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44"/>
    <d v="2013-10-11T00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45"/>
    <d v="2016-04-18T00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46"/>
    <d v="2012-04-28T00:00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47"/>
    <d v="2012-07-07T00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48"/>
    <d v="2010-09-01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192"/>
    <d v="2015-04-30T00:0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49"/>
    <d v="2016-12-14T00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350"/>
    <d v="2014-05-17T00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351"/>
    <d v="2011-08-08T00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305"/>
    <d v="2015-11-05T00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352"/>
    <d v="2011-08-10T00:00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353"/>
    <d v="2014-02-06T00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341"/>
    <d v="2014-03-06T00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235"/>
    <d v="2011-05-09T00:0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354"/>
    <d v="2011-11-20T00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355"/>
    <d v="2013-11-06T00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356"/>
    <d v="2016-07-23T00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357"/>
    <d v="2015-06-19T00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358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76"/>
    <d v="2012-07-26T00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359"/>
    <d v="2012-07-20T00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360"/>
    <d v="2013-10-12T00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117"/>
    <d v="2014-10-17T00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361"/>
    <d v="2014-02-08T00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362"/>
    <d v="2013-04-08T00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363"/>
    <d v="2015-07-23T00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364"/>
    <d v="2013-06-30T00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365"/>
    <d v="2014-03-14T00:00:0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0"/>
    <d v="2015-08-21T00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366"/>
    <d v="2014-09-11T00:00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217"/>
    <d v="2013-06-06T00:00:0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265"/>
    <d v="2012-03-26T00:00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367"/>
    <d v="2015-11-28T00:00:0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368"/>
    <d v="2016-03-02T00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32"/>
    <d v="2015-10-23T00:00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124"/>
    <d v="2014-06-17T0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369"/>
    <d v="2009-11-27T00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370"/>
    <d v="2013-09-11T00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172"/>
    <d v="2016-07-06T00:00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130"/>
    <d v="2015-10-22T00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371"/>
    <d v="2015-10-11T00:00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372"/>
    <d v="2013-12-02T00:00:0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373"/>
    <d v="2013-09-14T00:00:0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374"/>
    <d v="2013-07-31T00:00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375"/>
    <d v="2016-10-08T00:00:0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376"/>
    <d v="2015-11-18T00:00:0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377"/>
    <d v="2014-10-18T00:00:0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378"/>
    <d v="2016-03-25T00:00:0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379"/>
    <d v="2013-11-03T00:00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380"/>
    <d v="2015-02-20T00:0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381"/>
    <d v="2014-02-10T00:00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382"/>
    <d v="2012-02-16T00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200"/>
    <d v="2015-05-21T00:00:0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383"/>
    <d v="2015-03-04T00:00:0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384"/>
    <d v="2013-03-23T00:00:0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37"/>
    <d v="2014-05-15T00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385"/>
    <d v="2013-10-17T00:00:0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386"/>
    <d v="2014-02-15T00:00:0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387"/>
    <d v="2014-01-26T00:0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388"/>
    <d v="2015-05-13T00:00:0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389"/>
    <d v="2015-02-20T00:00:0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135"/>
    <d v="2014-11-26T00:00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390"/>
    <d v="2012-04-17T00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391"/>
    <d v="2013-10-22T00:00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392"/>
    <d v="2014-08-17T00:00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393"/>
    <d v="2013-05-14T00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394"/>
    <d v="2011-11-13T00:00:0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395"/>
    <d v="2014-06-01T0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396"/>
    <d v="2013-06-03T00:00:0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397"/>
    <d v="2011-08-10T00:00:0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398"/>
    <d v="2011-09-25T00:00:0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399"/>
    <d v="2016-05-19T00:0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00"/>
    <d v="2014-06-27T00:00:0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01"/>
    <d v="2012-09-08T00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272"/>
    <d v="2012-09-28T00:0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02"/>
    <d v="2012-07-11T00:00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3"/>
    <d v="2014-09-06T00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03"/>
    <d v="2014-01-16T0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04"/>
    <d v="2014-04-19T00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05"/>
    <d v="2014-08-24T00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18"/>
    <d v="2014-09-17T00:00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06"/>
    <d v="2017-02-17T00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07"/>
    <d v="2015-05-06T00:00:0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08"/>
    <d v="2014-06-03T00:00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100"/>
    <d v="2012-05-19T00:00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09"/>
    <d v="2015-04-02T00:00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146"/>
    <d v="2014-11-21T00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10"/>
    <d v="2013-08-09T00:00:0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11"/>
    <d v="2012-10-10T00:00:0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12"/>
    <d v="2016-04-14T00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13"/>
    <d v="2013-01-29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14"/>
    <d v="2015-11-06T00:00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15"/>
    <d v="2013-05-17T00:00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16"/>
    <d v="2014-06-02T00:00: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17"/>
    <d v="2016-12-25T00:00:0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205"/>
    <d v="2017-01-09T00:00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18"/>
    <d v="2012-01-05T00:00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267"/>
    <d v="2012-08-23T00:00:0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19"/>
    <d v="2016-01-28T00:00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20"/>
    <d v="2016-10-13T00:00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118"/>
    <d v="2015-05-21T00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21"/>
    <d v="2014-07-03T0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148"/>
    <d v="2015-07-17T00:00:0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22"/>
    <d v="2014-02-11T00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23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24"/>
    <d v="2011-12-24T00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25"/>
    <d v="2009-10-13T00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426"/>
    <d v="2010-05-09T00:00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427"/>
    <d v="2011-07-09T00:00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428"/>
    <d v="2012-03-18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429"/>
    <d v="2015-01-17T00:00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430"/>
    <d v="2012-04-11T00:00:0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25"/>
    <d v="2015-12-25T00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431"/>
    <d v="2013-08-10T00:0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432"/>
    <d v="2012-10-20T00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433"/>
    <d v="2012-05-25T00:00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434"/>
    <d v="2015-06-28T00:00:0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435"/>
    <d v="2016-03-01T00:00:0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436"/>
    <d v="2013-04-06T00:00:0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437"/>
    <d v="2016-11-21T00:00:0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438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439"/>
    <d v="2014-08-09T00:00:0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440"/>
    <d v="2015-12-29T00:00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441"/>
    <d v="2015-05-28T00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442"/>
    <d v="2017-02-02T00:00:0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443"/>
    <d v="2015-09-06T0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444"/>
    <d v="2012-12-05T00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25"/>
    <d v="2015-12-10T00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445"/>
    <d v="2016-11-01T00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446"/>
    <d v="2016-03-21T00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447"/>
    <d v="2015-09-21T00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448"/>
    <d v="2016-06-02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449"/>
    <d v="2014-09-13T00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159"/>
    <d v="2015-08-08T0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406"/>
    <d v="2017-02-17T00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450"/>
    <d v="2015-06-22T00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451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452"/>
    <d v="2015-06-24T0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453"/>
    <d v="2016-12-17T00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284"/>
    <d v="2016-05-13T00:0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195"/>
    <d v="2016-05-16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47"/>
    <d v="2015-11-02T00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454"/>
    <d v="2017-01-06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455"/>
    <d v="2015-08-04T0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456"/>
    <d v="2015-11-05T00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457"/>
    <d v="2016-05-14T00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458"/>
    <d v="2016-07-05T00:00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459"/>
    <d v="2015-02-05T00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367"/>
    <d v="2015-10-29T00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460"/>
    <d v="2016-05-03T00:00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461"/>
    <d v="2014-11-01T00:0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462"/>
    <d v="2016-07-04T00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456"/>
    <d v="2015-11-15T00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186"/>
    <d v="2015-10-17T00:00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463"/>
    <d v="2016-02-10T00:00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464"/>
    <d v="2015-10-30T00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465"/>
    <d v="2015-07-08T00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406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466"/>
    <d v="2015-08-02T00:00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25"/>
    <d v="2016-01-09T00:00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467"/>
    <d v="2014-11-15T00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468"/>
    <d v="2014-10-19T00:0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469"/>
    <d v="2016-06-12T00:00:0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470"/>
    <d v="2016-01-07T00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471"/>
    <d v="2016-12-03T00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289"/>
    <d v="2015-03-25T00:00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204"/>
    <d v="2015-12-13T00:00:0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472"/>
    <d v="2014-12-18T00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473"/>
    <d v="2015-10-26T00:00:0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474"/>
    <d v="2016-12-18T00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475"/>
    <d v="2015-02-17T00:00:0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476"/>
    <d v="2016-03-13T00:00:0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185"/>
    <d v="2015-07-11T00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458"/>
    <d v="2016-07-14T00:00:0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477"/>
    <d v="2015-01-02T00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478"/>
    <d v="2016-01-16T00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479"/>
    <d v="2016-01-02T00:00:0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480"/>
    <d v="2016-02-19T00:00:0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481"/>
    <d v="2015-07-27T00:00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456"/>
    <d v="2015-11-05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482"/>
    <d v="2015-01-18T00:00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483"/>
    <d v="2016-10-19T00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484"/>
    <d v="2015-06-13T00:00:0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485"/>
    <d v="2015-03-28T00:00:0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486"/>
    <d v="2016-05-20T00:00:0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24"/>
    <d v="2015-09-07T00:00:0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487"/>
    <d v="2014-12-26T00:00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488"/>
    <d v="2016-09-23T00:00:0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132"/>
    <d v="2015-08-02T00:00:0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489"/>
    <d v="2015-03-16T0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133"/>
    <d v="2015-03-20T00:00:0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490"/>
    <d v="2015-03-16T00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456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491"/>
    <d v="2015-02-16T00:00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492"/>
    <d v="2015-04-17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483"/>
    <d v="2016-11-18T00:00:0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363"/>
    <d v="2015-07-08T00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30"/>
    <d v="2016-02-08T00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0"/>
    <d v="2015-07-22T00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493"/>
    <d v="2014-12-03T00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160"/>
    <d v="2015-04-06T00:00:0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9"/>
    <d v="2016-04-17T00:00:0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494"/>
    <d v="2015-05-04T00:00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283"/>
    <d v="2016-11-03T00:00:0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495"/>
    <d v="2016-07-31T0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496"/>
    <d v="2014-12-05T00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137"/>
    <d v="2015-03-08T00:00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497"/>
    <d v="2015-05-10T00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140"/>
    <d v="2014-12-27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498"/>
    <d v="2015-06-19T00:00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149"/>
    <d v="2014-08-14T00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499"/>
    <d v="2014-08-28T00:00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500"/>
    <d v="2015-08-23T00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296"/>
    <d v="2015-05-24T0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501"/>
    <d v="2015-11-23T00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502"/>
    <d v="2015-06-16T00:00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503"/>
    <d v="2015-11-29T00:00:0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504"/>
    <d v="2015-04-23T00:00:0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4"/>
    <d v="2016-01-19T00:00:0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505"/>
    <d v="2016-09-02T0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506"/>
    <d v="2015-10-01T00:00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507"/>
    <d v="2016-06-24T00:00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508"/>
    <d v="2015-09-25T00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509"/>
    <d v="2017-02-25T00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504"/>
    <d v="2015-05-08T00:00:0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25"/>
    <d v="2015-12-10T00:00:0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510"/>
    <d v="2014-11-25T00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511"/>
    <d v="2014-08-26T00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512"/>
    <d v="2016-07-08T00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513"/>
    <d v="2016-07-02T00:00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514"/>
    <d v="2015-05-28T00:00:0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515"/>
    <d v="2015-05-15T00:00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516"/>
    <d v="2017-03-27T00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517"/>
    <d v="2015-08-15T00:00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199"/>
    <d v="2016-03-15T00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41"/>
    <d v="2014-07-13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457"/>
    <d v="2016-05-14T00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443"/>
    <d v="2015-09-06T00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518"/>
    <d v="2016-05-29T00:0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519"/>
    <d v="2015-11-25T00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292"/>
    <d v="2016-06-18T00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35"/>
    <d v="2015-02-27T00:00:0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520"/>
    <d v="2015-04-12T00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521"/>
    <d v="2015-06-06T00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522"/>
    <d v="2017-02-26T00:00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244"/>
    <d v="2017-03-25T00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523"/>
    <d v="2014-10-13T00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524"/>
    <d v="2016-11-25T00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525"/>
    <d v="2015-08-13T00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525"/>
    <d v="2015-08-19T00:00:0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407"/>
    <d v="2015-05-31T00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526"/>
    <d v="2014-10-29T0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5"/>
    <d v="2016-08-12T00:0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527"/>
    <d v="2014-08-12T00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188"/>
    <d v="2016-03-18T00:00:0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528"/>
    <d v="2014-10-14T00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21"/>
    <d v="2014-09-17T00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529"/>
    <d v="2014-12-19T00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530"/>
    <d v="2014-12-13T00:00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531"/>
    <d v="2016-12-02T0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525"/>
    <d v="2015-08-20T00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316"/>
    <d v="2015-07-09T00:00:0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532"/>
    <d v="2015-03-13T00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345"/>
    <d v="2016-04-18T00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533"/>
    <d v="2015-12-24T00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455"/>
    <d v="2015-07-27T0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534"/>
    <d v="2015-08-23T00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535"/>
    <d v="2014-11-10T00:00:0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536"/>
    <d v="2016-10-23T00:00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22"/>
    <d v="2015-01-16T00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537"/>
    <d v="2015-07-19T00:00: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538"/>
    <d v="2015-04-13T00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287"/>
    <d v="2017-01-14T00:00:0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539"/>
    <d v="2014-08-18T00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483"/>
    <d v="2016-10-29T00:00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540"/>
    <d v="2015-05-12T00:00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172"/>
    <d v="2016-07-06T00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292"/>
    <d v="2016-06-19T00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541"/>
    <d v="2015-01-14T0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180"/>
    <d v="2015-01-01T00:00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539"/>
    <d v="2014-09-02T00:00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41"/>
    <d v="2014-08-12T00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477"/>
    <d v="2015-01-01T00:00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542"/>
    <d v="2015-02-08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543"/>
    <d v="2016-06-28T00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544"/>
    <d v="2016-05-21T00:00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171"/>
    <d v="2016-09-03T00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545"/>
    <d v="2014-09-17T00:0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546"/>
    <d v="2016-10-27T00:00:0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547"/>
    <d v="2017-03-15T00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548"/>
    <d v="2016-11-01T00:00:0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549"/>
    <d v="2014-07-25T0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550"/>
    <d v="2015-01-13T00:00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551"/>
    <d v="2015-08-03T00:00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164"/>
    <d v="2017-02-06T00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552"/>
    <d v="2015-10-15T00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531"/>
    <d v="2016-12-08T00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553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554"/>
    <d v="2015-07-01T00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555"/>
    <d v="2016-12-22T00:00:0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556"/>
    <d v="2015-05-01T00:00:0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557"/>
    <d v="2017-02-01T00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558"/>
    <d v="2014-10-31T00:00:0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559"/>
    <d v="2014-07-26T00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560"/>
    <d v="2016-02-03T00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178"/>
    <d v="2014-09-18T0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561"/>
    <d v="2013-11-22T0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562"/>
    <d v="2017-01-10T0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563"/>
    <d v="2014-07-23T00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417"/>
    <d v="2016-11-25T00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164"/>
    <d v="2017-02-01T00:00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564"/>
    <d v="2017-02-20T00:00:0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564"/>
    <d v="2017-01-21T00:00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471"/>
    <d v="2016-12-15T00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555"/>
    <d v="2017-01-01T00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149"/>
    <d v="2014-09-13T00:00:0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496"/>
    <d v="2014-12-05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392"/>
    <d v="2014-08-20T00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565"/>
    <d v="2016-12-14T00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199"/>
    <d v="2016-02-14T00:0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566"/>
    <d v="2016-06-05T00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567"/>
    <d v="2017-03-01T00:00:0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414"/>
    <d v="2015-11-05T00:00:0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165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568"/>
    <d v="2014-09-06T00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406"/>
    <d v="2017-02-18T00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569"/>
    <d v="2016-02-23T00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570"/>
    <d v="2012-01-29T00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50"/>
    <d v="2014-08-01T00:00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571"/>
    <d v="2012-04-09T00:00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572"/>
    <d v="2015-07-30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573"/>
    <d v="2011-06-30T00:00:0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204"/>
    <d v="2015-12-13T00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574"/>
    <d v="2013-04-12T00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575"/>
    <d v="2013-01-15T00:0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576"/>
    <d v="2011-08-22T00:00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577"/>
    <d v="2012-09-19T00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578"/>
    <d v="2011-12-08T00:00:0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579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580"/>
    <d v="2013-09-29T0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358"/>
    <d v="2013-12-20T00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296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493"/>
    <d v="2014-12-04T00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581"/>
    <d v="2013-11-21T00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582"/>
    <d v="2014-02-15T0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312"/>
    <d v="2014-12-01T00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583"/>
    <d v="2014-08-11T00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584"/>
    <d v="2015-06-21T00:00:0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217"/>
    <d v="2013-06-11T00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585"/>
    <d v="2014-03-22T00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346"/>
    <d v="2012-04-17T00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586"/>
    <d v="2012-12-14T00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587"/>
    <d v="2013-05-03T00:00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432"/>
    <d v="2012-09-23T00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588"/>
    <d v="2015-01-15T00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511"/>
    <d v="2014-08-11T00:00:0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589"/>
    <d v="2017-01-29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590"/>
    <d v="2013-02-25T00:0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591"/>
    <d v="2011-08-04T00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592"/>
    <d v="2016-10-16T00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593"/>
    <d v="2015-02-14T00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594"/>
    <d v="2013-01-06T00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595"/>
    <d v="2013-05-20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596"/>
    <d v="2011-04-19T00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597"/>
    <d v="2012-12-06T00:00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214"/>
    <d v="2010-10-09T00:00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38"/>
    <d v="2014-07-09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598"/>
    <d v="2016-11-27T00:00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599"/>
    <d v="2014-02-03T00:00:0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600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601"/>
    <d v="2013-08-15T00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602"/>
    <d v="2015-09-10T00:00:0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468"/>
    <d v="2014-10-19T00:00:0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475"/>
    <d v="2015-02-17T00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118"/>
    <d v="2015-05-21T00:0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603"/>
    <d v="2013-12-16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403"/>
    <d v="2013-12-27T00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604"/>
    <d v="2013-02-25T00:0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605"/>
    <d v="2016-01-31T00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606"/>
    <d v="2009-11-01T00:00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295"/>
    <d v="2015-05-11T00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607"/>
    <d v="2014-02-24T00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608"/>
    <d v="2011-12-16T00:00:0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609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610"/>
    <d v="2013-08-01T00:00:0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611"/>
    <d v="2014-04-30T00:00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612"/>
    <d v="2010-10-15T0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101"/>
    <d v="2011-05-03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84"/>
    <d v="2013-06-08T00:00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613"/>
    <d v="2012-08-26T00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100"/>
    <d v="2012-04-28T00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614"/>
    <d v="2014-03-17T00:00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615"/>
    <d v="2013-02-28T00:00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616"/>
    <d v="2012-05-11T00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617"/>
    <d v="2013-11-01T00:00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618"/>
    <d v="2012-07-07T00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619"/>
    <d v="2013-01-21T00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620"/>
    <d v="2013-02-01T00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104"/>
    <d v="2013-11-13T00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621"/>
    <d v="2013-11-08T00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622"/>
    <d v="2013-07-03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623"/>
    <d v="2011-09-06T00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624"/>
    <d v="2012-04-07T00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625"/>
    <d v="2013-09-16T00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67"/>
    <d v="2012-04-29T0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626"/>
    <d v="2014-09-30T00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627"/>
    <d v="2012-04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366"/>
    <d v="2014-09-11T00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628"/>
    <d v="2011-07-02T00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629"/>
    <d v="2012-09-17T0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630"/>
    <d v="2011-05-29T0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631"/>
    <d v="2011-07-23T0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632"/>
    <d v="2011-07-17T00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633"/>
    <d v="2011-09-07T00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244"/>
    <d v="2017-03-01T0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634"/>
    <d v="2014-12-22T00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635"/>
    <d v="2014-01-20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629"/>
    <d v="2012-09-01T00:00:0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622"/>
    <d v="2013-07-10T00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636"/>
    <d v="2013-03-01T00:00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637"/>
    <d v="2012-07-21T00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638"/>
    <d v="2011-06-01T00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639"/>
    <d v="2014-11-02T00:00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640"/>
    <d v="2013-04-09T00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641"/>
    <d v="2012-03-11T00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642"/>
    <d v="2012-08-08T00:00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643"/>
    <d v="2013-12-21T00:00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644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298"/>
    <d v="2015-05-04T00:00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645"/>
    <d v="2012-10-06T00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489"/>
    <d v="2015-03-23T00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646"/>
    <d v="2010-04-18T00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647"/>
    <d v="2012-10-29T00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648"/>
    <d v="2012-03-26T00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649"/>
    <d v="2012-02-15T00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650"/>
    <d v="2012-06-25T00:00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651"/>
    <d v="2016-07-14T00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652"/>
    <d v="2013-03-22T00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627"/>
    <d v="2012-04-27T00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653"/>
    <d v="2012-01-21T00:00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51"/>
    <d v="2014-04-20T00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654"/>
    <d v="2013-07-01T0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655"/>
    <d v="2012-05-19T00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656"/>
    <d v="2013-10-07T0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657"/>
    <d v="2014-05-02T00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658"/>
    <d v="2012-01-18T00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335"/>
    <d v="2012-09-23T0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659"/>
    <d v="2016-09-24T00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660"/>
    <d v="2014-11-11T00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661"/>
    <d v="2013-10-14T00:00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662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117"/>
    <d v="2014-11-01T00:00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663"/>
    <d v="2016-09-05T00:00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664"/>
    <d v="2014-03-10T00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185"/>
    <d v="2015-07-11T00:00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192"/>
    <d v="2015-04-15T00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665"/>
    <d v="2015-03-16T00:0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666"/>
    <d v="2016-04-25T00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667"/>
    <d v="2016-08-01T00:00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668"/>
    <d v="2016-10-25T00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475"/>
    <d v="2015-02-17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669"/>
    <d v="2016-12-28T00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495"/>
    <d v="2016-07-24T00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670"/>
    <d v="2016-10-26T00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1"/>
    <d v="2015-11-25T00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671"/>
    <d v="2015-04-16T00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672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673"/>
    <d v="2013-11-22T00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674"/>
    <d v="2016-09-17T00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675"/>
    <d v="2013-11-11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676"/>
    <d v="2012-02-12T00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677"/>
    <d v="2013-10-16T00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678"/>
    <d v="2013-01-17T00:00:0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380"/>
    <d v="2015-02-28T00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679"/>
    <d v="2009-12-01T00:00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680"/>
    <d v="2014-01-07T00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681"/>
    <d v="2013-04-09T00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682"/>
    <d v="2013-09-01T00:00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372"/>
    <d v="2013-11-29T00:00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683"/>
    <d v="2011-03-11T00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252"/>
    <d v="2012-11-11T00:00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684"/>
    <d v="2013-05-04T00:00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186"/>
    <d v="2015-09-22T00:00:0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620"/>
    <d v="2013-02-04T00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358"/>
    <d v="2013-12-20T00:00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96"/>
    <d v="2010-12-23T00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685"/>
    <d v="2012-05-30T00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686"/>
    <d v="2012-10-30T00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687"/>
    <d v="2012-01-14T0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688"/>
    <d v="2011-09-07T00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689"/>
    <d v="2016-03-03T00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690"/>
    <d v="2012-05-12T00:00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205"/>
    <d v="2016-12-31T00:0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691"/>
    <d v="2016-09-16T00:00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692"/>
    <d v="2012-05-28T00:00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693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694"/>
    <d v="2014-10-06T00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695"/>
    <d v="2013-11-22T00:00:0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29"/>
    <d v="2014-08-21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696"/>
    <d v="2010-08-01T0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409"/>
    <d v="2015-04-02T00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53"/>
    <d v="2016-06-06T00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697"/>
    <d v="2010-10-25T00:00:0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698"/>
    <d v="2015-08-28T0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699"/>
    <d v="2012-11-29T00:00:0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700"/>
    <d v="2012-01-16T0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701"/>
    <d v="2011-05-28T00:00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446"/>
    <d v="2016-03-31T00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702"/>
    <d v="2010-06-09T00:00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439"/>
    <d v="2014-08-30T00:0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228"/>
    <d v="2012-09-23T00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201"/>
    <d v="2016-01-03T00:00:0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703"/>
    <d v="2011-01-24T00:00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704"/>
    <d v="2014-03-13T00:00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705"/>
    <d v="2011-09-11T00:00:0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706"/>
    <d v="2010-07-27T00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637"/>
    <d v="2012-07-23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557"/>
    <d v="2017-03-03T00:00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707"/>
    <d v="2014-01-24T00:00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708"/>
    <d v="2012-12-11T00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709"/>
    <d v="2012-05-05T00:00:0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613"/>
    <d v="2012-08-26T00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710"/>
    <d v="2012-03-01T00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711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41"/>
    <d v="2014-07-14T00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423"/>
    <d v="2014-12-02T00:00:0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586"/>
    <d v="2012-12-19T00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712"/>
    <d v="2013-11-15T00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713"/>
    <d v="2011-12-12T00:00:0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21"/>
    <d v="2014-10-01T00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315"/>
    <d v="2014-11-22T00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714"/>
    <d v="2013-02-14T00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715"/>
    <d v="2013-11-28T00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716"/>
    <d v="2010-07-09T00:0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218"/>
    <d v="2012-05-15T00:00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717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571"/>
    <d v="2012-04-09T00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718"/>
    <d v="2010-06-26T00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719"/>
    <d v="2014-03-17T00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720"/>
    <d v="2013-03-23T00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721"/>
    <d v="2014-05-12T00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722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333"/>
    <d v="2016-01-29T00:00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723"/>
    <d v="2012-01-19T0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724"/>
    <d v="2013-11-04T00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725"/>
    <d v="2012-09-02T00:00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726"/>
    <d v="2013-07-01T00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169"/>
    <d v="2015-08-11T00:00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727"/>
    <d v="2017-02-10T00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728"/>
    <d v="2016-02-19T00:00:0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729"/>
    <d v="2016-11-30T00:00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730"/>
    <d v="2016-04-18T00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731"/>
    <d v="2017-02-19T00:00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116"/>
    <d v="2016-09-10T0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127"/>
    <d v="2016-07-01T00:0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476"/>
    <d v="2016-03-13T00:00:0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732"/>
    <d v="2016-02-21T00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733"/>
    <d v="2016-01-18T00:00:0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734"/>
    <d v="2016-06-04T00:00:0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735"/>
    <d v="2016-11-18T00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736"/>
    <d v="2015-01-25T00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194"/>
    <d v="2015-08-21T00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308"/>
    <d v="2016-09-13T00:00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737"/>
    <d v="2015-04-27T00:00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738"/>
    <d v="2016-11-17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494"/>
    <d v="2015-04-10T00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739"/>
    <d v="2015-01-19T00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1"/>
    <d v="2017-03-14T00:00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740"/>
    <d v="2017-02-21T0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741"/>
    <d v="2016-02-12T00:00:0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742"/>
    <d v="2016-10-17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743"/>
    <d v="2015-09-01T00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744"/>
    <d v="2016-10-26T00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745"/>
    <d v="2016-10-06T00:00:0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746"/>
    <d v="2016-04-22T00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318"/>
    <d v="2014-08-16T00:00:0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176"/>
    <d v="2017-02-09T00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87"/>
    <d v="2017-01-23T00:00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303"/>
    <d v="2015-06-02T0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170"/>
    <d v="2014-09-04T00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747"/>
    <d v="2015-11-09T00:00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326"/>
    <d v="2016-03-25T00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399"/>
    <d v="2016-06-28T00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572"/>
    <d v="2015-08-14T00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748"/>
    <d v="2016-02-22T00:00:0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749"/>
    <d v="2016-02-25T00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750"/>
    <d v="2016-06-21T00:00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26"/>
    <d v="2014-12-01T00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751"/>
    <d v="2014-08-10T00:00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114"/>
    <d v="2016-10-03T00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752"/>
    <d v="2016-08-24T00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737"/>
    <d v="2015-03-28T00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753"/>
    <d v="2016-01-01T00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27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754"/>
    <d v="2014-06-23T00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755"/>
    <d v="2016-10-01T00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756"/>
    <d v="2016-09-29T00:00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158"/>
    <d v="2014-09-04T00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757"/>
    <d v="2016-07-13T00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758"/>
    <d v="2016-05-08T00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759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760"/>
    <d v="2014-12-01T00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496"/>
    <d v="2014-11-29T0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761"/>
    <d v="2014-07-27T00:00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762"/>
    <d v="2014-11-28T00:00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763"/>
    <d v="2015-11-19T0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764"/>
    <d v="2014-11-13T00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765"/>
    <d v="2017-03-15T00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87"/>
    <d v="2017-01-31T00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27"/>
    <d v="2015-12-17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766"/>
    <d v="2017-03-16T00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480"/>
    <d v="2016-02-19T00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367"/>
    <d v="2015-10-30T00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767"/>
    <d v="2014-12-12T00:00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453"/>
    <d v="2016-12-14T00:00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768"/>
    <d v="2016-12-29T00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769"/>
    <d v="2016-06-19T00:00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770"/>
    <d v="2016-09-05T00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771"/>
    <d v="2014-12-19T00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205"/>
    <d v="2017-01-24T00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753"/>
    <d v="2015-12-30T0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772"/>
    <d v="2015-01-01T00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773"/>
    <d v="2015-11-26T00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746"/>
    <d v="2016-04-07T00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774"/>
    <d v="2015-11-22T00:00:0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458"/>
    <d v="2016-07-14T00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459"/>
    <d v="2015-02-05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775"/>
    <d v="2015-06-02T00:00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47"/>
    <d v="2015-10-17T0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776"/>
    <d v="2015-05-17T00:0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777"/>
    <d v="2015-06-21T00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331"/>
    <d v="2016-01-31T00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490"/>
    <d v="2015-03-17T00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778"/>
    <d v="2016-03-31T00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17"/>
    <d v="2014-10-23T00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779"/>
    <d v="2017-03-07T0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780"/>
    <d v="2015-04-05T00:00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781"/>
    <d v="2016-09-12T00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27"/>
    <d v="2015-12-17T00:00:0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47"/>
    <d v="2016-06-23T00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287"/>
    <d v="2016-12-13T00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782"/>
    <d v="2016-08-05T00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783"/>
    <d v="2015-02-11T00:00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784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785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345"/>
    <d v="2016-03-19T00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474"/>
    <d v="2016-12-13T00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786"/>
    <d v="2016-08-28T00:00:0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751"/>
    <d v="2014-07-31T00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787"/>
    <d v="2014-09-12T0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357"/>
    <d v="2015-05-20T00:00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788"/>
    <d v="2015-03-06T00:00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405"/>
    <d v="2014-08-24T00:00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789"/>
    <d v="2015-12-27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790"/>
    <d v="2014-11-06T00:00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791"/>
    <d v="2016-09-25T00:00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792"/>
    <d v="2016-02-12T00:00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793"/>
    <d v="2015-09-15T00:00:0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449"/>
    <d v="2014-08-27T00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794"/>
    <d v="2016-06-07T00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288"/>
    <d v="2017-03-06T00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511"/>
    <d v="2014-08-11T00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795"/>
    <d v="2016-03-08T00:00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796"/>
    <d v="2015-04-24T00:00:0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797"/>
    <d v="2016-12-05T00:00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56"/>
    <d v="2015-03-14T00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671"/>
    <d v="2015-04-16T00:00:0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798"/>
    <d v="2016-05-02T0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799"/>
    <d v="2016-07-13T0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800"/>
    <d v="2016-08-31T00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726"/>
    <d v="2013-07-07T00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801"/>
    <d v="2014-02-19T00:00:0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802"/>
    <d v="2013-08-05T00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803"/>
    <d v="2013-12-22T00:00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804"/>
    <d v="2016-04-10T00:00:0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805"/>
    <d v="2013-11-26T00:00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806"/>
    <d v="2012-10-01T00:00:0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376"/>
    <d v="2015-11-18T00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353"/>
    <d v="2014-02-06T0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807"/>
    <d v="2011-10-17T00:00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59"/>
    <d v="2014-01-04T00:00:0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808"/>
    <d v="2012-05-07T00:00:0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392"/>
    <d v="2014-09-11T00:00:0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809"/>
    <d v="2016-01-14T00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810"/>
    <d v="2011-07-22T00:00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223"/>
    <d v="2016-05-14T00:00:0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811"/>
    <d v="2014-05-11T00:00:0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812"/>
    <d v="2015-01-29T00:00:0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813"/>
    <d v="2012-08-11T00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814"/>
    <d v="2014-08-02T00:00:0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439"/>
    <d v="2014-08-09T00:00: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815"/>
    <d v="2016-03-14T00:00:0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816"/>
    <d v="2014-08-25T00:00:0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817"/>
    <d v="2014-06-16T00:00:0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818"/>
    <d v="2014-04-25T00:00:0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819"/>
    <d v="2015-06-26T00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820"/>
    <d v="2015-05-29T00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821"/>
    <d v="2016-04-11T00:00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594"/>
    <d v="2013-01-06T00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41"/>
    <d v="2016-02-12T00:0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77"/>
    <d v="2011-10-10T00:00:0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580"/>
    <d v="2013-08-30T00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822"/>
    <d v="2014-10-04T00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801"/>
    <d v="2014-03-03T00:0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823"/>
    <d v="2014-04-14T00:00:0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824"/>
    <d v="2015-05-14T00:00:0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99"/>
    <d v="2016-02-14T00:00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757"/>
    <d v="2016-07-15T00:00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372"/>
    <d v="2013-12-09T00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223"/>
    <d v="2016-06-18T00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825"/>
    <d v="2014-06-11T00:00:0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826"/>
    <d v="2014-03-24T00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827"/>
    <d v="2012-04-04T00:00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828"/>
    <d v="2014-07-24T00:00:0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829"/>
    <d v="2012-04-13T00:00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830"/>
    <d v="2016-11-19T0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831"/>
    <d v="2012-12-08T00:00:0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832"/>
    <d v="2016-01-08T00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833"/>
    <d v="2015-01-19T00:0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61"/>
    <d v="2014-08-15T00:00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661"/>
    <d v="2013-10-09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93"/>
    <d v="2016-03-30T00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229"/>
    <d v="2012-06-10T00:00:0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834"/>
    <d v="2015-12-25T0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404"/>
    <d v="2014-04-05T00:00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835"/>
    <d v="2014-04-07T00:00:0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394"/>
    <d v="2011-10-29T00:00:0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815"/>
    <d v="2016-03-14T00:00:0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57"/>
    <d v="2013-05-30T00:00:0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06"/>
    <d v="2014-04-19T00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298"/>
    <d v="2015-04-30T00:00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339"/>
    <d v="2015-09-25T00:00:0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458"/>
    <d v="2016-07-14T00:0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302"/>
    <d v="2014-11-15T00:0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3"/>
    <d v="2014-08-07T00:00:0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566"/>
    <d v="2016-06-05T00:00:0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836"/>
    <d v="2014-11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834"/>
    <d v="2015-12-25T00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837"/>
    <d v="2017-01-01T00:00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838"/>
    <d v="2014-07-31T00:00:0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839"/>
    <d v="2014-11-29T00:00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36"/>
    <d v="2016-08-07T00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440"/>
    <d v="2015-12-19T00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840"/>
    <d v="2016-04-24T00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557"/>
    <d v="2017-01-22T00:00:0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841"/>
    <d v="2015-01-01T00:00:0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59"/>
    <d v="2015-08-06T00:00:0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316"/>
    <d v="2015-07-09T00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475"/>
    <d v="2015-02-17T00:00:0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27"/>
    <d v="2015-12-17T00:00:0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842"/>
    <d v="2015-04-29T00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843"/>
    <d v="2014-10-03T00:00: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818"/>
    <d v="2014-05-03T00:00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844"/>
    <d v="2014-10-20T00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531"/>
    <d v="2016-12-01T00:00:0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3"/>
    <d v="2016-06-17T00:00:0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25"/>
    <d v="2016-01-09T00:00:0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845"/>
    <d v="2015-09-07T00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34"/>
    <d v="2015-05-16T00:00:0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498"/>
    <d v="2015-06-19T00:00:0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443"/>
    <d v="2015-09-06T00:00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61"/>
    <d v="2014-08-15T00:00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846"/>
    <d v="2015-02-24T0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7"/>
    <d v="2014-12-05T00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847"/>
    <d v="2014-12-09T00:00:0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848"/>
    <d v="2015-06-30T00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737"/>
    <d v="2015-03-28T00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514"/>
    <d v="2015-05-19T00:00: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849"/>
    <d v="2014-09-25T00:0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751"/>
    <d v="2014-08-10T00:00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769"/>
    <d v="2016-06-19T0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2"/>
    <d v="2014-07-06T0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850"/>
    <d v="2015-06-26T0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545"/>
    <d v="2014-09-13T00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73"/>
    <d v="2016-09-22T00:00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851"/>
    <d v="2015-02-22T00:00:0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05"/>
    <d v="2015-05-31T00:00:0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35"/>
    <d v="2014-11-14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33"/>
    <d v="2014-08-20T00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286"/>
    <d v="2015-08-03T00:00:0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8"/>
    <d v="2016-05-09T00:0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852"/>
    <d v="2015-07-16T00:00:0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727"/>
    <d v="2017-03-06T00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853"/>
    <d v="2014-10-15T00:00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392"/>
    <d v="2014-08-17T00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367"/>
    <d v="2015-10-29T00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854"/>
    <d v="2014-06-29T00:00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855"/>
    <d v="2015-03-01T0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856"/>
    <d v="2017-01-12T00:00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668"/>
    <d v="2016-11-02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857"/>
    <d v="2017-02-06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521"/>
    <d v="2015-06-08T0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858"/>
    <d v="2015-06-02T00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34"/>
    <d v="2015-05-18T0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454"/>
    <d v="2016-12-28T00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859"/>
    <d v="2016-06-30T00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860"/>
    <d v="2014-08-31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861"/>
    <d v="2016-03-20T00:00:0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862"/>
    <d v="2017-02-11T00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863"/>
    <d v="2016-04-10T00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864"/>
    <d v="2015-04-08T00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311"/>
    <d v="2015-12-20T00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440"/>
    <d v="2015-12-19T00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469"/>
    <d v="2016-06-13T00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834"/>
    <d v="2015-12-31T0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584"/>
    <d v="2015-07-09T00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865"/>
    <d v="2015-04-16T00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866"/>
    <d v="2016-07-15T00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867"/>
    <d v="2015-06-27T00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05"/>
    <d v="2015-05-31T00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311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484"/>
    <d v="2015-06-13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868"/>
    <d v="2017-03-11T00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446"/>
    <d v="2016-03-31T0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378"/>
    <d v="2016-03-24T00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869"/>
    <d v="2017-02-26T00:00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870"/>
    <d v="2015-06-01T00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7"/>
    <d v="2016-06-10T00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871"/>
    <d v="2015-11-27T0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872"/>
    <d v="2017-02-01T00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873"/>
    <d v="2015-06-10T00:00:0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874"/>
    <d v="2014-05-31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506"/>
    <d v="2015-10-03T00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866"/>
    <d v="2016-07-15T00:00:0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875"/>
    <d v="2015-11-01T00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876"/>
    <d v="2016-10-20T0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877"/>
    <d v="2015-08-25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878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879"/>
    <d v="2016-04-01T0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880"/>
    <d v="2016-11-10T00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881"/>
    <d v="2014-06-06T00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882"/>
    <d v="2013-10-23T00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883"/>
    <d v="2014-04-21T0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3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884"/>
    <d v="2011-09-29T00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885"/>
    <d v="2012-04-16T0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886"/>
    <d v="2011-02-25T00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500"/>
    <d v="2015-08-28T0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250"/>
    <d v="2013-10-07T00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887"/>
    <d v="2012-02-22T0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888"/>
    <d v="2015-02-03T00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75"/>
    <d v="2013-12-15T00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889"/>
    <d v="2012-07-28T0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890"/>
    <d v="2012-08-24T00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66"/>
    <d v="2011-08-06T00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891"/>
    <d v="2012-01-06T00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892"/>
    <d v="2013-07-13T00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660"/>
    <d v="2014-11-03T00:00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893"/>
    <d v="2011-09-11T00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894"/>
    <d v="2011-07-09T00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895"/>
    <d v="2013-04-23T00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896"/>
    <d v="2014-06-14T0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897"/>
    <d v="2011-12-06T00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898"/>
    <d v="2013-05-06T00:00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899"/>
    <d v="2014-06-13T00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900"/>
    <d v="2012-07-08T00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901"/>
    <d v="2014-09-06T00:00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693"/>
    <d v="2011-09-26T00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355"/>
    <d v="2013-10-25T00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58"/>
    <d v="2014-09-04T00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902"/>
    <d v="2011-01-01T00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581"/>
    <d v="2013-12-02T00:00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903"/>
    <d v="2012-02-13T00:00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904"/>
    <d v="2011-04-03T00:00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905"/>
    <d v="2013-08-31T00:00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899"/>
    <d v="2014-06-09T00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582"/>
    <d v="2014-02-27T00:00:0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906"/>
    <d v="2014-01-29T00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907"/>
    <d v="2014-02-17T00:00:0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826"/>
    <d v="2014-03-29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391"/>
    <d v="2013-10-29T00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908"/>
    <d v="2010-11-30T00:00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422"/>
    <d v="2014-01-12T00:00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909"/>
    <d v="2013-07-24T00:0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910"/>
    <d v="2013-09-21T00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911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265"/>
    <d v="2012-03-26T00:0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912"/>
    <d v="2013-11-14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913"/>
    <d v="2010-06-15T0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914"/>
    <d v="2014-09-01T00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915"/>
    <d v="2012-08-30T00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916"/>
    <d v="2013-08-08T00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917"/>
    <d v="2009-09-01T0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642"/>
    <d v="2012-09-04T00:00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83"/>
    <d v="2014-06-25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365"/>
    <d v="2014-03-24T00:00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918"/>
    <d v="2011-03-02T00:00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919"/>
    <d v="2013-07-29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920"/>
    <d v="2013-12-09T00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921"/>
    <d v="2013-03-11T0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64"/>
    <d v="2016-12-31T00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922"/>
    <d v="2015-06-20T00:00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389"/>
    <d v="2015-02-17T00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388"/>
    <d v="2015-06-12T00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923"/>
    <d v="2016-08-10T0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924"/>
    <d v="2017-01-04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925"/>
    <d v="2015-04-2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926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747"/>
    <d v="2015-10-07T00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305"/>
    <d v="2015-11-15T00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875"/>
    <d v="2015-10-19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286"/>
    <d v="2015-07-30T0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927"/>
    <d v="2016-03-14T00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928"/>
    <d v="2016-05-02T00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929"/>
    <d v="2016-04-28T00:00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930"/>
    <d v="2015-07-15T00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931"/>
    <d v="2016-06-02T00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932"/>
    <d v="2015-07-21T0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531"/>
    <d v="2016-12-01T00:00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933"/>
    <d v="2016-07-31T00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862"/>
    <d v="2017-03-13T00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934"/>
    <d v="2016-07-22T00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771"/>
    <d v="2014-12-04T00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935"/>
    <d v="2016-02-17T00:00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781"/>
    <d v="2016-10-08T00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936"/>
    <d v="2015-10-16T00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71"/>
    <d v="2016-08-19T00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937"/>
    <d v="2016-12-01T00:00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938"/>
    <d v="2015-04-18T00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62"/>
    <d v="2016-03-04T00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691"/>
    <d v="2016-10-21T00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875"/>
    <d v="2015-11-06T0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939"/>
    <d v="2016-02-29T00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940"/>
    <d v="2016-07-21T00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941"/>
    <d v="2015-01-11T00:00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942"/>
    <d v="2014-07-11T0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943"/>
    <d v="2016-12-31T00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944"/>
    <d v="2016-12-24T00:00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18"/>
    <d v="2015-05-21T00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945"/>
    <d v="2016-04-26T00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946"/>
    <d v="2016-10-13T00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947"/>
    <d v="2016-12-30T00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841"/>
    <d v="2015-01-16T00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820"/>
    <d v="2015-05-29T00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756"/>
    <d v="2016-10-14T00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315"/>
    <d v="2014-12-02T00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948"/>
    <d v="2016-07-02T0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949"/>
    <d v="2016-08-17T00:00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872"/>
    <d v="2017-01-27T00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950"/>
    <d v="2014-07-16T00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951"/>
    <d v="2016-03-12T00:00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952"/>
    <d v="2015-12-06T00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530"/>
    <d v="2014-12-18T00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953"/>
    <d v="2017-03-03T00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551"/>
    <d v="2015-08-03T00:00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317"/>
    <d v="2014-12-08T00:00:0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61"/>
    <d v="2014-08-15T00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756"/>
    <d v="2016-10-01T00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466"/>
    <d v="2015-07-18T00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25"/>
    <d v="2016-08-19T00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667"/>
    <d v="2016-07-01T00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421"/>
    <d v="2014-07-15T00:00:0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954"/>
    <d v="2013-06-27T00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955"/>
    <d v="2015-03-07T00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482"/>
    <d v="2014-12-18T00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956"/>
    <d v="2015-12-16T00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52"/>
    <d v="2015-12-26T00:00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728"/>
    <d v="2016-02-13T00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8"/>
    <d v="2015-09-05T00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957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469"/>
    <d v="2016-06-12T00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958"/>
    <d v="2012-11-30T0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959"/>
    <d v="2013-07-05T00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277"/>
    <d v="2013-03-01T00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960"/>
    <d v="2011-06-25T00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961"/>
    <d v="2011-07-07T00:00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962"/>
    <d v="2012-08-03T00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854"/>
    <d v="2014-06-22T00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410"/>
    <d v="2013-09-08T00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41"/>
    <d v="2016-02-15T00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278"/>
    <d v="2015-01-07T00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490"/>
    <d v="2015-03-16T00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963"/>
    <d v="2014-11-27T00:00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305"/>
    <d v="2015-11-14T00:0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777"/>
    <d v="2015-06-15T00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964"/>
    <d v="2014-04-11T00:00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965"/>
    <d v="2013-10-16T00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296"/>
    <d v="2015-05-08T00:00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650"/>
    <d v="2012-07-13T00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943"/>
    <d v="2016-12-31T00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378"/>
    <d v="2016-03-25T00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966"/>
    <d v="2017-01-15T00:00:0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471"/>
    <d v="2016-12-04T00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862"/>
    <d v="2017-02-03T00:00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949"/>
    <d v="2016-08-02T00:00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200"/>
    <d v="2015-06-05T00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967"/>
    <d v="2015-06-09T0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768"/>
    <d v="2016-12-29T00:00:0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968"/>
    <d v="2013-05-07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969"/>
    <d v="2016-12-23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52"/>
    <d v="2015-07-06T00:00:0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970"/>
    <d v="2016-04-29T00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286"/>
    <d v="2015-07-29T00:00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775"/>
    <d v="2015-06-03T00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971"/>
    <d v="2016-10-17T00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972"/>
    <d v="2016-08-13T00:00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973"/>
    <d v="2015-04-28T00:00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481"/>
    <d v="2015-08-22T00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368"/>
    <d v="2016-03-03T00:00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974"/>
    <d v="2016-08-01T00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975"/>
    <d v="2017-03-01T00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966"/>
    <d v="2017-01-15T00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593"/>
    <d v="2015-02-14T00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976"/>
    <d v="2016-10-28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72"/>
    <d v="2016-07-06T00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977"/>
    <d v="2014-10-07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978"/>
    <d v="2016-06-12T00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979"/>
    <d v="2013-05-27T00:0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980"/>
    <d v="2015-05-01T00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981"/>
    <d v="2013-07-26T00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35"/>
    <d v="2015-02-22T00:00:0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762"/>
    <d v="2014-11-29T00:00:0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206"/>
    <d v="2015-12-12T0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392"/>
    <d v="2014-08-12T00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305"/>
    <d v="2015-11-14T00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423"/>
    <d v="2015-01-01T00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223"/>
    <d v="2016-06-03T00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542"/>
    <d v="2015-02-06T00:00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771"/>
    <d v="2014-12-04T00:00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70"/>
    <d v="2016-02-20T00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982"/>
    <d v="2017-01-03T00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59"/>
    <d v="2015-08-16T00:00:0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983"/>
    <d v="2015-11-22T00:00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793"/>
    <d v="2015-09-15T00:00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749"/>
    <d v="2016-02-25T00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984"/>
    <d v="2016-10-09T00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985"/>
    <d v="2016-06-28T00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986"/>
    <d v="2015-02-09T00:00: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691"/>
    <d v="2016-09-21T00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753"/>
    <d v="2016-01-01T00:00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471"/>
    <d v="2016-11-16T00:00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842"/>
    <d v="2015-04-29T00:00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987"/>
    <d v="2015-08-24T00:00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988"/>
    <d v="2016-09-19T00:00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798"/>
    <d v="2016-04-02T00:00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497"/>
    <d v="2015-04-10T00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634"/>
    <d v="2014-12-20T00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773"/>
    <d v="2015-11-26T00:00:0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9"/>
    <d v="2015-07-21T0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729"/>
    <d v="2016-12-10T00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989"/>
    <d v="2015-06-08T0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75"/>
    <d v="2015-10-12T00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990"/>
    <d v="2016-02-21T00:00: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991"/>
    <d v="2014-07-13T00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929"/>
    <d v="2016-04-27T00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992"/>
    <d v="2015-03-08T00:00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993"/>
    <d v="2016-05-27T00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525"/>
    <d v="2015-09-12T00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994"/>
    <d v="2016-05-25T00:0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982"/>
    <d v="2017-01-03T00:00:0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38"/>
    <d v="2015-09-13T00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995"/>
    <d v="2015-06-14T00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31"/>
    <d v="2016-04-21T00:00:0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859"/>
    <d v="2016-07-09T00:00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996"/>
    <d v="2015-05-22T00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504"/>
    <d v="2015-05-11T00:00:0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997"/>
    <d v="2016-02-20T00:00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529"/>
    <d v="2014-11-19T00:00:0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761"/>
    <d v="2014-07-28T00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998"/>
    <d v="2017-04-15T00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999"/>
    <d v="2016-04-25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511"/>
    <d v="2014-09-05T00:00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982"/>
    <d v="2017-01-03T00:00:0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000"/>
    <d v="2015-11-12T00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751"/>
    <d v="2014-08-11T0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001"/>
    <d v="2015-12-03T00:00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002"/>
    <d v="2014-12-01T00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003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004"/>
    <d v="2013-04-10T00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005"/>
    <d v="2013-04-08T00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006"/>
    <d v="2013-02-16T00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007"/>
    <d v="2012-03-22T0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753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265"/>
    <d v="2012-03-26T00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701"/>
    <d v="2011-06-12T00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604"/>
    <d v="2013-02-15T00:00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008"/>
    <d v="2012-12-29T00:00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497"/>
    <d v="2015-04-10T00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009"/>
    <d v="2013-10-16T00:00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887"/>
    <d v="2012-03-02T00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373"/>
    <d v="2013-09-14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472"/>
    <d v="2014-12-20T00:00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010"/>
    <d v="2011-09-10T00:00:0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011"/>
    <d v="2011-12-23T0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364"/>
    <d v="2013-05-15T00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336"/>
    <d v="2014-05-10T00:00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410"/>
    <d v="2013-07-27T0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379"/>
    <d v="2013-11-03T0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012"/>
    <d v="2012-09-07T00:00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013"/>
    <d v="2016-07-22T00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014"/>
    <d v="2012-07-21T00:00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521"/>
    <d v="2015-06-21T00:0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35"/>
    <d v="2015-02-27T00:00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782"/>
    <d v="2016-08-03T00:00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015"/>
    <d v="2014-01-05T00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94"/>
    <d v="2012-11-15T00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016"/>
    <d v="2013-10-02T00:00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017"/>
    <d v="2015-02-15T00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018"/>
    <d v="2011-06-19T00:00:0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019"/>
    <d v="2013-06-17T00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34"/>
    <d v="2015-04-03T00:00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020"/>
    <d v="2011-08-28T00:00:0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392"/>
    <d v="2014-09-16T00:00:0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021"/>
    <d v="2013-08-01T00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33"/>
    <d v="2014-09-04T00:00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72"/>
    <d v="2016-08-05T00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022"/>
    <d v="2013-05-02T00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465"/>
    <d v="2015-07-08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778"/>
    <d v="2016-03-26T00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488"/>
    <d v="2016-10-23T00:00:0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023"/>
    <d v="2014-06-10T0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024"/>
    <d v="2016-03-23T00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025"/>
    <d v="2014-07-25T00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026"/>
    <d v="2010-05-15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83"/>
    <d v="2014-06-27T00:00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027"/>
    <d v="2017-02-15T00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549"/>
    <d v="2014-07-19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376"/>
    <d v="2015-11-18T00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857"/>
    <d v="2017-02-05T00:00:0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950"/>
    <d v="2014-07-16T00:00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028"/>
    <d v="2015-09-27T00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029"/>
    <d v="2016-03-16T00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745"/>
    <d v="2016-10-06T00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496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6"/>
    <d v="2014-06-01T00:00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030"/>
    <d v="2014-06-21T00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530"/>
    <d v="2014-12-19T0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448"/>
    <d v="2016-06-07T00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3"/>
    <d v="2014-10-18T00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031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032"/>
    <d v="2017-02-20T00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033"/>
    <d v="2016-08-18T0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034"/>
    <d v="2016-01-19T00:00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035"/>
    <d v="2017-03-14T00:00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557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036"/>
    <d v="2015-03-19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367"/>
    <d v="2015-10-24T00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037"/>
    <d v="2014-12-01T0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990"/>
    <d v="2016-02-15T0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038"/>
    <d v="2016-05-02T00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039"/>
    <d v="2015-09-04T00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994"/>
    <d v="2016-05-24T00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040"/>
    <d v="2015-08-28T00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438"/>
    <d v="2016-08-07T0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041"/>
    <d v="2015-01-23T00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837"/>
    <d v="2017-01-04T00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35"/>
    <d v="2014-11-26T00:00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841"/>
    <d v="2015-01-01T00:00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852"/>
    <d v="2015-07-01T00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315"/>
    <d v="2014-11-22T00:00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33"/>
    <d v="2015-04-01T00:00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35"/>
    <d v="2015-03-03T00:00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539"/>
    <d v="2014-09-17T00:00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042"/>
    <d v="2017-02-23T00:00: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043"/>
    <d v="2015-11-09T00:00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044"/>
    <d v="2015-11-03T00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045"/>
    <d v="2016-05-12T00:00:0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514"/>
    <d v="2015-05-28T00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046"/>
    <d v="2014-10-01T00:00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698"/>
    <d v="2015-09-02T00:00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32"/>
    <d v="2015-08-02T00:00:0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047"/>
    <d v="2015-09-18T0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462"/>
    <d v="2016-07-04T00:00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048"/>
    <d v="2014-09-20T00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572"/>
    <d v="2015-08-28T00:00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824"/>
    <d v="2015-04-29T00:00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317"/>
    <d v="2014-11-13T00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049"/>
    <d v="2013-11-07T00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050"/>
    <d v="2009-12-02T00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051"/>
    <d v="2014-03-14T00:0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052"/>
    <d v="2015-05-29T00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053"/>
    <d v="2011-06-09T00:00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054"/>
    <d v="2016-07-28T00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05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634"/>
    <d v="2014-12-24T00:0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056"/>
    <d v="2013-05-25T00:00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96"/>
    <d v="2016-04-09T00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057"/>
    <d v="2015-06-20T00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058"/>
    <d v="2016-02-29T00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059"/>
    <d v="2017-04-01T00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060"/>
    <d v="2015-02-18T00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061"/>
    <d v="2014-07-09T00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502"/>
    <d v="2015-07-01T00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062"/>
    <d v="2012-07-25T00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063"/>
    <d v="2010-09-02T0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064"/>
    <d v="2013-08-29T0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065"/>
    <d v="2012-05-21T00:00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27"/>
    <d v="2015-12-19T00:00:0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506"/>
    <d v="2015-10-27T00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21"/>
    <d v="2014-09-26T00:00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24"/>
    <d v="2014-05-30T00:00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982"/>
    <d v="2016-12-25T00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066"/>
    <d v="2015-04-05T00:00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067"/>
    <d v="2014-12-14T00:00:0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068"/>
    <d v="2015-02-01T00:00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747"/>
    <d v="2015-10-10T00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047"/>
    <d v="2015-09-24T00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460"/>
    <d v="2016-04-03T00:00:0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532"/>
    <d v="2015-03-28T00:00:0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855"/>
    <d v="2015-03-01T00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911"/>
    <d v="2016-05-15T00:00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0"/>
    <d v="2014-06-19T00:00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762"/>
    <d v="2014-12-13T00:00:0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069"/>
    <d v="2016-09-20T00:00:0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819"/>
    <d v="2015-07-26T00:00:0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758"/>
    <d v="2016-04-08T00:00:0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070"/>
    <d v="2014-07-15T00:00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235"/>
    <d v="2011-05-05T00:00: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071"/>
    <d v="2011-10-15T00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072"/>
    <d v="2012-01-28T00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073"/>
    <d v="2012-03-18T00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074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075"/>
    <d v="2011-03-24T00:00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076"/>
    <d v="2012-06-15T00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077"/>
    <d v="2014-01-01T00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77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078"/>
    <d v="2012-12-16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892"/>
    <d v="2013-06-05T00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575"/>
    <d v="2013-01-03T00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347"/>
    <d v="2012-07-22T00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079"/>
    <d v="2014-08-04T0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080"/>
    <d v="2011-12-13T00:00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081"/>
    <d v="2012-11-23T00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082"/>
    <d v="2013-11-02T00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083"/>
    <d v="2013-03-08T00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849"/>
    <d v="2014-09-15T00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921"/>
    <d v="2013-02-23T00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084"/>
    <d v="2012-05-28T00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085"/>
    <d v="2014-12-17T00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086"/>
    <d v="2013-08-27T00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413"/>
    <d v="2013-01-09T00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272"/>
    <d v="2012-09-11T00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581"/>
    <d v="2013-12-02T00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087"/>
    <d v="2012-11-26T00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088"/>
    <d v="2014-06-18T00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353"/>
    <d v="2014-02-21T00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887"/>
    <d v="2012-03-02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089"/>
    <d v="2012-10-13T00:00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090"/>
    <d v="2011-09-24T00:00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091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092"/>
    <d v="2011-06-02T00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469"/>
    <d v="2016-07-12T00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093"/>
    <d v="2011-06-12T0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094"/>
    <d v="2010-01-01T00:00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095"/>
    <d v="2013-03-01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096"/>
    <d v="2012-03-03T00:00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097"/>
    <d v="2010-08-03T00:00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634"/>
    <d v="2014-12-19T00:00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098"/>
    <d v="2011-06-14T00:00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099"/>
    <d v="2012-09-25T00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100"/>
    <d v="2012-11-22T00:00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101"/>
    <d v="2013-09-18T00:00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527"/>
    <d v="2014-08-15T00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102"/>
    <d v="2012-06-09T00:00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103"/>
    <d v="2011-03-20T00:00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104"/>
    <d v="2014-05-23T00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661"/>
    <d v="2013-10-09T00:00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105"/>
    <d v="2011-04-26T00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805"/>
    <d v="2013-11-24T00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263"/>
    <d v="2011-04-25T00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00"/>
    <d v="2012-04-19T00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106"/>
    <d v="2012-04-06T00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586"/>
    <d v="2012-12-14T00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107"/>
    <d v="2012-05-25T00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108"/>
    <d v="2012-12-18T00:0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109"/>
    <d v="2013-12-17T00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110"/>
    <d v="2016-05-01T00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111"/>
    <d v="2016-01-18T00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112"/>
    <d v="2011-12-31T00:0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113"/>
    <d v="2015-02-01T00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887"/>
    <d v="2012-03-16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114"/>
    <d v="2011-02-22T0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384"/>
    <d v="2013-03-28T00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365"/>
    <d v="2014-03-11T00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080"/>
    <d v="2011-11-28T00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928"/>
    <d v="2016-06-01T00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115"/>
    <d v="2010-07-05T0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974"/>
    <d v="2016-08-01T00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116"/>
    <d v="2012-06-04T00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955"/>
    <d v="2015-03-07T00:00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949"/>
    <d v="2016-08-18T00:00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807"/>
    <d v="2011-10-17T00:00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827"/>
    <d v="2012-04-21T00:0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313"/>
    <d v="2016-04-16T00:0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64"/>
    <d v="2014-02-07T00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12"/>
    <d v="2011-07-22T00:00:0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41"/>
    <d v="2014-07-13T00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117"/>
    <d v="2017-03-29T0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547"/>
    <d v="2017-04-14T00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118"/>
    <d v="2017-04-08T00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119"/>
    <d v="2017-03-18T00:0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120"/>
    <d v="2017-03-24T00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121"/>
    <d v="2017-04-28T00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122"/>
    <d v="2017-04-11T00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123"/>
    <d v="2017-04-09T00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766"/>
    <d v="2017-03-17T00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124"/>
    <d v="2017-04-06T00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998"/>
    <d v="2017-04-03T0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120"/>
    <d v="2017-03-27T00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123"/>
    <d v="2017-04-10T0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516"/>
    <d v="2017-03-27T00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124"/>
    <d v="2017-04-10T0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125"/>
    <d v="2017-04-01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126"/>
    <d v="2017-04-10T00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125"/>
    <d v="2017-03-26T00:00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127"/>
    <d v="2017-04-12T00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125"/>
    <d v="2017-04-01T0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128"/>
    <d v="2015-01-15T00:00: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926"/>
    <d v="2015-03-31T00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129"/>
    <d v="2015-08-31T00:00:0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491"/>
    <d v="2015-02-16T00:00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130"/>
    <d v="2015-09-09T0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455"/>
    <d v="2015-08-23T00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309"/>
    <d v="2016-03-28T00:0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131"/>
    <d v="2016-05-02T00:00:0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33"/>
    <d v="2014-09-01T00:00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479"/>
    <d v="2016-01-18T00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860"/>
    <d v="2014-09-01T00:00:0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132"/>
    <d v="2015-07-01T00:00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694"/>
    <d v="2014-10-06T00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15"/>
    <d v="2015-05-02T00:00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926"/>
    <d v="2015-03-31T00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729"/>
    <d v="2016-12-09T00:00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31"/>
    <d v="2016-04-21T0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301"/>
    <d v="2016-05-14T00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8"/>
    <d v="2014-09-17T00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535"/>
    <d v="2014-11-10T00:00:0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871"/>
    <d v="2015-12-11T00:00:0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778"/>
    <d v="2016-04-03T00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200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558"/>
    <d v="2014-10-31T00:00:0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816"/>
    <d v="2014-08-25T00:00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38"/>
    <d v="2014-06-28T00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780"/>
    <d v="2015-04-05T00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473"/>
    <d v="2015-10-21T00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133"/>
    <d v="2016-06-10T00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134"/>
    <d v="2015-10-25T00:00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434"/>
    <d v="2015-06-11T0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27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755"/>
    <d v="2016-09-14T00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296"/>
    <d v="2015-05-08T00:00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297"/>
    <d v="2016-08-08T00:00:0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043"/>
    <d v="2015-11-09T00:00:0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9"/>
    <d v="2015-07-21T00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822"/>
    <d v="2014-10-03T00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135"/>
    <d v="2016-05-05T00:0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48"/>
    <d v="2015-07-17T00:0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785"/>
    <d v="2015-06-10T00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454"/>
    <d v="2017-01-08T00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136"/>
    <d v="2016-08-27T00:00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137"/>
    <d v="2015-03-08T00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138"/>
    <d v="2016-12-22T0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139"/>
    <d v="2016-11-24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305"/>
    <d v="2015-11-13T0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140"/>
    <d v="2015-09-03T0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244"/>
    <d v="2017-03-02T00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141"/>
    <d v="2016-04-20T00:00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33"/>
    <d v="2015-03-20T00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142"/>
    <d v="2016-10-14T00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143"/>
    <d v="2016-03-21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34"/>
    <d v="2015-04-04T00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144"/>
    <d v="2015-10-06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67"/>
    <d v="2016-08-29T00:00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589"/>
    <d v="2017-01-29T00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750"/>
    <d v="2016-07-15T00:00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066"/>
    <d v="2015-03-26T00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2"/>
    <d v="2016-02-25T00:00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534"/>
    <d v="2015-09-12T00:00:0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951"/>
    <d v="2016-03-12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744"/>
    <d v="2016-10-24T00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145"/>
    <d v="2014-08-03T00:0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49"/>
    <d v="2014-08-14T00:00:0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58"/>
    <d v="2014-08-26T00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146"/>
    <d v="2014-08-03T00:00:0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499"/>
    <d v="2014-09-27T00:0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588"/>
    <d v="2015-01-14T00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046"/>
    <d v="2014-10-15T00:00:0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26"/>
    <d v="2014-10-24T00:00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899"/>
    <d v="2014-07-07T00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147"/>
    <d v="2015-01-20T00:00:0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148"/>
    <d v="2014-11-29T00:00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046"/>
    <d v="2014-10-25T00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26"/>
    <d v="2014-10-30T00:00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380"/>
    <d v="2015-02-20T00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532"/>
    <d v="2015-03-28T00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505"/>
    <d v="2016-09-02T00:00:0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448"/>
    <d v="2016-07-02T00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149"/>
    <d v="2016-09-15T00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560"/>
    <d v="2016-02-21T00:00:0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996"/>
    <d v="2015-05-22T00:00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812"/>
    <d v="2015-01-31T00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853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839"/>
    <d v="2014-12-15T00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34"/>
    <d v="2015-04-04T00:00:0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461"/>
    <d v="2014-11-01T00:00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530"/>
    <d v="2015-01-12T00:00:0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459"/>
    <d v="2015-02-05T00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80"/>
    <d v="2015-01-30T00:00:0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551"/>
    <d v="2015-08-10T00:00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762"/>
    <d v="2014-11-28T00:00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150"/>
    <d v="2015-02-11T00:00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22"/>
    <d v="2016-10-14T0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507"/>
    <d v="2016-07-24T00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287"/>
    <d v="2016-12-15T00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111"/>
    <d v="2016-02-04T00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315"/>
    <d v="2014-11-12T00:00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151"/>
    <d v="2016-10-10T00:00: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204"/>
    <d v="2015-12-15T00:0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152"/>
    <d v="2015-06-28T00:00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060"/>
    <d v="2015-02-14T0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763"/>
    <d v="2015-11-15T00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1"/>
    <d v="2015-10-03T0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153"/>
    <d v="2014-09-30T00:0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154"/>
    <d v="2014-09-28T00:00:0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76"/>
    <d v="2017-02-11T00:0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155"/>
    <d v="2015-03-02T00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156"/>
    <d v="2014-08-22T00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849"/>
    <d v="2014-10-24T0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985"/>
    <d v="2016-07-03T00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439"/>
    <d v="2014-08-09T00:00:0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46"/>
    <d v="2015-02-28T00:00:0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466"/>
    <d v="2015-07-02T00:00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340"/>
    <d v="2016-07-26T00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943"/>
    <d v="2017-01-30T00:00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21"/>
    <d v="2015-04-03T00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838"/>
    <d v="2014-07-31T00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980"/>
    <d v="2015-04-01T00:00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157"/>
    <d v="2012-03-03T00:00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387"/>
    <d v="2014-02-01T00:00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158"/>
    <d v="2012-10-24T00:00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159"/>
    <d v="2014-01-08T00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021"/>
    <d v="2013-07-12T00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329"/>
    <d v="2014-02-18T00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227"/>
    <d v="2011-03-03T00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104"/>
    <d v="2014-05-10T00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160"/>
    <d v="2011-01-22T00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607"/>
    <d v="2014-02-24T00:00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692"/>
    <d v="2012-05-13T00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161"/>
    <d v="2011-03-04T00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615"/>
    <d v="2013-03-02T00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128"/>
    <d v="2015-01-25T00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446"/>
    <d v="2016-03-31T00:00:0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162"/>
    <d v="2013-02-18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157"/>
    <d v="2012-03-18T0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163"/>
    <d v="2011-10-01T0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164"/>
    <d v="2016-10-02T00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165"/>
    <d v="2013-05-07T00:00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166"/>
    <d v="2014-05-20T00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485"/>
    <d v="2015-03-02T00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167"/>
    <d v="2011-02-21T00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168"/>
    <d v="2011-06-11T0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667"/>
    <d v="2016-06-17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169"/>
    <d v="2012-12-15T00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298"/>
    <d v="2015-04-21T00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170"/>
    <d v="2011-07-31T00:00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171"/>
    <d v="2012-10-18T00:00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400"/>
    <d v="2014-07-11T00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3"/>
    <d v="2014-07-28T0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938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172"/>
    <d v="2012-11-14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173"/>
    <d v="2013-05-24T00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803"/>
    <d v="2014-01-06T00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761"/>
    <d v="2014-07-19T00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523"/>
    <d v="2014-09-13T00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174"/>
    <d v="2011-12-16T00:0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80"/>
    <d v="2011-09-23T00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175"/>
    <d v="2014-02-07T00:00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176"/>
    <d v="2015-01-26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779"/>
    <d v="2017-03-08T00:0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754"/>
    <d v="2014-06-13T00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722"/>
    <d v="2014-05-05T00:00: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177"/>
    <d v="2016-11-06T00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76"/>
    <d v="2017-03-01T0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437"/>
    <d v="2016-11-06T00:00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178"/>
    <d v="2015-12-15T00:0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924"/>
    <d v="2017-01-04T00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179"/>
    <d v="2016-01-31T00:00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660"/>
    <d v="2014-11-21T00:00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848"/>
    <d v="2015-06-30T00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316"/>
    <d v="2015-07-08T00:00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859"/>
    <d v="2016-06-29T00:00:0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512"/>
    <d v="2016-08-07T00:00:0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817"/>
    <d v="2014-06-16T00:00:0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180"/>
    <d v="2015-03-01T00:00:0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754"/>
    <d v="2014-06-13T00:00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815"/>
    <d v="2016-03-14T00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446"/>
    <d v="2016-03-30T00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323"/>
    <d v="2015-03-10T00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900"/>
    <d v="2012-07-11T00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571"/>
    <d v="2012-04-09T00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087"/>
    <d v="2012-11-27T00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181"/>
    <d v="2012-08-11T00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764"/>
    <d v="2014-11-13T00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44"/>
    <d v="2015-12-04T00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182"/>
    <d v="2010-06-01T00:00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590"/>
    <d v="2013-03-12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078"/>
    <d v="2012-12-16T00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183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184"/>
    <d v="2011-06-07T00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185"/>
    <d v="2011-04-16T00:00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676"/>
    <d v="2012-02-13T00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473"/>
    <d v="2015-10-21T00:00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690"/>
    <d v="2012-04-13T00:00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719"/>
    <d v="2014-03-05T00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186"/>
    <d v="2016-02-02T0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796"/>
    <d v="2015-03-26T00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187"/>
    <d v="2012-10-06T00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996"/>
    <d v="2015-05-22T00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188"/>
    <d v="2015-03-05T00:00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768"/>
    <d v="2017-01-28T00:00:0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189"/>
    <d v="2016-01-02T00:00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190"/>
    <d v="2014-09-08T00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47"/>
    <d v="2016-06-23T00:00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899"/>
    <d v="2014-05-23T00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947"/>
    <d v="2016-12-30T00:0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17"/>
    <d v="2014-10-23T0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191"/>
    <d v="2015-11-01T00:00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439"/>
    <d v="2014-08-09T00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672"/>
    <d v="2015-06-04T00:00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310"/>
    <d v="2014-10-08T0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26"/>
    <d v="2014-11-01T00:00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545"/>
    <d v="2014-09-02T00:00:0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668"/>
    <d v="2016-11-08T00:00:0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727"/>
    <d v="2017-02-10T00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583"/>
    <d v="2014-08-13T0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357"/>
    <d v="2015-05-20T00:00:0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47"/>
    <d v="2015-10-22T00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192"/>
    <d v="2012-07-14T00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193"/>
    <d v="2013-12-12T00:00:0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194"/>
    <d v="2011-09-27T00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159"/>
    <d v="2014-01-16T00:00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19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196"/>
    <d v="2010-11-02T00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197"/>
    <d v="2012-03-08T00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968"/>
    <d v="2013-05-07T00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198"/>
    <d v="2011-07-05T00:00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199"/>
    <d v="2013-07-07T00:00:0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685"/>
    <d v="2012-05-22T00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200"/>
    <d v="2012-01-25T00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201"/>
    <d v="2014-09-27T00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202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896"/>
    <d v="2014-06-21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203"/>
    <d v="2011-12-06T00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618"/>
    <d v="2012-06-15T0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204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251"/>
    <d v="2013-03-11T00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205"/>
    <d v="2011-06-15T00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245"/>
    <d v="2014-05-15T00:00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206"/>
    <d v="2011-07-05T00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013"/>
    <d v="2016-08-11T00:00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207"/>
    <d v="2014-05-01T00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452"/>
    <d v="2015-07-12T00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208"/>
    <d v="2014-04-20T00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209"/>
    <d v="2009-11-23T00:00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284"/>
    <d v="2016-06-07T00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421"/>
    <d v="2014-07-1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210"/>
    <d v="2011-04-22T00:0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211"/>
    <d v="2016-11-07T00:00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661"/>
    <d v="2013-10-16T00:00:0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096"/>
    <d v="2012-03-02T00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939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322"/>
    <d v="2012-05-24T00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34"/>
    <d v="2015-04-19T00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686"/>
    <d v="2012-10-27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005"/>
    <d v="2013-03-24T00:00:0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844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833"/>
    <d v="2014-12-21T00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212"/>
    <d v="2012-10-06T00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213"/>
    <d v="2014-05-14T00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366"/>
    <d v="2014-09-16T00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131"/>
    <d v="2016-04-22T00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214"/>
    <d v="2012-01-12T0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49"/>
    <d v="2014-08-14T00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207"/>
    <d v="2014-05-01T00:00:0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453"/>
    <d v="2016-12-03T00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215"/>
    <d v="2016-08-06T00:00:0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216"/>
    <d v="2013-04-20T00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912"/>
    <d v="2013-11-15T0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217"/>
    <d v="2012-11-18T00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054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218"/>
    <d v="2013-08-19T00:00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251"/>
    <d v="2013-03-11T00:00:0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219"/>
    <d v="2013-07-14T00:00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220"/>
    <d v="2015-12-19T00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102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000"/>
    <d v="2015-11-19T00:00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927"/>
    <d v="2016-04-03T00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421"/>
    <d v="2014-07-10T00:00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565"/>
    <d v="2016-12-04T00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16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461"/>
    <d v="2014-12-01T00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782"/>
    <d v="2016-08-03T00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815"/>
    <d v="2016-03-14T00:00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855"/>
    <d v="2015-03-01T00:00:0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306"/>
    <d v="2015-08-21T00:00:0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221"/>
    <d v="2016-12-11T00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222"/>
    <d v="2016-02-13T00:00:0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45"/>
    <d v="2015-07-04T00:00:0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223"/>
    <d v="2015-02-18T00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178"/>
    <d v="2015-12-21T00:00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211"/>
    <d v="2016-12-07T00:00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69"/>
    <d v="2015-07-17T00:00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400"/>
    <d v="2014-07-11T00:00: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224"/>
    <d v="2014-08-27T00:00:0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50"/>
    <d v="2014-08-01T00:00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764"/>
    <d v="2014-11-13T00:00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470"/>
    <d v="2016-01-07T00:00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3"/>
    <d v="2015-06-13T0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856"/>
    <d v="2017-01-24T00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1225"/>
    <d v="2010-07-03T00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421"/>
    <d v="2014-07-10T00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1195"/>
    <d v="2013-10-16T00:00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762"/>
    <d v="2014-12-03T00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1226"/>
    <d v="2010-08-24T0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1227"/>
    <d v="2011-09-19T00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1228"/>
    <d v="2016-11-23T00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167"/>
    <d v="2016-08-19T00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832"/>
    <d v="2016-01-12T00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1150"/>
    <d v="2015-02-06T00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1229"/>
    <d v="2016-07-09T00:00: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1216"/>
    <d v="2013-03-25T00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1010"/>
    <d v="2011-09-10T00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64"/>
    <d v="2013-03-10T00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1197"/>
    <d v="2012-03-24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525"/>
    <d v="2015-08-13T00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488"/>
    <d v="2016-09-23T00:0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1104"/>
    <d v="2014-05-15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1156"/>
    <d v="2014-09-24T00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1230"/>
    <d v="2016-06-11T00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3"/>
    <d v="2015-06-11T00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76"/>
    <d v="2012-08-13T0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3"/>
    <d v="2015-06-11T00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1231"/>
    <d v="2014-04-21T00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1232"/>
    <d v="2015-03-31T00:00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1233"/>
    <d v="2010-03-16T00:00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1224"/>
    <d v="2014-08-27T00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958"/>
    <d v="2012-11-30T00:00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841"/>
    <d v="2015-01-09T0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87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74"/>
    <d v="2014-04-26T00:00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520"/>
    <d v="2015-05-07T00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1220"/>
    <d v="2015-12-19T0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1234"/>
    <d v="2014-05-10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1235"/>
    <d v="2013-12-30T00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1236"/>
    <d v="2013-07-02T0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531"/>
    <d v="2016-12-01T00:00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1237"/>
    <d v="2013-11-16T00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880"/>
    <d v="2016-11-10T00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82"/>
    <d v="2016-01-22T00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1228"/>
    <d v="2016-12-11T00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484"/>
    <d v="2015-06-13T00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1238"/>
    <d v="2012-07-09T00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1239"/>
    <d v="2013-05-23T00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938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1239"/>
    <d v="2013-05-23T00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1240"/>
    <d v="2013-12-03T00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118"/>
    <d v="2015-05-31T00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1241"/>
    <d v="2013-12-26T00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191"/>
    <d v="2016-02-20T00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519"/>
    <d v="2015-11-25T00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657"/>
    <d v="2014-05-02T0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493"/>
    <d v="2014-12-03T0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1242"/>
    <d v="2013-04-18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1243"/>
    <d v="2016-02-26T00:00:0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1137"/>
    <d v="2015-03-03T0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732"/>
    <d v="2016-02-01T00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1030"/>
    <d v="2014-07-23T00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837"/>
    <d v="2017-01-01T00:00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927"/>
    <d v="2016-03-24T00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84"/>
    <d v="2016-05-16T00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1056"/>
    <d v="2013-05-31T00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1244"/>
    <d v="2013-12-25T00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405"/>
    <d v="2014-08-24T00:00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996"/>
    <d v="2015-05-25T00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971"/>
    <d v="2016-10-21T00:0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479"/>
    <d v="2016-01-03T00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1245"/>
    <d v="2016-06-28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674"/>
    <d v="2016-10-02T00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1246"/>
    <d v="2016-05-07T00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504"/>
    <d v="2015-05-08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1246"/>
    <d v="2016-05-07T00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1247"/>
    <d v="2013-07-25T00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1248"/>
    <d v="2014-07-24T00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1249"/>
    <d v="2015-06-06T00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139"/>
    <d v="2016-12-19T00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819"/>
    <d v="2015-06-26T00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1000"/>
    <d v="2015-11-12T00:00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709"/>
    <d v="2012-05-16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1250"/>
    <d v="2011-11-24T00:00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1251"/>
    <d v="2012-06-05T00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1252"/>
    <d v="2014-05-04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1253"/>
    <d v="2012-07-16T00:00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1254"/>
    <d v="2011-12-14T00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343"/>
    <d v="2011-09-08T00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1255"/>
    <d v="2010-09-11T00:00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1086"/>
    <d v="2013-08-02T00:00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1256"/>
    <d v="2013-02-24T00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27"/>
    <d v="2011-03-02T0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633"/>
    <d v="2011-10-07T00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1257"/>
    <d v="2012-12-23T00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1258"/>
    <d v="2012-03-05T0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1259"/>
    <d v="2011-10-03T00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40"/>
    <d v="2012-10-26T00:00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1260"/>
    <d v="2011-12-01T00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1073"/>
    <d v="2012-03-08T00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537"/>
    <d v="2015-07-02T00:0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63"/>
    <d v="2012-06-30T00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1261"/>
    <d v="2012-02-13T00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1206"/>
    <d v="2011-05-06T00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40"/>
    <d v="2012-11-10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1262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847"/>
    <d v="2014-11-21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1263"/>
    <d v="2013-01-26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315"/>
    <d v="2014-11-13T00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72"/>
    <d v="2012-09-10T00:0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152"/>
    <d v="2015-07-06T00:00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395"/>
    <d v="2014-05-28T00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427"/>
    <d v="2011-08-15T0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1022"/>
    <d v="2013-04-16T00:00:0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1048"/>
    <d v="2014-09-24T00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1264"/>
    <d v="2010-12-09T00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1114"/>
    <d v="2011-02-20T00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1012"/>
    <d v="2012-10-03T00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1000"/>
    <d v="2015-10-27T00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1265"/>
    <d v="2011-07-25T00:00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2"/>
    <d v="2012-08-16T00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1266"/>
    <d v="2014-01-02T00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1267"/>
    <d v="2017-01-12T00:00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164"/>
    <d v="2017-01-07T00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1268"/>
    <d v="2010-03-15T00:00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1269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1270"/>
    <d v="2015-08-05T00:00:0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847"/>
    <d v="2014-12-09T00:00:0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780"/>
    <d v="2015-03-12T00:00:0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1271"/>
    <d v="2014-09-22T00:00:0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569"/>
    <d v="2016-03-10T00:00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511"/>
    <d v="2014-08-16T00:00:0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1272"/>
    <d v="2015-07-12T00:00: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599"/>
    <d v="2014-02-03T00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86"/>
    <d v="2011-04-24T00:00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1273"/>
    <d v="2013-04-28T00:00:0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432"/>
    <d v="2012-10-05T00:00:0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1195"/>
    <d v="2013-10-19T00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08"/>
    <d v="2014-12-06T00:00:0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1274"/>
    <d v="2013-11-09T00:00:0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1275"/>
    <d v="2016-11-04T00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1276"/>
    <d v="2013-01-12T00:00:0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302"/>
    <d v="2014-11-14T00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753"/>
    <d v="2015-12-30T00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6"/>
    <d v="2010-07-22T00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1277"/>
    <d v="2013-09-14T00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1240"/>
    <d v="2013-11-27T00:00:0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141"/>
    <d v="2016-02-11T00:00:0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302"/>
    <d v="2014-11-16T00:00:0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121"/>
    <d v="2015-04-02T00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1278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155"/>
    <d v="2016-07-13T00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1279"/>
    <d v="2016-06-30T00:00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1280"/>
    <d v="2014-03-16T00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841"/>
    <d v="2015-01-10T00:00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1281"/>
    <d v="2014-01-28T00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879"/>
    <d v="2016-03-31T00:00:0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1282"/>
    <d v="2013-09-17T00:00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662"/>
    <d v="2016-12-23T00:00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1283"/>
    <d v="2013-02-05T00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1284"/>
    <d v="2011-07-17T00:00:0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1285"/>
    <d v="2012-05-20T00:00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1047"/>
    <d v="2015-09-24T00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828"/>
    <d v="2014-07-25T00:0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303"/>
    <d v="2015-06-08T00:0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7"/>
    <d v="2016-06-25T00:0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758"/>
    <d v="2016-04-08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338"/>
    <d v="2014-12-06T0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1286"/>
    <d v="2012-09-15T00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1287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1121"/>
    <d v="2017-03-02T00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525"/>
    <d v="2015-08-23T00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967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938"/>
    <d v="2015-04-18T00:0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1288"/>
    <d v="2013-09-10T00:00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1289"/>
    <d v="2016-05-05T00:00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972"/>
    <d v="2016-07-21T00:00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115"/>
    <d v="2015-05-02T00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1230"/>
    <d v="2016-06-06T00:00:0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1290"/>
    <d v="2017-01-18T00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1291"/>
    <d v="2015-04-11T00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90"/>
    <d v="2015-11-14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868"/>
    <d v="2017-02-21T00:00:0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1154"/>
    <d v="2014-10-03T00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1287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463"/>
    <d v="2016-01-25T0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1292"/>
    <d v="2013-03-26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800"/>
    <d v="2016-09-07T0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34"/>
    <d v="2015-04-03T00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876"/>
    <d v="2016-10-26T0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1293"/>
    <d v="2016-04-22T00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188"/>
    <d v="2016-03-23T00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1294"/>
    <d v="2017-02-15T00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474"/>
    <d v="2016-12-16T00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1295"/>
    <d v="2016-11-21T00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778"/>
    <d v="2016-03-27T00:00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517"/>
    <d v="2015-08-12T00:00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531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46"/>
    <d v="2015-02-28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305"/>
    <d v="2015-11-14T00:0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552"/>
    <d v="2015-10-15T00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465"/>
    <d v="2015-07-06T0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619"/>
    <d v="2013-01-17T00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1296"/>
    <d v="2012-11-02T00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508"/>
    <d v="2015-09-25T00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58"/>
    <d v="2013-03-09T00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66"/>
    <d v="2012-06-02T00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67"/>
    <d v="2012-04-16T00:00: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1297"/>
    <d v="2013-11-16T00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1298"/>
    <d v="2012-04-07T0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1252"/>
    <d v="2014-04-15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428"/>
    <d v="2012-04-15T00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89"/>
    <d v="2014-04-10T00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617"/>
    <d v="2013-11-04T0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134"/>
    <d v="2015-05-16T00:00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1281"/>
    <d v="2014-02-07T00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1299"/>
    <d v="2012-03-13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194"/>
    <d v="2015-07-24T00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983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1300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1301"/>
    <d v="2015-08-20T00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1302"/>
    <d v="2013-07-27T00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113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1303"/>
    <d v="2012-01-29T00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867"/>
    <d v="2015-06-27T00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1304"/>
    <d v="2016-10-30T00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42"/>
    <d v="2014-09-22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792"/>
    <d v="2016-02-12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712"/>
    <d v="2013-11-14T00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189"/>
    <d v="2015-08-16T00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1305"/>
    <d v="2013-09-03T0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74"/>
    <d v="2014-04-26T00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1236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50"/>
    <d v="2014-07-19T0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82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454"/>
    <d v="2017-01-06T00:00:0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1306"/>
    <d v="2015-03-29T00:00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1179"/>
    <d v="2016-02-01T00:00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639"/>
    <d v="2014-11-12T00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1117"/>
    <d v="2017-03-10T00:00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1307"/>
    <d v="2013-12-01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666"/>
    <d v="2016-04-23T00:00:0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953"/>
    <d v="2017-03-03T00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695"/>
    <d v="2013-11-27T00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1124"/>
    <d v="2017-03-13T0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1275"/>
    <d v="2016-10-17T00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801"/>
    <d v="2014-02-22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128"/>
    <d v="2015-09-05T00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138"/>
    <d v="2015-07-29T00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87"/>
    <d v="2016-12-15T00:00:0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1308"/>
    <d v="2013-04-02T0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471"/>
    <d v="2016-12-03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816"/>
    <d v="2014-08-16T00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11"/>
    <d v="2016-08-06T00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376"/>
    <d v="2015-11-18T00:00:0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975"/>
    <d v="2017-01-24T00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1293"/>
    <d v="2016-05-08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1309"/>
    <d v="2016-11-22T00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750"/>
    <d v="2016-06-20T00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1310"/>
    <d v="2015-06-12T00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768"/>
    <d v="2016-12-09T00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1311"/>
    <d v="2014-03-27T00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307"/>
    <d v="2017-02-15T00:00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764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1312"/>
    <d v="2015-02-01T00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566"/>
    <d v="2016-05-23T0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1138"/>
    <d v="2016-11-23T00:00:0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1313"/>
    <d v="2016-04-27T0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487"/>
    <d v="2014-12-21T0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1314"/>
    <d v="2017-03-12T00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1314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564"/>
    <d v="2017-01-11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1315"/>
    <d v="2016-12-10T00:00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1316"/>
    <d v="2015-12-07T00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766"/>
    <d v="2017-03-12T00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64"/>
    <d v="2014-02-23T00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1031"/>
    <d v="2014-12-22T00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1015"/>
    <d v="2014-01-05T00:00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1317"/>
    <d v="2012-02-27T00:00:0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1034"/>
    <d v="2016-01-04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491"/>
    <d v="2015-02-04T0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1028"/>
    <d v="2015-09-17T00:00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1198"/>
    <d v="2011-07-25T00:0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1318"/>
    <d v="2016-01-14T00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571"/>
    <d v="2012-05-09T00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1319"/>
    <d v="2011-03-12T0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618"/>
    <d v="2012-06-29T00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1288"/>
    <d v="2013-09-06T00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12"/>
    <d v="2014-06-23T00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900"/>
    <d v="2012-06-27T0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805"/>
    <d v="2013-12-07T00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1320"/>
    <d v="2009-12-02T0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100"/>
    <d v="2012-04-23T0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332"/>
    <d v="2012-04-18T00:00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1321"/>
    <d v="2012-09-25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1283"/>
    <d v="2013-01-21T00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1322"/>
    <d v="2013-01-27T00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1323"/>
    <d v="2012-02-24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68"/>
    <d v="2012-03-14T00:00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1311"/>
    <d v="2014-03-27T00:00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1167"/>
    <d v="2011-02-06T00:00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63"/>
    <d v="2012-06-29T00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1324"/>
    <d v="2013-06-21T00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1325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1326"/>
    <d v="2011-12-13T00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1327"/>
    <d v="2011-01-01T00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1328"/>
    <d v="2014-08-09T0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68"/>
    <d v="2012-03-10T0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655"/>
    <d v="2012-05-06T00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860"/>
    <d v="2014-08-29T0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1329"/>
    <d v="2013-03-10T00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652"/>
    <d v="2013-03-22T00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881"/>
    <d v="2014-05-07T00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883"/>
    <d v="2014-04-19T00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1084"/>
    <d v="2012-05-04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1330"/>
    <d v="2012-06-07T00:00:0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655"/>
    <d v="2012-05-06T00:0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1331"/>
    <d v="2009-12-10T00:00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1332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1333"/>
    <d v="2009-09-26T00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1334"/>
    <d v="2013-12-15T00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1335"/>
    <d v="2014-04-03T00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1336"/>
    <d v="2017-04-04T00:00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1126"/>
    <d v="2017-04-10T00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1337"/>
    <d v="2017-03-21T00:00:0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516"/>
    <d v="2017-03-27T00:00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1338"/>
    <d v="2017-03-30T00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123"/>
    <d v="2017-05-01T0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901"/>
    <d v="2014-08-27T00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1339"/>
    <d v="2015-06-15T00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50"/>
    <d v="2014-07-17T00:00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834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539"/>
    <d v="2014-08-18T00:00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1150"/>
    <d v="2015-02-06T00:00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899"/>
    <d v="2014-05-30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17"/>
    <d v="2014-11-06T00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825"/>
    <d v="2014-06-11T00:00:0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582"/>
    <d v="2014-03-09T00:00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83"/>
    <d v="2014-06-26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1340"/>
    <d v="2014-06-30T00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139"/>
    <d v="2016-12-19T00:00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1341"/>
    <d v="2016-10-30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145"/>
    <d v="2015-07-13T00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853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4"/>
    <d v="2016-01-09T00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7"/>
    <d v="2016-06-25T00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1342"/>
    <d v="2015-04-01T00:00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114"/>
    <d v="2016-10-18T00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1343"/>
    <d v="2016-08-25T00:00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732"/>
    <d v="2016-02-21T00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525"/>
    <d v="2015-08-12T00:00: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924"/>
    <d v="2017-01-04T00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98"/>
    <d v="2015-04-30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95"/>
    <d v="2015-06-06T00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1249"/>
    <d v="2015-04-21T00:00:0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772"/>
    <d v="2015-01-11T00:00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1344"/>
    <d v="2015-05-03T00:00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521"/>
    <d v="2015-06-06T00:00:0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21"/>
    <d v="2015-10-17T00:00:0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1147"/>
    <d v="2015-01-31T00:00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1152"/>
    <d v="2015-08-03T00:00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30"/>
    <d v="2016-02-07T00:00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1246"/>
    <d v="2016-05-01T00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1345"/>
    <d v="2014-12-11T00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1346"/>
    <d v="2015-12-29T00:00:0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186"/>
    <d v="2015-10-27T00:00: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832"/>
    <d v="2016-01-18T00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473"/>
    <d v="2015-10-21T00:0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778"/>
    <d v="2016-04-26T00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926"/>
    <d v="2015-04-14T00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1347"/>
    <d v="2016-02-11T00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472"/>
    <d v="2014-12-18T00:00:0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819"/>
    <d v="2015-06-26T00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973"/>
    <d v="2015-04-24T00:00:0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1348"/>
    <d v="2015-08-29T00:00:0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1060"/>
    <d v="2015-02-13T00:0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116"/>
    <d v="2016-09-10T00:00:0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871"/>
    <d v="2015-12-11T00:00:0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937"/>
    <d v="2016-11-26T00:00:0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1349"/>
    <d v="2015-08-26T00:00:0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1350"/>
    <d v="2015-10-05T00:00:0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186"/>
    <d v="2015-10-02T00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1291"/>
    <d v="2015-04-11T00:00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194"/>
    <d v="2015-08-04T00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851"/>
    <d v="2015-02-22T00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302"/>
    <d v="2014-11-14T00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1270"/>
    <d v="2015-08-05T00:00:0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772"/>
    <d v="2015-01-11T00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1351"/>
    <d v="2016-07-22T00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2"/>
    <d v="2015-01-16T00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455"/>
    <d v="2015-07-26T00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142"/>
    <d v="2015-01-04T00:00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980"/>
    <d v="2015-04-01T00:00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367"/>
    <d v="2015-10-29T00:00:0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500"/>
    <d v="2015-08-08T00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485"/>
    <d v="2015-02-26T00:00:0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1267"/>
    <d v="2017-01-10T00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93"/>
    <d v="2015-10-16T00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767"/>
    <d v="2015-01-03T00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554"/>
    <d v="2015-07-03T00:00: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1067"/>
    <d v="2014-12-19T00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730"/>
    <d v="2016-04-14T00:0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191"/>
    <d v="2016-03-06T00:00:0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388"/>
    <d v="2015-05-13T00:00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435"/>
    <d v="2016-03-31T00:00:0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01"/>
    <d v="2016-01-03T00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1352"/>
    <d v="2016-09-03T00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1353"/>
    <d v="2015-01-19T00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938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790"/>
    <d v="2014-11-06T00:00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1354"/>
    <d v="2015-08-19T00:00: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845"/>
    <d v="2015-09-07T00:00: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339"/>
    <d v="2015-08-26T00:0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1355"/>
    <d v="2016-11-27T00:0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874"/>
    <d v="2014-06-01T00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517"/>
    <d v="2015-08-22T00:00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1356"/>
    <d v="2016-07-16T00:00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1357"/>
    <d v="2015-03-14T0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511"/>
    <d v="2014-08-11T00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1358"/>
    <d v="2015-03-25T00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1359"/>
    <d v="2015-02-19T00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1360"/>
    <d v="2014-11-10T00:00:0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1137"/>
    <d v="2015-02-21T00:00:0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780"/>
    <d v="2015-03-11T00:00:0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180"/>
    <d v="2014-12-31T00:00:0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1361"/>
    <d v="2014-10-28T00:00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469"/>
    <d v="2016-05-28T00:00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316"/>
    <d v="2015-08-08T00:00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476"/>
    <d v="2016-03-23T00:00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532"/>
    <d v="2015-03-13T00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567"/>
    <d v="2017-02-05T00:00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792"/>
    <d v="2016-02-12T00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399"/>
    <d v="2016-06-28T00:00:0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992"/>
    <d v="2015-03-08T00:00:0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1222"/>
    <d v="2016-02-28T00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987"/>
    <d v="2015-08-04T00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1362"/>
    <d v="2015-10-05T00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1363"/>
    <d v="2016-01-29T00:00:0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35"/>
    <d v="2015-03-18T0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32"/>
    <d v="2015-12-08T00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1364"/>
    <d v="2015-10-19T00:00:0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199"/>
    <d v="2016-02-14T00:0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1129"/>
    <d v="2015-07-23T00:00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1036"/>
    <d v="2015-03-19T00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61"/>
    <d v="2014-08-15T00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99"/>
    <d v="2016-05-26T00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1365"/>
    <d v="2015-09-26T0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937"/>
    <d v="2016-11-26T00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880"/>
    <d v="2016-11-12T0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659"/>
    <d v="2016-08-31T00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312"/>
    <d v="2014-11-30T00:00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1366"/>
    <d v="2014-10-28T00:00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1035"/>
    <d v="2017-03-06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1034"/>
    <d v="2015-12-30T00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442"/>
    <d v="2017-02-02T00:00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1367"/>
    <d v="2017-03-11T00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666"/>
    <d v="2016-04-21T00:00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869"/>
    <d v="2017-02-26T00:00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927"/>
    <d v="2016-03-24T00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566"/>
    <d v="2016-06-10T00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795"/>
    <d v="2016-03-23T00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947"/>
    <d v="2017-01-03T00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1368"/>
    <d v="2011-10-01T0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1369"/>
    <d v="2012-07-19T00:00:0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1370"/>
    <d v="2013-04-17T00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186"/>
    <d v="2015-10-01T00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1371"/>
    <d v="2012-09-24T00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1372"/>
    <d v="2013-05-09T00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1373"/>
    <d v="2012-05-11T0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1374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1375"/>
    <d v="2011-02-08T00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1376"/>
    <d v="2012-05-24T00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1377"/>
    <d v="2012-01-26T00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1378"/>
    <d v="2010-09-04T00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708"/>
    <d v="2012-11-11T00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1379"/>
    <d v="2010-10-11T00:0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1380"/>
    <d v="2010-07-11T00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558"/>
    <d v="2014-11-03T00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1381"/>
    <d v="2012-08-12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1382"/>
    <d v="2013-01-14T00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1383"/>
    <d v="2012-07-28T0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371"/>
    <d v="2015-10-11T00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1384"/>
    <d v="2012-04-30T00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1385"/>
    <d v="2011-08-02T00:00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390"/>
    <d v="2012-05-02T00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1386"/>
    <d v="2011-09-16T00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1387"/>
    <d v="2011-10-13T00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346"/>
    <d v="2012-04-22T00:00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1373"/>
    <d v="2012-05-27T00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1174"/>
    <d v="2011-11-16T00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1372"/>
    <d v="2013-05-09T00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1376"/>
    <d v="2012-06-23T00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1388"/>
    <d v="2011-01-16T00:00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1389"/>
    <d v="2012-06-16T00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1390"/>
    <d v="2013-04-29T00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1391"/>
    <d v="2012-05-23T00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1330"/>
    <d v="2012-06-07T00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1392"/>
    <d v="2013-03-30T00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66"/>
    <d v="2011-08-06T00:00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1060"/>
    <d v="2015-01-28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1393"/>
    <d v="2013-01-01T0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1076"/>
    <d v="2012-06-24T00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1130"/>
    <d v="2015-09-2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1394"/>
    <d v="2014-09-22T00:00:0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1395"/>
    <d v="2016-06-08T00:00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467"/>
    <d v="2014-11-15T00:00:0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156"/>
    <d v="2015-03-14T00:0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936"/>
    <d v="2015-10-04T00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873"/>
    <d v="2015-05-11T00:00:0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61"/>
    <d v="2014-08-15T00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796"/>
    <d v="2015-04-21T00:00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192"/>
    <d v="2015-05-15T00:00:0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1179"/>
    <d v="2016-02-01T00:00:0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550"/>
    <d v="2014-12-14T00:00:0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872"/>
    <d v="2017-02-26T00:00:0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1396"/>
    <d v="2014-08-20T00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1358"/>
    <d v="2015-02-23T00:00:0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1037"/>
    <d v="2014-11-29T00:00:0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133"/>
    <d v="2015-03-20T00:00:0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764"/>
    <d v="2014-11-14T00:00:0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549"/>
    <d v="2014-07-19T00:00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756"/>
    <d v="2016-10-16T00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1397"/>
    <d v="2015-10-14T00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301"/>
    <d v="2016-04-22T00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1398"/>
    <d v="2014-11-18T00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634"/>
    <d v="2014-12-21T00:0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618"/>
    <d v="2012-06-29T00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1399"/>
    <d v="2014-12-08T00:0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391"/>
    <d v="2013-10-18T00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1400"/>
    <d v="2015-08-20T00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68"/>
    <d v="2012-03-25T00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938"/>
    <d v="2015-04-20T00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743"/>
    <d v="2015-08-15T00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1383"/>
    <d v="2012-08-17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77"/>
    <d v="2013-03-02T00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1401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1402"/>
    <d v="2014-12-02T00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919"/>
    <d v="2013-07-30T00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628"/>
    <d v="2011-08-01T00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1403"/>
    <d v="2013-02-24T00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183"/>
    <d v="2015-02-03T00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1404"/>
    <d v="2011-10-29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1405"/>
    <d v="2013-09-26T00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1406"/>
    <d v="2013-10-01T00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918"/>
    <d v="2011-01-02T0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900"/>
    <d v="2012-07-08T00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851"/>
    <d v="2015-02-27T00:0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1407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827"/>
    <d v="2012-04-05T00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1408"/>
    <d v="2016-09-30T00:00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1409"/>
    <d v="2013-06-01T0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371"/>
    <d v="2015-10-08T00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1197"/>
    <d v="2012-03-22T00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1367"/>
    <d v="2017-03-06T00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1410"/>
    <d v="2012-09-21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105"/>
    <d v="2015-06-01T00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1373"/>
    <d v="2012-05-28T00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1108"/>
    <d v="2012-12-25T00:00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350"/>
    <d v="2014-05-16T00:00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98"/>
    <d v="2015-05-01T00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1411"/>
    <d v="2011-11-16T00:00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955"/>
    <d v="2015-03-07T00:00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1412"/>
    <d v="2015-10-13T00:00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1413"/>
    <d v="2016-10-11T00:00:0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848"/>
    <d v="2015-07-30T00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1414"/>
    <d v="2014-08-01T00:00:0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804"/>
    <d v="2016-05-10T00:0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901"/>
    <d v="2014-08-22T00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973"/>
    <d v="2015-04-24T00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177"/>
    <d v="2016-09-01T00:00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1028"/>
    <d v="2015-09-17T00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1287"/>
    <d v="2017-02-09T00:00:0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1415"/>
    <d v="2016-05-19T00:00:0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538"/>
    <d v="2015-04-13T00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583"/>
    <d v="2014-08-23T00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1416"/>
    <d v="2016-05-19T00:00:0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1417"/>
    <d v="2015-01-12T00:00:0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1342"/>
    <d v="2015-04-11T00:00:0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751"/>
    <d v="2014-08-05T00:00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447"/>
    <d v="2015-10-10T0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392"/>
    <d v="2014-09-16T00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134"/>
    <d v="2015-05-16T0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1418"/>
    <d v="2015-11-16T00:00:0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1341"/>
    <d v="2016-10-30T00:00:0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1357"/>
    <d v="2015-03-17T00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1339"/>
    <d v="2015-06-15T00:00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991"/>
    <d v="2014-07-06T00:00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834"/>
    <d v="2015-12-25T00:00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1363"/>
    <d v="2015-12-30T00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78"/>
    <d v="2015-03-31T00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746"/>
    <d v="2016-03-23T00:00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560"/>
    <d v="2016-01-26T00:00: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728"/>
    <d v="2016-03-14T00:00:0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694"/>
    <d v="2014-10-06T00:00:0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55"/>
    <d v="2015-04-26T00:00:0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583"/>
    <d v="2014-08-08T00:00:0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307"/>
    <d v="2017-02-24T00:00:0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3"/>
    <d v="2014-08-07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769"/>
    <d v="2016-06-19T00:00:0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1047"/>
    <d v="2015-09-24T00:0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1419"/>
    <d v="2014-08-04T00:00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749"/>
    <d v="2016-03-26T00:00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1321"/>
    <d v="2012-09-13T00:00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1002"/>
    <d v="2014-11-13T00:0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1420"/>
    <d v="2013-12-24T00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1421"/>
    <d v="2012-04-29T00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13"/>
    <d v="2016-06-17T00:00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1422"/>
    <d v="2014-04-30T00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572"/>
    <d v="2015-08-12T0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16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63"/>
    <d v="2012-07-15T00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972"/>
    <d v="2016-08-22T00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947"/>
    <d v="2017-01-03T00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1041"/>
    <d v="2015-01-09T00:00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1423"/>
    <d v="2012-09-22T00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657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666"/>
    <d v="2016-04-30T00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339"/>
    <d v="2015-08-26T00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1424"/>
    <d v="2014-10-21T00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1425"/>
    <d v="2015-12-02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1426"/>
    <d v="2015-10-23T00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1427"/>
    <d v="2015-10-11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996"/>
    <d v="2015-05-22T00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1138"/>
    <d v="2016-12-31T00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474"/>
    <d v="2016-12-02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1423"/>
    <d v="2012-09-13T00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1428"/>
    <d v="2016-11-10T00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1429"/>
    <d v="2015-06-03T00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161"/>
    <d v="2015-11-27T00:00:0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1345"/>
    <d v="2014-12-01T00:00:0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824"/>
    <d v="2015-05-14T00:00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985"/>
    <d v="2016-06-30T0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1400"/>
    <d v="2015-08-30T00:00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1430"/>
    <d v="2016-05-29T00:00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321"/>
    <d v="2014-02-28T00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756"/>
    <d v="2016-09-29T00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1188"/>
    <d v="2015-03-10T00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536"/>
    <d v="2016-10-16T0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592"/>
    <d v="2016-10-12T00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2"/>
    <d v="2015-01-16T00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380"/>
    <d v="2015-02-20T00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1249"/>
    <d v="2015-06-08T00:00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1431"/>
    <d v="2014-09-16T00:00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866"/>
    <d v="2016-07-15T00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87"/>
    <d v="2016-12-21T00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88"/>
    <d v="2017-03-11T00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1432"/>
    <d v="2014-11-09T00:00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1433"/>
    <d v="2015-09-09T00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138"/>
    <d v="2015-08-14T00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569"/>
    <d v="2016-03-10T00:00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01"/>
    <d v="2016-02-02T00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662"/>
    <d v="2016-12-21T00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4"/>
    <d v="2015-12-18T00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1399"/>
    <d v="2014-12-10T00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825"/>
    <d v="2014-06-13T0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1434"/>
    <d v="2015-04-21T0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792"/>
    <d v="2016-02-10T0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953"/>
    <d v="2017-03-13T00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438"/>
    <d v="2016-08-03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438"/>
    <d v="2016-07-31T00:00:0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938"/>
    <d v="2015-04-18T00:0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414"/>
    <d v="2015-11-25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1435"/>
    <d v="2013-10-26T00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743"/>
    <d v="2015-08-22T00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128"/>
    <d v="2015-09-04T0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1436"/>
    <d v="2015-12-09T00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1437"/>
    <d v="2015-05-05T00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187"/>
    <d v="2015-09-26T00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1347"/>
    <d v="2016-02-11T00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1438"/>
    <d v="2015-11-09T00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871"/>
    <d v="2016-01-10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838"/>
    <d v="2014-07-29T00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482"/>
    <d v="2014-12-20T00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1439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173"/>
    <d v="2014-10-30T00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512"/>
    <d v="2016-07-05T00:00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660"/>
    <d v="2014-11-11T00:00:0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195"/>
    <d v="2016-05-22T00:00:0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814"/>
    <d v="2014-07-03T00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508"/>
    <d v="2015-09-25T00:00:0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46"/>
    <d v="2015-02-28T00:00:0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1135"/>
    <d v="2016-04-06T00:00:0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950"/>
    <d v="2014-07-11T00:00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45"/>
    <d v="2014-11-22T00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1180"/>
    <d v="2015-03-02T00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838"/>
    <d v="2014-08-10T00:00: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737"/>
    <d v="2015-04-27T00:0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1360"/>
    <d v="2014-10-01T00:00:0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1440"/>
    <d v="2015-06-29T00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1358"/>
    <d v="2015-02-24T0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438"/>
    <d v="2016-07-31T00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143"/>
    <d v="2015-06-03T00:00:0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55"/>
    <d v="2015-05-11T00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89"/>
    <d v="2015-03-25T00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1328"/>
    <d v="2014-08-13T00:00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1"/>
    <d v="2014-09-26T00:00:0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137"/>
    <d v="2015-04-14T00:00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1031"/>
    <d v="2014-12-26T00:00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132"/>
    <d v="2015-08-03T00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129"/>
    <d v="2014-06-28T00:00:0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439"/>
    <d v="2014-08-09T00:00:0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1048"/>
    <d v="2014-09-19T00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1122"/>
    <d v="2017-04-08T0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1124"/>
    <d v="2017-04-06T00:00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1032"/>
    <d v="2017-03-22T00:00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1120"/>
    <d v="2017-04-06T00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1117"/>
    <d v="2017-03-25T00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1003"/>
    <d v="2014-10-16T0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1441"/>
    <d v="2013-05-27T00:0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1442"/>
    <d v="2016-07-21T00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756"/>
    <d v="2016-10-04T00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3"/>
    <d v="2014-08-09T0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320"/>
    <d v="2014-06-21T00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1443"/>
    <d v="2013-07-14T0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1346"/>
    <d v="2015-12-24T00:00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1444"/>
    <d v="2016-10-15T00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935"/>
    <d v="2016-02-21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1445"/>
    <d v="2015-10-08T00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315"/>
    <d v="2014-12-07T00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1289"/>
    <d v="2016-05-04T00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345"/>
    <d v="2016-04-18T00:00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1446"/>
    <d v="2016-11-11T00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1447"/>
    <d v="2013-09-07T00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943"/>
    <d v="2017-01-30T00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423"/>
    <d v="2015-01-01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525"/>
    <d v="2015-08-15T00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727"/>
    <d v="2017-03-02T00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1131"/>
    <d v="2016-04-22T00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517"/>
    <d v="2015-08-07T00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834"/>
    <d v="2015-12-30T00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556"/>
    <d v="2015-05-01T00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1448"/>
    <d v="2013-04-22T00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844"/>
    <d v="2014-10-18T0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1449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1450"/>
    <d v="2015-04-10T00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946"/>
    <d v="2016-10-14T00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1451"/>
    <d v="2013-03-14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1452"/>
    <d v="2014-04-23T00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36"/>
    <d v="2014-01-16T00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1453"/>
    <d v="2016-11-06T00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1454"/>
    <d v="2014-05-06T00:00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780"/>
    <d v="2015-03-12T00:00:0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1455"/>
    <d v="2014-10-20T00:00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1456"/>
    <d v="2012-05-16T00:00:0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483"/>
    <d v="2016-10-19T00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1457"/>
    <d v="2012-02-29T00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1458"/>
    <d v="2012-07-15T00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787"/>
    <d v="2014-08-30T00:0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1459"/>
    <d v="2012-06-16T00:0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308"/>
    <d v="2016-09-03T00:00:0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1066"/>
    <d v="2015-04-05T00:00:0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327"/>
    <d v="2012-07-01T0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1460"/>
    <d v="2014-06-18T00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1461"/>
    <d v="2011-12-19T00:00:0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1462"/>
    <d v="2012-08-27T00:00:0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366"/>
    <d v="2014-09-11T00:00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157"/>
    <d v="2015-04-09T00:00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422"/>
    <d v="2014-01-12T00:00:0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11"/>
    <d v="2016-08-06T00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592"/>
    <d v="2016-10-10T00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985"/>
    <d v="2016-07-16T00:00:0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1463"/>
    <d v="2013-06-20T00:00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575"/>
    <d v="2013-01-03T00:00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649"/>
    <d v="2012-03-19T00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1372"/>
    <d v="2013-05-24T00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1464"/>
    <d v="2012-05-31T00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708"/>
    <d v="2012-10-28T00:0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623"/>
    <d v="2011-08-11T00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466"/>
    <d v="2015-08-17T00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41"/>
    <d v="2012-03-29T00:00:0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1166"/>
    <d v="2014-06-06T00:00:0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1465"/>
    <d v="2014-03-18T00:00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1466"/>
    <d v="2013-02-02T0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1467"/>
    <d v="2013-10-06T00:00:0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1468"/>
    <d v="2016-04-25T00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720"/>
    <d v="2013-03-08T00:00:0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608"/>
    <d v="2011-12-16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03"/>
    <d v="2015-06-12T00:00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148"/>
    <d v="2015-07-17T00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1469"/>
    <d v="2014-08-26T00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983"/>
    <d v="2015-11-22T00:00:0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1117"/>
    <d v="2017-03-10T00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593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851"/>
    <d v="2015-02-17T00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1249"/>
    <d v="2015-04-23T0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760"/>
    <d v="2014-10-30T00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1215"/>
    <d v="2016-08-06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1025"/>
    <d v="2014-07-09T00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14"/>
    <d v="2014-07-18T00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1054"/>
    <d v="2016-07-29T00:00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489"/>
    <d v="2015-03-12T0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1470"/>
    <d v="2015-02-12T00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1471"/>
    <d v="2016-09-09T0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1472"/>
    <d v="2015-08-12T00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19"/>
    <d v="2015-07-21T00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313"/>
    <d v="2016-03-04T00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10"/>
    <d v="2014-06-07T00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1079"/>
    <d v="2014-07-05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1061"/>
    <d v="2014-07-09T00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0"/>
    <d v="2015-07-31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92"/>
    <d v="2016-06-17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496"/>
    <d v="2015-01-04T00:00: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153"/>
    <d v="2014-10-10T00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159"/>
    <d v="2015-08-06T00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554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1431"/>
    <d v="2014-09-29T00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1349"/>
    <d v="2015-08-22T00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572"/>
    <d v="2015-08-05T00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848"/>
    <d v="2015-06-30T00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534"/>
    <d v="2015-08-23T00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945"/>
    <d v="2016-03-30T00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395"/>
    <d v="2014-06-01T00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1358"/>
    <d v="2015-02-23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1434"/>
    <d v="2015-04-0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1473"/>
    <d v="2016-12-15T00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1249"/>
    <d v="2015-05-09T00:0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97"/>
    <d v="2016-08-08T00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132"/>
    <d v="2015-08-02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1223"/>
    <d v="2015-02-28T00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609"/>
    <d v="2015-09-23T00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995"/>
    <d v="2015-06-14T00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368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849"/>
    <d v="2014-09-24T00:00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1342"/>
    <d v="2015-03-27T00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121"/>
    <d v="2015-04-01T00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03"/>
    <d v="2015-06-13T00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1436"/>
    <d v="2015-12-05T00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852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1430"/>
    <d v="2016-06-03T00:0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1474"/>
    <d v="2015-10-03T00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1475"/>
    <d v="2016-06-02T00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395"/>
    <d v="2014-05-12T00:00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148"/>
    <d v="2015-07-17T00:00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135"/>
    <d v="2014-11-24T00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473"/>
    <d v="2015-10-11T0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1357"/>
    <d v="2015-01-31T00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1436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727"/>
    <d v="2017-02-18T00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1476"/>
    <d v="2015-12-10T00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9"/>
    <d v="2014-08-14T00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914"/>
    <d v="2014-08-25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1342"/>
    <d v="2015-03-19T0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305"/>
    <d v="2015-12-14T00:00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32"/>
    <d v="2014-06-21T00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448"/>
    <d v="2016-06-13T0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924"/>
    <d v="2017-01-04T00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1249"/>
    <d v="2015-06-08T00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824"/>
    <d v="2015-05-29T00:00:0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840"/>
    <d v="2016-05-24T00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820"/>
    <d v="2015-05-29T00:00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666"/>
    <d v="2016-04-23T00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568"/>
    <d v="2014-09-06T00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997"/>
    <d v="2016-01-30T00:00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320"/>
    <d v="2014-06-21T00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61"/>
    <d v="2014-09-14T00:0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303"/>
    <d v="2015-05-08T00:00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31"/>
    <d v="2016-01-30T00:00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198"/>
    <d v="2015-08-09T00:00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1477"/>
    <d v="2017-02-21T0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1345"/>
    <d v="2014-12-05T00:00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1478"/>
    <d v="2015-10-16T00:00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544"/>
    <d v="2016-06-20T00:00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747"/>
    <d v="2015-09-24T00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32"/>
    <d v="2014-06-25T00:00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751"/>
    <d v="2014-09-09T00:00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148"/>
    <d v="2015-07-17T00:00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1085"/>
    <d v="2015-01-06T00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122"/>
    <d v="2016-10-15T00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1479"/>
    <d v="2016-07-04T0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745"/>
    <d v="2016-10-06T00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62"/>
    <d v="2016-07-19T00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1166"/>
    <d v="2014-05-17T00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841"/>
    <d v="2014-12-22T00:00:0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118"/>
    <d v="2015-06-20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812"/>
    <d v="2015-01-29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1290"/>
    <d v="2017-01-18T00:00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1289"/>
    <d v="2016-05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148"/>
    <d v="2015-07-17T00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729"/>
    <d v="2016-12-01T0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1429"/>
    <d v="2015-07-03T00:00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70"/>
    <d v="2016-01-21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481"/>
    <d v="2015-08-21T00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1002"/>
    <d v="2014-12-03T0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1"/>
    <d v="2016-05-01T00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1179"/>
    <d v="2016-02-06T00:00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08"/>
    <d v="2014-12-06T00:00:0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156"/>
    <d v="2015-03-14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304"/>
    <d v="2015-09-19T00:0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941"/>
    <d v="2015-01-11T00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1432"/>
    <d v="2014-10-18T00:00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787"/>
    <d v="2014-08-30T00:00:0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511"/>
    <d v="2014-08-09T0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313"/>
    <d v="2016-04-16T00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1480"/>
    <d v="2014-08-26T00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1345"/>
    <d v="2015-01-09T0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1188"/>
    <d v="2015-04-04T00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1481"/>
    <d v="2014-06-23T0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669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936"/>
    <d v="2015-10-11T00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875"/>
    <d v="2015-10-31T00:00:0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507"/>
    <d v="2016-07-24T00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439"/>
    <d v="2014-08-09T00:00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1353"/>
    <d v="2015-02-08T00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1482"/>
    <d v="2015-08-24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932"/>
    <d v="2015-09-09T00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762"/>
    <d v="2014-11-09T00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488"/>
    <d v="2016-09-07T00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525"/>
    <d v="2015-08-01T0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1483"/>
    <d v="2016-05-15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1229"/>
    <d v="2016-06-09T00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6"/>
    <d v="2014-11-26T00:00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824"/>
    <d v="2015-06-13T00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989"/>
    <d v="2015-06-28T00:00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1484"/>
    <d v="2016-01-15T00:00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583"/>
    <d v="2014-09-07T00:00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1060"/>
    <d v="2015-03-15T00:00:0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1029"/>
    <d v="2016-03-16T00:00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336"/>
    <d v="2014-05-19T00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1130"/>
    <d v="2015-09-16T00:00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875"/>
    <d v="2015-10-29T00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166"/>
    <d v="2014-08-05T00:0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796"/>
    <d v="2015-03-26T00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1"/>
    <d v="2014-09-26T00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3"/>
    <d v="2015-05-19T00:00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542"/>
    <d v="2015-01-24T0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1249"/>
    <d v="2015-05-09T00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366"/>
    <d v="2014-09-11T00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780"/>
    <d v="2015-02-24T00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950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1058"/>
    <d v="2016-03-05T00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37"/>
    <d v="2014-05-25T00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5"/>
    <d v="2015-05-07T00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844"/>
    <d v="2014-09-15T00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380"/>
    <d v="2015-02-21T00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566"/>
    <d v="2016-06-05T00:00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1088"/>
    <d v="2014-06-15T00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974"/>
    <d v="2016-08-30T0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173"/>
    <d v="2014-10-13T00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41"/>
    <d v="2014-07-13T00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1485"/>
    <d v="2015-01-30T00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816"/>
    <d v="2014-08-28T0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1353"/>
    <d v="2015-01-19T00:00:0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1180"/>
    <d v="2015-03-02T00:00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1486"/>
    <d v="2015-12-17T00:00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538"/>
    <d v="2015-04-13T00:0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870"/>
    <d v="2015-06-08T00:00: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42"/>
    <d v="2015-05-24T00:00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182"/>
    <d v="2016-08-15T0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1487"/>
    <d v="2016-11-25T00:00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1344"/>
    <d v="2015-06-02T00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311"/>
    <d v="2015-11-20T00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1488"/>
    <d v="2016-01-23T00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1489"/>
    <d v="2014-10-06T00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122"/>
    <d v="2016-10-17T0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15"/>
    <d v="2015-10-09T00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1490"/>
    <d v="2017-03-16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967"/>
    <d v="2015-06-17T00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1289"/>
    <d v="2016-05-05T0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485"/>
    <d v="2015-03-28T00:00:0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196"/>
    <d v="2016-05-09T00:00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978"/>
    <d v="2016-06-07T00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545"/>
    <d v="2014-09-12T00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737"/>
    <d v="2015-03-26T0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1491"/>
    <d v="2015-03-01T00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452"/>
    <d v="2015-07-02T00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3"/>
    <d v="2014-08-07T00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465"/>
    <d v="2015-07-08T00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1028"/>
    <d v="2015-09-17T00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78"/>
    <d v="2015-03-09T00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505"/>
    <d v="2016-08-17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3"/>
    <d v="2015-05-04T00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14"/>
    <d v="2014-07-18T00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860"/>
    <d v="2014-08-31T00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1473"/>
    <d v="2016-12-05T0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01"/>
    <d v="2016-01-01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1154"/>
    <d v="2014-09-26T00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762"/>
    <d v="2014-11-27T00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778"/>
    <d v="2016-03-13T00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851"/>
    <d v="2015-03-23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1432"/>
    <d v="2014-10-20T00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135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1140"/>
    <d v="2015-08-24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1492"/>
    <d v="2015-09-23T00:00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1347"/>
    <d v="2016-02-11T00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1493"/>
    <d v="2014-11-11T00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330"/>
    <d v="2016-08-24T00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1446"/>
    <d v="2016-10-31T0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879"/>
    <d v="2016-05-01T00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1142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1494"/>
    <d v="2016-06-20T00:00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1495"/>
    <d v="2015-12-21T00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479"/>
    <d v="2016-01-07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857"/>
    <d v="2017-01-28T00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1151"/>
    <d v="2016-10-10T00:00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990"/>
    <d v="2016-02-21T00:00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822"/>
    <d v="2014-10-03T00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1496"/>
    <d v="2017-01-19T00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540"/>
    <d v="2015-05-27T00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1314"/>
    <d v="2017-02-27T00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1497"/>
    <d v="2014-06-16T00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766"/>
    <d v="2017-03-01T0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406"/>
    <d v="2017-02-01T0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458"/>
    <d v="2016-07-14T00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1498"/>
    <d v="2012-12-27T00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1499"/>
    <d v="2016-03-01T00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26"/>
    <d v="2014-11-16T0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694"/>
    <d v="2014-10-06T0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839"/>
    <d v="2014-12-15T00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23"/>
    <d v="2015-04-25T00:00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70"/>
    <d v="2016-01-21T00:00:0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135"/>
    <d v="2014-11-26T0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1500"/>
    <d v="2015-02-22T00:00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52"/>
    <d v="2015-12-24T00:0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179"/>
    <d v="2015-02-10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1501"/>
    <d v="2015-06-22T00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377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83"/>
    <d v="2014-06-11T0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1497"/>
    <d v="2014-07-18T00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29"/>
    <d v="2014-08-21T00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465"/>
    <d v="2015-07-21T00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95"/>
    <d v="2014-05-27T0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852"/>
    <d v="2015-08-15T00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738"/>
    <d v="2016-11-22T00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972"/>
    <d v="2016-08-28T00:00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1052"/>
    <d v="2015-06-11T00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1502"/>
    <d v="2012-10-07T00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16"/>
    <d v="2014-05-30T0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1503"/>
    <d v="2017-03-03T00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133"/>
    <d v="2015-03-20T00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182"/>
    <d v="2016-08-15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45"/>
    <d v="2014-11-18T00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1028"/>
    <d v="2015-09-17T00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791"/>
    <d v="2016-10-15T00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71"/>
    <d v="2015-09-11T00:00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1033"/>
    <d v="2016-08-18T00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1304"/>
    <d v="2016-11-01T00:00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684"/>
    <d v="2013-05-04T00:00: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1504"/>
    <d v="2013-08-16T0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1097"/>
    <d v="2010-10-02T00:00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1505"/>
    <d v="2016-03-04T00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1506"/>
    <d v="2013-12-29T00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63"/>
    <d v="2015-06-27T00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70"/>
    <d v="2016-01-21T00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1144"/>
    <d v="2015-10-06T00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494"/>
    <d v="2015-04-16T00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560"/>
    <d v="2016-02-03T00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901"/>
    <d v="2014-08-22T00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66"/>
    <d v="2014-09-10T00:00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730"/>
    <d v="2016-04-27T00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477"/>
    <d v="2015-01-01T00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995"/>
    <d v="2015-06-14T00:00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1289"/>
    <d v="2016-05-05T00:00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1507"/>
    <d v="2017-02-08T00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514"/>
    <d v="2015-05-28T00:00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66"/>
    <d v="2014-10-02T00:00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1358"/>
    <d v="2015-03-02T00:00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1345"/>
    <d v="2015-01-10T00:00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787"/>
    <d v="2014-09-29T00:00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970"/>
    <d v="2016-04-03T00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1"/>
    <d v="2016-05-20T00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439"/>
    <d v="2014-08-09T00:00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1130"/>
    <d v="2015-09-28T00:00:0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149"/>
    <d v="2014-08-14T00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181"/>
    <d v="2015-10-01T0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1508"/>
    <d v="2016-10-23T00:00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1509"/>
    <d v="2015-11-22T00:00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1145"/>
    <d v="2014-07-30T00:00:0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1479"/>
    <d v="2016-07-10T00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602"/>
    <d v="2015-09-10T00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293"/>
    <d v="2015-10-16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839"/>
    <d v="2014-12-15T00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600"/>
    <d v="2016-12-08T00:00:0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23"/>
    <d v="2015-04-21T0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1510"/>
    <d v="2016-10-30T00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776"/>
    <d v="2015-06-15T00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569"/>
    <d v="2016-03-10T00:00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1511"/>
    <d v="2016-08-19T00:00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1433"/>
    <d v="2015-10-09T00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953"/>
    <d v="2017-03-03T00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485"/>
    <d v="2015-02-26T00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489"/>
    <d v="2015-03-22T00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165"/>
    <d v="2014-12-27T00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1350"/>
    <d v="2015-09-20T00:00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1418"/>
    <d v="2015-11-16T00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914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295"/>
    <d v="2015-05-06T00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506"/>
    <d v="2015-09-30T00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466"/>
    <d v="2015-08-17T00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1512"/>
    <d v="2016-12-21T00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37"/>
    <d v="2015-01-08T00:00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1351"/>
    <d v="2016-07-09T00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409"/>
    <d v="2015-05-02T00:00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182"/>
    <d v="2016-08-15T00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1445"/>
    <d v="2015-10-16T00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16"/>
    <d v="2014-06-01T00:00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743"/>
    <d v="2015-09-21T00:00:0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667"/>
    <d v="2016-08-01T00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118"/>
    <d v="2015-05-21T00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1444"/>
    <d v="2016-10-07T00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70"/>
    <d v="2016-02-08T00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792"/>
    <d v="2016-02-12T00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1366"/>
    <d v="2014-10-20T00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852"/>
    <d v="2015-07-16T00:00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782"/>
    <d v="2016-08-23T00:00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88"/>
    <d v="2015-06-12T00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1513"/>
    <d v="2015-02-03T0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1153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1047"/>
    <d v="2015-09-17T00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672"/>
    <d v="2015-05-12T00:00:0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1306"/>
    <d v="2015-04-28T00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1271"/>
    <d v="2014-08-28T00:00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1287"/>
    <d v="2017-02-19T00:00:0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822"/>
    <d v="2014-10-04T00:00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1164"/>
    <d v="2016-11-01T00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938"/>
    <d v="2015-04-18T00:0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901"/>
    <d v="2014-09-21T00:00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566"/>
    <d v="2016-06-05T00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492"/>
    <d v="2015-04-01T00:00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1514"/>
    <d v="2016-05-27T00:00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155"/>
    <d v="2016-07-02T00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1342"/>
    <d v="2015-03-27T00:00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1135"/>
    <d v="2016-05-06T00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1224"/>
    <d v="2014-09-26T00:00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797"/>
    <d v="2016-11-10T00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1479"/>
    <d v="2016-07-10T00:00:0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183"/>
    <d v="2015-02-03T00:00:0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470"/>
    <d v="2016-01-07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1515"/>
    <d v="2016-03-28T00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1180"/>
    <d v="2015-03-02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766"/>
    <d v="2017-03-17T00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1123"/>
    <d v="2017-04-19T00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1337"/>
    <d v="2017-04-14T00:00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1516"/>
    <d v="2017-04-08T00:00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1059"/>
    <d v="2017-04-21T00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1120"/>
    <d v="2017-03-24T00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1124"/>
    <d v="2017-03-27T0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1127"/>
    <d v="2017-04-04T00:00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1517"/>
    <d v="2017-04-01T00:00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1337"/>
    <d v="2017-05-04T00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1118"/>
    <d v="2017-04-03T00:0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1518"/>
    <d v="2017-03-25T00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516"/>
    <d v="2017-04-07T00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1124"/>
    <d v="2017-04-17T0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1503"/>
    <d v="2017-03-19T00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1337"/>
    <d v="2017-04-09T00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1125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869"/>
    <d v="2017-03-28T00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1125"/>
    <d v="2017-04-16T00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1361"/>
    <d v="2014-11-07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528"/>
    <d v="2014-10-01T0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1393"/>
    <d v="2012-12-07T0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1519"/>
    <d v="2011-01-25T0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66"/>
    <d v="2014-09-11T00:00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79"/>
    <d v="2013-11-03T00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1185"/>
    <d v="2011-05-01T00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90"/>
    <d v="2012-04-02T00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1520"/>
    <d v="2012-12-20T00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692"/>
    <d v="2012-06-02T00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439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1521"/>
    <d v="2013-07-23T00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891"/>
    <d v="2012-01-19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3"/>
    <d v="2014-08-13T00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853"/>
    <d v="2014-10-15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1061"/>
    <d v="2014-07-07T0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817"/>
    <d v="2014-06-16T00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899"/>
    <d v="2014-06-10T00:00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1522"/>
    <d v="2011-05-03T00:00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165"/>
    <d v="2014-11-26T00:00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539"/>
    <d v="2014-08-02T00:00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1023"/>
    <d v="2014-06-14T00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1266"/>
    <d v="2013-12-13T00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8"/>
    <d v="2014-07-02T0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1523"/>
    <d v="2016-05-06T00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220"/>
    <d v="2012-02-15T00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1201"/>
    <d v="2014-09-27T00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66"/>
    <d v="2014-08-26T00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1524"/>
    <d v="2011-02-18T00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1525"/>
    <d v="2013-08-18T0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20"/>
    <d v="2014-06-21T00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950"/>
    <d v="2014-07-16T00:00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6"/>
    <d v="2013-05-06T00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10"/>
    <d v="2014-06-20T00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124"/>
    <d v="2014-06-15T0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891"/>
    <d v="2012-02-01T0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1526"/>
    <d v="2013-08-24T00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12"/>
    <d v="2014-07-02T00:0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439"/>
    <d v="2014-07-17T00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18"/>
    <d v="2014-09-17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149"/>
    <d v="2014-08-04T00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498"/>
    <d v="2015-06-10T00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242"/>
    <d v="2015-05-24T00:00:0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524"/>
    <d v="2016-12-09T00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757"/>
    <d v="2016-08-17T00:00:0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593"/>
    <d v="2015-03-01T00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1150"/>
    <d v="2015-02-21T00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169"/>
    <d v="2015-07-27T00:00:0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1470"/>
    <d v="2015-02-12T00:00:0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452"/>
    <d v="2015-08-01T00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190"/>
    <d v="2015-02-04T00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542"/>
    <d v="2015-02-16T00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1394"/>
    <d v="2014-09-07T00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01"/>
    <d v="2016-04-30T00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1527"/>
    <d v="2014-09-01T00:00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1418"/>
    <d v="2015-12-14T00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1365"/>
    <d v="2015-09-26T00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148"/>
    <d v="2015-07-17T00:00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556"/>
    <d v="2015-05-01T00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187"/>
    <d v="2015-09-19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1528"/>
    <d v="2015-04-23T00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1529"/>
    <d v="2014-07-28T00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1497"/>
    <d v="2014-06-21T00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218"/>
    <d v="2012-06-01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1328"/>
    <d v="2014-08-15T0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439"/>
    <d v="2014-08-09T00:00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148"/>
    <d v="2015-07-27T00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1363"/>
    <d v="2016-01-06T00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698"/>
    <d v="2015-09-10T00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198"/>
    <d v="2015-07-11T00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1275"/>
    <d v="2016-11-04T00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40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665"/>
    <d v="2015-03-23T00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868"/>
    <d v="2017-03-13T00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848"/>
    <d v="2015-07-05T00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1397"/>
    <d v="2015-10-25T00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06"/>
    <d v="2015-08-2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94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469"/>
    <d v="2016-06-04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464"/>
    <d v="2015-10-30T00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1290"/>
    <d v="2017-01-18T00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44"/>
    <d v="2015-12-17T00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45"/>
    <d v="2014-11-20T00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526"/>
    <d v="2014-10-01T00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9"/>
    <d v="2016-04-17T00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999"/>
    <d v="2016-05-04T00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953"/>
    <d v="2017-03-03T00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567"/>
    <d v="2017-02-02T00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948"/>
    <d v="2016-07-01T00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768"/>
    <d v="2016-12-29T00:00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1362"/>
    <d v="2015-09-29T00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450"/>
    <d v="2015-07-01T00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875"/>
    <d v="2015-10-26T00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1530"/>
    <d v="2017-02-17T00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1360"/>
    <d v="2014-10-14T00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844"/>
    <d v="2014-09-20T00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55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531"/>
    <d v="2016-12-02T00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120"/>
    <d v="2015-06-12T0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24"/>
    <d v="2015-09-12T00:0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1272"/>
    <d v="2015-07-12T00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1066"/>
    <d v="2015-04-05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777"/>
    <d v="2015-06-21T00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790"/>
    <d v="2014-11-06T00:00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1501"/>
    <d v="2015-06-22T00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1531"/>
    <d v="2016-09-07T00:00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988"/>
    <d v="2016-09-08T00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796"/>
    <d v="2015-03-26T00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10"/>
    <d v="2014-10-08T00:00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498"/>
    <d v="2015-06-11T00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234"/>
    <d v="2017-02-22T00:00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1353"/>
    <d v="2015-01-09T00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1164"/>
    <d v="2016-10-01T00:0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519"/>
    <d v="2015-12-01T00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148"/>
    <d v="2015-07-17T00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833"/>
    <d v="2014-12-22T0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1532"/>
    <d v="2015-10-31T00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1470"/>
    <d v="2015-01-29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1001"/>
    <d v="2015-12-04T0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203"/>
    <d v="2015-06-13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466"/>
    <d v="2015-07-18T00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75"/>
    <d v="2016-08-25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1310"/>
    <d v="2015-06-16T00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1272"/>
    <d v="2015-07-12T00:00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639"/>
    <d v="2014-11-02T00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1532"/>
    <d v="2015-11-06T00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756"/>
    <d v="2016-09-15T00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435"/>
    <d v="2016-03-16T00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1060"/>
    <d v="2015-02-09T00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1515"/>
    <d v="2016-04-01T00:00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1398"/>
    <d v="2014-11-19T00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105"/>
    <d v="2015-05-31T00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879"/>
    <d v="2016-04-01T00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514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698"/>
    <d v="2015-09-02T00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1483"/>
    <d v="2016-04-29T00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463"/>
    <d v="2016-02-11T00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1347"/>
    <d v="2016-01-29T00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522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1533"/>
    <d v="2016-08-16T00:0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1001"/>
    <d v="2015-11-29T00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750"/>
    <d v="2016-06-2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234"/>
    <d v="2017-02-20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288"/>
    <d v="2017-03-11T00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793"/>
    <d v="2015-09-17T00:00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456"/>
    <d v="2015-12-05T00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168"/>
    <d v="2017-03-04T00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502"/>
    <d v="2015-06-16T00:00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670"/>
    <d v="2016-09-26T00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1534"/>
    <d v="2015-11-23T00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500"/>
    <d v="2015-07-28T00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1535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552"/>
    <d v="2015-10-15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1249"/>
    <d v="2015-04-30T00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757"/>
    <d v="2016-08-01T00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1536"/>
    <d v="2016-12-07T00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489"/>
    <d v="2015-03-28T00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555"/>
    <d v="2016-12-22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1129"/>
    <d v="2015-08-01T00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448"/>
    <d v="2016-06-10T0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1468"/>
    <d v="2016-05-15T00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666"/>
    <d v="2016-04-14T00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122"/>
    <d v="2016-10-16T00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1474"/>
    <d v="2015-10-07T0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221"/>
    <d v="2015-10-17T00:00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1512"/>
    <d v="2016-11-12T00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792"/>
    <d v="2016-01-27T0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873"/>
    <d v="2015-05-09T00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1523"/>
    <d v="2016-05-06T00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1529"/>
    <d v="2014-08-08T00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1395"/>
    <d v="2016-06-08T00:00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879"/>
    <d v="2016-04-11T00:0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22"/>
    <d v="2015-01-31T00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1537"/>
    <d v="2016-06-22T00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461"/>
    <d v="2014-10-16T00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1279"/>
    <d v="2016-06-22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1538"/>
    <d v="2016-09-25T00:00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1442"/>
    <d v="2016-06-05T00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980"/>
    <d v="2015-04-06T00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78"/>
    <d v="2015-03-08T00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1293"/>
    <d v="2016-05-08T00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1414"/>
    <d v="2014-07-05T0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18"/>
    <d v="2014-07-28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409"/>
    <d v="2015-04-02T00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181"/>
    <d v="2015-10-06T00:00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1419"/>
    <d v="2014-07-20T00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163"/>
    <d v="2015-06-15T00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572"/>
    <d v="2015-07-30T00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1529"/>
    <d v="2014-08-04T00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294"/>
    <d v="2016-04-05T00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468"/>
    <d v="2014-10-11T00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1294"/>
    <d v="2017-02-24T00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40"/>
    <d v="2016-07-28T00:00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1539"/>
    <d v="2016-12-07T00:00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1494"/>
    <d v="2016-06-13T0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1306"/>
    <d v="2015-04-01T00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666"/>
    <d v="2016-04-13T00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787"/>
    <d v="2014-08-30T00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133"/>
    <d v="2015-04-18T00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1540"/>
    <d v="2015-02-26T00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794"/>
    <d v="2016-05-09T00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1523"/>
    <d v="2016-04-30T00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1537"/>
    <d v="2016-06-14T0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1541"/>
    <d v="2015-11-30T00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950"/>
    <d v="2014-07-23T00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566"/>
    <d v="2016-07-02T00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223"/>
    <d v="2016-05-03T00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47"/>
    <d v="2015-10-29T00:0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99"/>
    <d v="2016-05-10T00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1356"/>
    <d v="2016-07-16T00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1414"/>
    <d v="2014-08-01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529"/>
    <d v="2014-11-19T00:0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727"/>
    <d v="2017-02-25T00:00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285"/>
    <d v="2016-12-14T00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1542"/>
    <d v="2014-09-01T00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489"/>
    <d v="2015-03-07T00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860"/>
    <d v="2014-08-19T0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927"/>
    <d v="2016-03-16T00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204"/>
    <d v="2015-12-13T00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88"/>
    <d v="2015-05-13T00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481"/>
    <d v="2015-08-02T00:00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487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1138"/>
    <d v="2017-01-15T00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1138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1436"/>
    <d v="2015-12-03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843"/>
    <d v="2014-08-25T00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987"/>
    <d v="2015-07-18T0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67"/>
    <d v="2015-10-29T00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1543"/>
    <d v="2014-05-18T00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796"/>
    <d v="2015-04-25T00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1540"/>
    <d v="2015-03-20T00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568"/>
    <d v="2014-08-31T00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1492"/>
    <d v="2015-08-27T00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1544"/>
    <d v="2014-11-30T00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1450"/>
    <d v="2015-03-11T00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136"/>
    <d v="2016-08-02T0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462"/>
    <d v="2016-06-24T00:00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05"/>
    <d v="2015-11-21T0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1345"/>
    <d v="2014-12-11T00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493"/>
    <d v="2014-12-03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496"/>
    <d v="2014-12-15T00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989"/>
    <d v="2015-06-18T00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1430"/>
    <d v="2016-06-03T00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559"/>
    <d v="2014-07-11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439"/>
    <d v="2014-08-09T00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9"/>
    <d v="2016-05-07T00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660"/>
    <d v="2014-11-06T00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942"/>
    <d v="2014-07-27T00:0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502"/>
    <d v="2015-05-31T00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1545"/>
    <d v="2014-06-01T00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1546"/>
    <d v="2016-02-19T00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1037"/>
    <d v="2014-11-22T0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851"/>
    <d v="2015-02-22T00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149"/>
    <d v="2014-08-29T00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500"/>
    <d v="2015-08-08T00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1000"/>
    <d v="2015-11-12T00:00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850"/>
    <d v="2015-06-25T00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867"/>
    <d v="2015-06-17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863"/>
    <d v="2016-03-02T00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1070"/>
    <d v="2014-07-16T00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991"/>
    <d v="2014-07-06T00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549"/>
    <d v="2014-07-19T00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495"/>
    <d v="2016-08-01T00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1229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1191"/>
    <d v="2015-10-08T00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1154"/>
    <d v="2014-09-28T00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1540"/>
    <d v="2015-02-28T00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453"/>
    <d v="2016-12-01T00:00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1246"/>
    <d v="2016-04-18T00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865"/>
    <d v="2015-04-24T00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00"/>
    <d v="2014-10-26T00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1547"/>
    <d v="2014-05-24T00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1415"/>
    <d v="2016-04-07T00:0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1188"/>
    <d v="2015-03-05T00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1318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865"/>
    <d v="2015-04-25T00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1060"/>
    <d v="2015-02-05T00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1548"/>
    <d v="2014-10-04T00:0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1548"/>
    <d v="2014-09-21T0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12"/>
    <d v="2014-07-02T00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89"/>
    <d v="2015-03-01T0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735"/>
    <d v="2016-11-02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838"/>
    <d v="2014-07-31T00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1549"/>
    <d v="2014-08-19T00:00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463"/>
    <d v="2016-02-06T00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817"/>
    <d v="2014-06-17T0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421"/>
    <d v="2014-07-10T00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1550"/>
    <d v="2016-08-07T0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787"/>
    <d v="2014-08-21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1301"/>
    <d v="2015-08-20T00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295"/>
    <d v="2015-05-03T00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191"/>
    <d v="2016-01-19T00:00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549"/>
    <d v="2014-07-11T00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1418"/>
    <d v="2015-11-14T00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105"/>
    <d v="2015-05-31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1156"/>
    <d v="2014-09-09T00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1279"/>
    <d v="2016-06-08T00:00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1134"/>
    <d v="2015-10-23T00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1470"/>
    <d v="2015-02-05T00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162"/>
    <d v="2016-03-19T00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1551"/>
    <d v="2014-12-17T00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1552"/>
    <d v="2016-07-09T0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1491"/>
    <d v="2015-04-02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865"/>
    <d v="2015-04-22T00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1553"/>
    <d v="2014-07-23T00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866"/>
    <d v="2016-08-14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838"/>
    <d v="2014-07-31T00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1142"/>
    <d v="2016-10-14T00:00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838"/>
    <d v="2014-08-01T00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783"/>
    <d v="2015-02-12T00:00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1150"/>
    <d v="2015-02-03T00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734"/>
    <d v="2016-05-20T00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860"/>
    <d v="2014-08-15T00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1341"/>
    <d v="2016-10-29T0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987"/>
    <d v="2015-07-11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202"/>
    <d v="2016-10-11T00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1554"/>
    <d v="2016-08-23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138"/>
    <d v="2015-08-09T0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1555"/>
    <d v="2016-04-20T00:00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133"/>
    <d v="2015-03-20T00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488"/>
    <d v="2016-09-21T0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929"/>
    <d v="2016-04-28T00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512"/>
    <d v="2016-07-16T00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29"/>
    <d v="2014-09-01T0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467"/>
    <d v="2014-11-06T00:00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1556"/>
    <d v="2015-03-21T00:00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1557"/>
    <d v="2016-07-20T00:00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790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760"/>
    <d v="2014-10-27T0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672"/>
    <d v="2015-05-17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1540"/>
    <d v="2015-03-17T00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854"/>
    <d v="2014-06-22T00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852"/>
    <d v="2015-07-11T00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1128"/>
    <d v="2015-01-02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1558"/>
    <d v="2014-07-07T00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814"/>
    <d v="2014-07-03T00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292"/>
    <d v="2016-06-16T00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689"/>
    <d v="2016-02-02T00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775"/>
    <d v="2015-06-03T00:00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850"/>
    <d v="2015-06-25T00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973"/>
    <d v="2015-04-17T0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1547"/>
    <d v="2014-05-25T00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730"/>
    <d v="2016-04-14T00:00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1052"/>
    <d v="2015-05-18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473"/>
    <d v="2015-10-26T00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499"/>
    <d v="2014-08-17T00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287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1002"/>
    <d v="2014-11-02T00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505"/>
    <d v="2016-09-12T00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1442"/>
    <d v="2016-06-03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1110"/>
    <d v="2016-05-29T00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1559"/>
    <d v="2015-07-01T0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1555"/>
    <d v="2016-03-07T00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1028"/>
    <d v="2015-09-12T00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879"/>
    <d v="2016-03-16T00:00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495"/>
    <d v="2016-07-24T00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11"/>
    <d v="2015-11-20T00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16"/>
    <d v="2014-05-13T0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439"/>
    <d v="2014-08-24T00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127"/>
    <d v="2016-06-01T00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1560"/>
    <d v="2016-05-11T00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278"/>
    <d v="2014-11-21T00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1561"/>
    <d v="2014-07-02T00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467"/>
    <d v="2014-11-08T00:0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1528"/>
    <d v="2015-04-23T00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20"/>
    <d v="2014-06-04T00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491"/>
    <d v="2015-02-02T00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1132"/>
    <d v="2015-06-01T00:00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158"/>
    <d v="2014-09-08T0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1079"/>
    <d v="2014-07-04T00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1493"/>
    <d v="2014-10-02T00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83"/>
    <d v="2015-03-04T00:00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71"/>
    <d v="2015-09-06T00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1431"/>
    <d v="2014-09-29T0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1562"/>
    <d v="2015-09-15T00:00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1563"/>
    <d v="2016-09-26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1431"/>
    <d v="2014-09-13T0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1040"/>
    <d v="2015-08-09T0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01"/>
    <d v="2016-04-28T00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1272"/>
    <d v="2015-07-11T00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731"/>
    <d v="2017-01-18T00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63"/>
    <d v="2015-07-13T0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1564"/>
    <d v="2016-04-11T0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1279"/>
    <d v="2016-06-30T00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1548"/>
    <d v="2014-09-18T00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1000"/>
    <d v="2015-11-12T00:00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1365"/>
    <d v="2015-10-01T00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181"/>
    <d v="2015-10-03T0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1178"/>
    <d v="2015-12-20T00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535"/>
    <d v="2014-11-17T00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167"/>
    <d v="2016-08-17T00:0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1565"/>
    <d v="2016-09-09T00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1566"/>
    <d v="2016-06-26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443"/>
    <d v="2015-09-01T00:00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583"/>
    <d v="2014-09-07T00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819"/>
    <d v="2015-06-26T0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992"/>
    <d v="2015-03-08T00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520"/>
    <d v="2015-04-12T00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157"/>
    <d v="2015-04-01T00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734"/>
    <d v="2016-05-14T00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476"/>
    <d v="2016-03-05T0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443"/>
    <d v="2015-09-04T00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1567"/>
    <d v="2016-05-03T00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1547"/>
    <d v="2014-05-23T00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129"/>
    <d v="2014-06-28T00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932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783"/>
    <d v="2015-02-12T0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1228"/>
    <d v="2016-11-17T00:00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14"/>
    <d v="2014-08-17T00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1207"/>
    <d v="2014-05-05T00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1339"/>
    <d v="2015-06-27T00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500"/>
    <d v="2015-07-31T00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996"/>
    <d v="2015-05-27T00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1568"/>
    <d v="2015-08-06T00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460"/>
    <d v="2016-03-14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782"/>
    <d v="2016-08-02T00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187"/>
    <d v="2015-10-05T0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841"/>
    <d v="2015-01-01T00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1500"/>
    <d v="2015-01-23T00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203"/>
    <d v="2015-06-11T00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1480"/>
    <d v="2014-09-18T00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1041"/>
    <d v="2015-01-08T00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477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558"/>
    <d v="2014-10-31T00:00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777"/>
    <d v="2015-06-21T00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760"/>
    <d v="2014-11-08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02"/>
    <d v="2014-11-14T00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770"/>
    <d v="2016-08-11T00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1487"/>
    <d v="2016-12-05T00:00:0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298"/>
    <d v="2015-04-26T00:00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1"/>
    <d v="2016-05-01T00:00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879"/>
    <d v="2016-04-01T00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1137"/>
    <d v="2015-03-01T00:00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61"/>
    <d v="2014-07-30T00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945"/>
    <d v="2016-04-05T00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45"/>
    <d v="2016-04-18T00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145"/>
    <d v="2015-07-13T00:00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1031"/>
    <d v="2014-12-22T00:00:0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30"/>
    <d v="2016-09-23T00:00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469"/>
    <d v="2016-06-28T00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296"/>
    <d v="2015-04-30T00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105"/>
    <d v="2015-05-26T00:00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1366"/>
    <d v="2014-10-20T00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1485"/>
    <d v="2015-01-24T00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1128"/>
    <d v="2015-02-11T00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841"/>
    <d v="2015-01-06T00:00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1471"/>
    <d v="2016-09-04T00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490"/>
    <d v="2015-03-13T00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170"/>
    <d v="2014-08-27T00:00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188"/>
    <d v="2016-03-03T00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178"/>
    <d v="2014-09-03T00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103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1444"/>
    <d v="2016-10-14T00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429"/>
    <d v="2015-01-17T00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412"/>
    <d v="2016-05-18T00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1532"/>
    <d v="2015-11-06T00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931"/>
    <d v="2016-04-29T00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199"/>
    <d v="2016-02-14T00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933"/>
    <d v="2016-08-14T00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1034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292"/>
    <d v="2016-06-17T00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446"/>
    <d v="2016-03-31T00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1568"/>
    <d v="2015-08-17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864"/>
    <d v="2015-04-08T00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1340"/>
    <d v="2014-06-10T00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129"/>
    <d v="2014-06-28T00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498"/>
    <d v="2015-06-19T00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25"/>
    <d v="2015-12-10T00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133"/>
    <d v="2015-03-20T00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54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1429"/>
    <d v="2015-06-03T00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1228"/>
    <d v="2016-11-20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1188"/>
    <d v="2015-03-05T0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1453"/>
    <d v="2016-10-01T00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1153"/>
    <d v="2014-09-28T00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58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1569"/>
    <d v="2016-08-24T00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452"/>
    <d v="2015-07-02T00:00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816"/>
    <d v="2014-08-16T00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1"/>
    <d v="2016-05-21T00:00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05"/>
    <d v="2015-12-14T00:0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294"/>
    <d v="2016-05-06T0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12"/>
    <d v="2014-11-30T00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1431"/>
    <d v="2014-09-23T00:00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771"/>
    <d v="2014-11-24T00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1487"/>
    <d v="2016-11-19T0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1570"/>
    <d v="2017-01-14T00:00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945"/>
    <d v="2016-04-21T00:00:0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1433"/>
    <d v="2015-09-14T00:00:0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841"/>
    <d v="2015-01-01T00:00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133"/>
    <d v="2015-04-19T00:00:0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1531"/>
    <d v="2016-10-07T00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873"/>
    <d v="2015-05-11T00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1003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11"/>
    <d v="2015-12-01T0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1571"/>
    <d v="2015-11-17T00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569"/>
    <d v="2016-03-08T00:00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1572"/>
    <d v="2016-11-22T00:00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1339"/>
    <d v="2015-06-17T00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1573"/>
    <d v="2016-10-01T00:00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9"/>
    <d v="2014-10-05T00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20"/>
    <d v="2014-06-17T00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1347"/>
    <d v="2016-02-02T00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"/>
    <d v="2014-08-10T00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420"/>
    <d v="2016-08-25T00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1270"/>
    <d v="2015-08-05T00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804"/>
    <d v="2016-04-04T0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537"/>
    <d v="2015-07-18T00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442"/>
    <d v="2017-02-02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1395"/>
    <d v="2016-06-02T00:00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817"/>
    <d v="2014-07-02T00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1434"/>
    <d v="2015-03-19T00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550"/>
    <d v="2014-12-24T00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412"/>
    <d v="2016-04-10T0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926"/>
    <d v="2015-03-31T00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1512"/>
    <d v="2016-12-21T00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667"/>
    <d v="2016-06-16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1574"/>
    <d v="2015-10-29T00:00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1575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537"/>
    <d v="2015-07-19T00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572"/>
    <d v="2015-07-24T00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203"/>
    <d v="2015-06-11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967"/>
    <d v="2015-06-01T00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1553"/>
    <d v="2014-07-21T00:00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1201"/>
    <d v="2014-09-27T00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461"/>
    <d v="2014-11-05T00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799"/>
    <d v="2016-09-04T00:00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448"/>
    <d v="2016-05-16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1153"/>
    <d v="2014-09-13T00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1561"/>
    <d v="2014-07-03T00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785"/>
    <d v="2015-05-31T00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1576"/>
    <d v="2014-07-01T00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1142"/>
    <d v="2016-10-05T00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741"/>
    <d v="2016-01-15T00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1023"/>
    <d v="2014-06-16T00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876"/>
    <d v="2016-10-20T00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698"/>
    <d v="2015-09-02T00:00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1547"/>
    <d v="2014-05-20T00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24"/>
    <d v="2015-08-29T00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1576"/>
    <d v="2014-06-27T00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439"/>
    <d v="2014-08-09T00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163"/>
    <d v="2015-06-22T00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165"/>
    <d v="2014-11-27T00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1357"/>
    <d v="2015-03-02T00:00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1046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1577"/>
    <d v="2015-12-01T00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518"/>
    <d v="2016-06-06T0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48"/>
    <d v="2015-01-12T0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588"/>
    <d v="2015-02-13T00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223"/>
    <d v="2016-05-10T00:00:0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1578"/>
    <d v="2016-03-03T00:00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853"/>
    <d v="2014-10-15T00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626"/>
    <d v="2014-09-30T0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672"/>
    <d v="2015-06-04T00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985"/>
    <d v="2016-07-11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171"/>
    <d v="2016-08-13T00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1"/>
    <d v="2016-05-31T00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12"/>
    <d v="2014-06-24T0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1154"/>
    <d v="2014-09-13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438"/>
    <d v="2016-07-22T00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1419"/>
    <d v="2014-07-04T00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232"/>
    <d v="2014-06-25T00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864"/>
    <d v="2015-04-03T00:00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10"/>
    <d v="2014-06-15T0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1579"/>
    <d v="2015-05-31T00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750"/>
    <d v="2016-06-05T00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242"/>
    <d v="2015-05-26T00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83"/>
    <d v="2015-03-31T00:00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732"/>
    <d v="2016-01-22T00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1249"/>
    <d v="2015-05-10T00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46"/>
    <d v="2015-02-28T00:00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163"/>
    <d v="2015-06-23T00:00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185"/>
    <d v="2015-07-03T00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467"/>
    <d v="2014-11-06T00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1347"/>
    <d v="2016-02-12T00:00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1402"/>
    <d v="2014-12-01T00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1289"/>
    <d v="2016-05-05T0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1578"/>
    <d v="2016-02-19T00:0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928"/>
    <d v="2016-04-30T00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483"/>
    <d v="2016-10-20T00:00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1354"/>
    <d v="2015-08-19T00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992"/>
    <d v="2015-03-23T00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1568"/>
    <d v="2015-08-17T00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541"/>
    <d v="2015-01-10T00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142"/>
    <d v="2015-01-24T00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1249"/>
    <d v="2015-04-19T00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55"/>
    <d v="2015-05-26T00:00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514"/>
    <d v="2015-05-28T00:00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1232"/>
    <d v="2015-03-24T0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206"/>
    <d v="2015-11-12T00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828"/>
    <d v="2014-07-16T00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1013"/>
    <d v="2016-07-17T00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527"/>
    <d v="2014-08-12T00:0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1189"/>
    <d v="2015-12-18T00:0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568"/>
    <d v="2014-09-06T00:00:0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6"/>
    <d v="2014-07-04T00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6"/>
    <d v="2014-07-05T00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751"/>
    <d v="2014-08-10T00:00:0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1580"/>
    <d v="2016-10-08T00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16"/>
    <d v="2015-07-06T00:00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749"/>
    <d v="2016-02-16T00:00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929"/>
    <d v="2016-04-29T00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1470"/>
    <d v="2015-02-10T00:00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162"/>
    <d v="2016-04-03T00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1453"/>
    <d v="2016-10-17T00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672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549"/>
    <d v="2014-07-26T00:0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911"/>
    <d v="2016-04-16T00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1023"/>
    <d v="2014-06-12T00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772"/>
    <d v="2014-12-02T00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1581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169"/>
    <d v="2015-08-26T00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1234"/>
    <d v="2014-05-05T00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466"/>
    <d v="2015-08-11T00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500"/>
    <d v="2015-08-03T00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409"/>
    <d v="2015-04-02T00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1229"/>
    <d v="2016-05-29T00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838"/>
    <d v="2014-07-31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129"/>
    <d v="2014-07-03T00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490"/>
    <d v="2015-03-01T0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754"/>
    <d v="2014-06-13T00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1483"/>
    <d v="2016-04-15T00:00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995"/>
    <d v="2015-06-14T00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1430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1309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1355"/>
    <d v="2016-11-15T00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973"/>
    <d v="2015-04-10T00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520"/>
    <d v="2015-04-09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828"/>
    <d v="2014-08-01T0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9"/>
    <d v="2014-09-27T0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22"/>
    <d v="2015-02-15T00:00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778"/>
    <d v="2016-03-26T00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185"/>
    <d v="2015-07-14T00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1542"/>
    <d v="2014-09-09T00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1582"/>
    <d v="2016-07-25T00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1555"/>
    <d v="2016-03-15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1552"/>
    <d v="2016-07-11T00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1013"/>
    <d v="2016-08-02T00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993"/>
    <d v="2016-05-27T00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1272"/>
    <d v="2015-07-11T00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834"/>
    <d v="2015-12-23T00:0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995"/>
    <d v="2015-06-16T00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1572"/>
    <d v="2016-11-23T00:0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1583"/>
    <d v="2014-07-06T00:00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930"/>
    <d v="2015-07-15T00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487"/>
    <d v="2014-12-17T00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1559"/>
    <d v="2015-06-07T0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20"/>
    <d v="2015-08-29T00:0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287"/>
    <d v="2017-01-14T00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1584"/>
    <d v="2015-04-21T00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511"/>
    <d v="2014-08-11T00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951"/>
    <d v="2016-03-12T00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1353"/>
    <d v="2015-01-11T00:00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841"/>
    <d v="2015-01-02T00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1585"/>
    <d v="2015-10-22T00:00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1058"/>
    <d v="2016-03-05T00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172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449"/>
    <d v="2014-09-28T00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1061"/>
    <d v="2014-06-29T00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540"/>
    <d v="2015-04-04T00:00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796"/>
    <d v="2015-04-25T00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421"/>
    <d v="2014-07-31T00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1434"/>
    <d v="2015-03-22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993"/>
    <d v="2016-05-31T00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134"/>
    <d v="2015-06-01T00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53"/>
    <d v="2016-06-15T00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796"/>
    <d v="2015-04-01T00:00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06"/>
    <d v="2015-08-21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50"/>
    <d v="2014-07-17T00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1532"/>
    <d v="2015-10-24T00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532"/>
    <d v="2015-03-13T00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286"/>
    <d v="2015-07-18T00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922"/>
    <d v="2015-07-05T00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479"/>
    <d v="2016-01-04T00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1586"/>
    <d v="2016-01-20T00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852"/>
    <d v="2015-07-20T00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167"/>
    <d v="2016-08-01T00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819"/>
    <d v="2015-06-17T00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295"/>
    <d v="2015-05-07T00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118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1402"/>
    <d v="2014-12-31T00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1413"/>
    <d v="2016-09-01T00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543"/>
    <d v="2016-05-28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467"/>
    <d v="2014-11-06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191"/>
    <d v="2016-02-20T00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833"/>
    <d v="2014-12-02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989"/>
    <d v="2015-06-18T00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1"/>
    <d v="2016-04-22T00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1587"/>
    <d v="2016-08-03T00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434"/>
    <d v="2015-07-04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1588"/>
    <d v="2015-05-23T00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848"/>
    <d v="2015-07-30T00:00:0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798"/>
    <d v="2016-03-28T00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20"/>
    <d v="2014-07-21T0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811"/>
    <d v="2014-05-11T00:00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1583"/>
    <d v="2014-06-01T00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1583"/>
    <d v="2014-06-03T00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181"/>
    <d v="2015-10-01T00:00:0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822"/>
    <d v="2014-10-04T00:00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1152"/>
    <d v="2015-07-19T00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1364"/>
    <d v="2015-10-19T00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1310"/>
    <d v="2015-06-12T00:00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841"/>
    <d v="2015-01-01T00:00:0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148"/>
    <d v="2015-07-17T00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980"/>
    <d v="2015-03-27T00:00:0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499"/>
    <d v="2014-09-02T00:00: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1589"/>
    <d v="2015-05-10T00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1342"/>
    <d v="2015-03-27T00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78"/>
    <d v="2015-03-08T00:00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439"/>
    <d v="2014-08-02T0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1429"/>
    <d v="2015-05-23T00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1340"/>
    <d v="2014-06-26T00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527"/>
    <d v="2014-08-12T00:00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461"/>
    <d v="2014-11-13T00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781"/>
    <d v="2016-09-12T00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1144"/>
    <d v="2015-11-05T00:00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76"/>
    <d v="2015-11-18T00:00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3"/>
    <d v="2014-08-30T00:0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162"/>
    <d v="2016-03-23T00:00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769"/>
    <d v="2016-06-19T00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523"/>
    <d v="2014-09-08T00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137"/>
    <d v="2015-03-14T00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814"/>
    <d v="2014-07-03T00:00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1590"/>
    <d v="2017-03-30T00:00:0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987"/>
    <d v="2015-08-14T00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1445"/>
    <d v="2015-10-08T00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1513"/>
    <d v="2015-01-24T0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1164"/>
    <d v="2016-09-03T0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689"/>
    <d v="2016-02-02T00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1309"/>
    <d v="2016-12-08T0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848"/>
    <d v="2015-06-30T0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1176"/>
    <d v="2015-01-26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559"/>
    <d v="2014-07-31T00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1032"/>
    <d v="2017-02-20T0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741"/>
    <d v="2016-02-01T00:00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1396"/>
    <d v="2014-09-02T00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409"/>
    <d v="2015-03-28T00:00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1313"/>
    <d v="2016-05-10T00:00:0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1345"/>
    <d v="2014-12-11T00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671"/>
    <d v="2015-05-02T00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869"/>
    <d v="2017-02-26T00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767"/>
    <d v="2015-01-05T00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148"/>
    <d v="2015-08-16T00:00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489"/>
    <d v="2015-03-23T00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178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124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878"/>
    <d v="2016-12-06T00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5"/>
    <d v="2015-02-28T00:00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814"/>
    <d v="2014-06-17T00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1353"/>
    <d v="2015-01-09T00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481"/>
    <d v="2015-08-17T0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1271"/>
    <d v="2014-08-13T00:00:0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203"/>
    <d v="2015-06-11T00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25"/>
    <d v="2015-12-20T00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830"/>
    <d v="2016-11-14T00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131"/>
    <d v="2015-08-15T00:00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556"/>
    <d v="2015-04-15T00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858"/>
    <d v="2015-06-12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498"/>
    <d v="2015-06-26T00:00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1591"/>
    <d v="2014-10-27T00:00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1328"/>
    <d v="2014-07-29T00:00:0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66"/>
    <d v="2014-09-11T00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1492"/>
    <d v="2015-09-08T00:00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165"/>
    <d v="2014-11-27T00:00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796"/>
    <d v="2015-04-25T00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1476"/>
    <d v="2015-11-30T00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118"/>
    <d v="2015-05-11T00:00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448"/>
    <d v="2016-06-02T00:00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1430"/>
    <d v="2016-06-03T00:00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66"/>
    <d v="2014-09-11T00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901"/>
    <d v="2014-08-04T0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1592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668"/>
    <d v="2016-11-13T00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764"/>
    <d v="2014-10-27T0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491"/>
    <d v="2015-03-03T00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520"/>
    <d v="2015-04-10T00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1576"/>
    <d v="2014-06-27T00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838"/>
    <d v="2014-07-31T0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140"/>
    <d v="2014-12-27T00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439"/>
    <d v="2014-08-09T00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1191"/>
    <d v="2015-10-16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988"/>
    <d v="2016-09-19T00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97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71"/>
    <d v="2015-09-06T00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1029"/>
    <d v="2016-03-16T00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757"/>
    <d v="2016-07-17T00:00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1478"/>
    <d v="2015-10-01T00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1039"/>
    <d v="2015-10-04T00:00:0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531"/>
    <d v="2016-12-01T00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155"/>
    <d v="2016-07-11T00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867"/>
    <d v="2015-06-28T00:00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639"/>
    <d v="2014-10-07T00:0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472"/>
    <d v="2015-01-02T00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165"/>
    <d v="2014-11-25T0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03"/>
    <d v="2015-06-17T00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1425"/>
    <d v="2015-11-02T00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1349"/>
    <d v="2015-08-27T00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134"/>
    <d v="2015-05-16T00:00:0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5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1164"/>
    <d v="2016-10-02T00:00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583"/>
    <d v="2014-09-07T00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783"/>
    <d v="2015-02-11T00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196"/>
    <d v="2016-04-09T00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460"/>
    <d v="2016-05-04T00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150"/>
    <d v="2015-10-27T00:00:0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1054"/>
    <d v="2016-07-30T00:00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896"/>
    <d v="2014-07-14T00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503"/>
    <d v="2015-11-29T00:00:0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929"/>
    <d v="2016-04-25T00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147"/>
    <d v="2016-07-09T00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942"/>
    <d v="2014-08-02T00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1431"/>
    <d v="2014-09-29T00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1593"/>
    <d v="2016-01-04T00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1166"/>
    <d v="2014-05-09T0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1220"/>
    <d v="2015-11-28T00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76"/>
    <d v="2015-11-18T00:00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1540"/>
    <d v="2015-04-19T00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1024"/>
    <d v="2016-04-14T00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1561"/>
    <d v="2014-07-24T00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1367"/>
    <d v="2017-03-06T00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666"/>
    <d v="2016-05-23T00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988"/>
    <d v="2016-08-29T00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412"/>
    <d v="2016-04-18T00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1481"/>
    <d v="2014-07-21T00:00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37"/>
    <d v="2015-02-06T00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8"/>
    <d v="2016-05-09T0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448"/>
    <d v="2016-06-02T00:00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458"/>
    <d v="2016-07-14T00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751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56"/>
    <d v="2016-07-23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841"/>
    <d v="2015-01-31T00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160"/>
    <d v="2015-03-30T0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1079"/>
    <d v="2014-07-05T00:00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13"/>
    <d v="2016-07-17T00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870"/>
    <d v="2015-07-08T00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1460"/>
    <d v="2014-05-20T00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760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1499"/>
    <d v="2016-02-21T00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1246"/>
    <d v="2016-05-06T00:00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1583"/>
    <d v="2014-05-17T00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24"/>
    <d v="2015-08-29T00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1043"/>
    <d v="2015-11-09T00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68"/>
    <d v="2016-03-02T00:00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105"/>
    <d v="2015-05-31T00:00: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1000"/>
    <d v="2015-12-12T00:00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824"/>
    <d v="2015-05-14T00:00:0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549"/>
    <d v="2014-07-19T00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593"/>
    <d v="2015-02-14T00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1085"/>
    <d v="2014-11-20T00:00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1066"/>
    <d v="2015-04-05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1306"/>
    <d v="2015-03-29T00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901"/>
    <d v="2014-09-01T00:00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294"/>
    <d v="2016-05-07T00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1314"/>
    <d v="2017-03-02T00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1201"/>
    <d v="2014-09-27T00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1357"/>
    <d v="2015-02-15T00:00:0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10"/>
    <d v="2014-10-08T00:00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1489"/>
    <d v="2014-10-21T00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748"/>
    <d v="2016-02-17T00:00:0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99"/>
    <d v="2014-08-26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63"/>
    <d v="2015-07-23T00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787"/>
    <d v="2014-09-09T00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1432"/>
    <d v="2014-10-27T00:00:0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1594"/>
    <d v="2015-01-28T00:00:0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115"/>
    <d v="2015-05-02T00:00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91"/>
    <d v="2015-02-16T00:00:0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861"/>
    <d v="2016-03-05T00:00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1595"/>
    <d v="2015-07-20T00:00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1480"/>
    <d v="2014-09-18T00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158"/>
    <d v="2014-09-04T00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1580"/>
    <d v="2016-10-08T00:00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188"/>
    <d v="2016-04-15T00:00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1528"/>
    <d v="2015-03-24T00:00:0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1201"/>
    <d v="2014-10-27T00:00: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22"/>
    <d v="2015-02-01T00:00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569"/>
    <d v="2016-03-25T00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154"/>
    <d v="2015-08-31T00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819"/>
    <d v="2015-07-26T00:00:0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763"/>
    <d v="2015-12-04T0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1294"/>
    <d v="2017-02-23T0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1583"/>
    <d v="2014-06-06T00:00:0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1346"/>
    <d v="2015-12-14T00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741"/>
    <d v="2016-02-04T00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762"/>
    <d v="2014-12-18T00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1418"/>
    <d v="2015-12-16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755"/>
    <d v="2016-10-02T00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4"/>
    <d v="2015-04-04T00:00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146"/>
    <d v="2014-10-22T0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1596"/>
    <d v="2014-07-02T00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53"/>
    <d v="2016-05-24T00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1480"/>
    <d v="2014-10-18T00:00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161"/>
    <d v="2015-12-01T00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98"/>
    <d v="2015-07-18T00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136"/>
    <d v="2016-09-06T00:00:0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1597"/>
    <d v="2015-01-21T00:00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208"/>
    <d v="2014-11-21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97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29"/>
    <d v="2014-08-21T00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146"/>
    <d v="2014-10-22T0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29"/>
    <d v="2015-01-11T0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1135"/>
    <d v="2016-04-11T00:00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930"/>
    <d v="2015-07-15T00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117"/>
    <d v="2014-10-23T00:00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16"/>
    <d v="2014-05-09T00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1542"/>
    <d v="2014-10-14T00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67"/>
    <d v="2014-11-16T0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755"/>
    <d v="2016-10-01T0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124"/>
    <d v="2014-06-19T00:00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58"/>
    <d v="2016-07-04T0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1220"/>
    <d v="2015-11-26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911"/>
    <d v="2016-04-01T00:00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1542"/>
    <d v="2014-09-16T0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124"/>
    <d v="2014-06-23T0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1143"/>
    <d v="2016-04-21T00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985"/>
    <d v="2016-07-03T00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1576"/>
    <d v="2014-06-27T00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842"/>
    <d v="2015-04-29T00:00:0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1328"/>
    <d v="2014-08-13T00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223"/>
    <d v="2016-05-19T00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1562"/>
    <d v="2015-09-28T00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1598"/>
    <d v="2017-01-14T00:00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75"/>
    <d v="2015-02-28T00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85"/>
    <d v="2015-03-01T0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1570"/>
    <d v="2016-12-27T00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563"/>
    <d v="2014-08-22T00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314"/>
    <d v="2015-05-09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56"/>
    <d v="2015-11-0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124"/>
    <d v="2014-07-01T00:00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126"/>
    <d v="2014-10-22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555"/>
    <d v="2016-12-22T00:00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731"/>
    <d v="2017-01-28T00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1494"/>
    <d v="2016-06-20T00:00:0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1494"/>
    <d v="2016-06-15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992"/>
    <d v="2015-03-08T00:00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503"/>
    <d v="2015-11-15T00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1484"/>
    <d v="2016-01-15T00:00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984"/>
    <d v="2016-10-09T00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289"/>
    <d v="2015-03-24T00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161"/>
    <d v="2015-11-21T0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757"/>
    <d v="2016-07-18T00:00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22"/>
    <d v="2015-01-16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820"/>
    <d v="2015-06-01T00:00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534"/>
    <d v="2015-08-07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22"/>
    <d v="2015-01-16T00:00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389"/>
    <d v="2015-04-05T00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55"/>
    <d v="2015-08-23T00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310"/>
    <d v="2014-10-22T00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139"/>
    <d v="2016-12-19T00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1599"/>
    <d v="2017-02-28T00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1439"/>
    <d v="2016-02-01T00:00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566"/>
    <d v="2016-06-05T00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167"/>
    <d v="2016-09-03T00:00:0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302"/>
    <d v="2014-10-25T00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1600"/>
    <d v="2017-01-26T00:00:0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1601"/>
    <d v="2016-05-16T00:00:0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551"/>
    <d v="2015-08-27T00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546"/>
    <d v="2016-10-27T00:00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285"/>
    <d v="2016-12-26T00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133"/>
    <d v="2015-04-02T0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1548"/>
    <d v="2014-09-25T00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953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503"/>
    <d v="2015-11-29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1442"/>
    <d v="2016-07-21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846"/>
    <d v="2015-02-24T00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368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1592"/>
    <d v="2016-01-08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1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4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dataField="1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Quarters" fld="20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B7" sqref="B7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5" bestFit="1" customWidth="1"/>
    <col min="9" max="9" width="19.33203125" bestFit="1" customWidth="1"/>
    <col min="10" max="10" width="19" bestFit="1" customWidth="1"/>
    <col min="11" max="18" width="15" bestFit="1" customWidth="1"/>
    <col min="19" max="19" width="19.33203125" bestFit="1" customWidth="1"/>
    <col min="20" max="20" width="19" bestFit="1" customWidth="1"/>
  </cols>
  <sheetData>
    <row r="1" spans="1:6" x14ac:dyDescent="0.2">
      <c r="A1" s="6" t="s">
        <v>8222</v>
      </c>
      <c r="B1" t="s">
        <v>8321</v>
      </c>
    </row>
    <row r="3" spans="1:6" x14ac:dyDescent="0.2">
      <c r="A3" s="6" t="s">
        <v>8309</v>
      </c>
      <c r="B3" s="6" t="s">
        <v>8322</v>
      </c>
    </row>
    <row r="4" spans="1:6" x14ac:dyDescent="0.2">
      <c r="A4" s="6" t="s">
        <v>8310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2">
      <c r="A5" s="7" t="s">
        <v>8311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">
      <c r="A6" s="7" t="s">
        <v>8312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">
      <c r="A7" s="7" t="s">
        <v>8313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">
      <c r="A8" s="7" t="s">
        <v>8314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8315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">
      <c r="A10" s="7" t="s">
        <v>8316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">
      <c r="A11" s="7" t="s">
        <v>8317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">
      <c r="A12" s="7" t="s">
        <v>8318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">
      <c r="A13" s="7" t="s">
        <v>8319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">
      <c r="A14" s="7" t="s">
        <v>8320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zoomScaleNormal="100" workbookViewId="0">
      <selection activeCell="C11" sqref="C11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41" width="14.83203125" bestFit="1" customWidth="1"/>
    <col min="42" max="42" width="10" bestFit="1" customWidth="1"/>
  </cols>
  <sheetData>
    <row r="1" spans="1:6" x14ac:dyDescent="0.2">
      <c r="A1" s="6" t="s">
        <v>8222</v>
      </c>
      <c r="B1" t="s">
        <v>8321</v>
      </c>
    </row>
    <row r="2" spans="1:6" x14ac:dyDescent="0.2">
      <c r="A2" s="6" t="s">
        <v>8366</v>
      </c>
      <c r="B2" t="s">
        <v>8321</v>
      </c>
    </row>
    <row r="4" spans="1:6" x14ac:dyDescent="0.2">
      <c r="A4" s="6" t="s">
        <v>8309</v>
      </c>
      <c r="B4" s="6" t="s">
        <v>8322</v>
      </c>
    </row>
    <row r="5" spans="1:6" x14ac:dyDescent="0.2">
      <c r="A5" s="6" t="s">
        <v>8310</v>
      </c>
      <c r="B5" t="s">
        <v>8219</v>
      </c>
      <c r="C5" t="s">
        <v>8220</v>
      </c>
      <c r="D5" t="s">
        <v>8221</v>
      </c>
      <c r="E5" t="s">
        <v>8218</v>
      </c>
      <c r="F5" t="s">
        <v>8320</v>
      </c>
    </row>
    <row r="6" spans="1:6" x14ac:dyDescent="0.2">
      <c r="A6" s="7" t="s">
        <v>8323</v>
      </c>
      <c r="B6" s="5"/>
      <c r="C6" s="5">
        <v>100</v>
      </c>
      <c r="D6" s="5"/>
      <c r="E6" s="5"/>
      <c r="F6" s="5">
        <v>100</v>
      </c>
    </row>
    <row r="7" spans="1:6" x14ac:dyDescent="0.2">
      <c r="A7" s="7" t="s">
        <v>8324</v>
      </c>
      <c r="B7" s="5">
        <v>20</v>
      </c>
      <c r="C7" s="5"/>
      <c r="D7" s="5"/>
      <c r="E7" s="5"/>
      <c r="F7" s="5">
        <v>20</v>
      </c>
    </row>
    <row r="8" spans="1:6" x14ac:dyDescent="0.2">
      <c r="A8" s="7" t="s">
        <v>8325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8326</v>
      </c>
      <c r="B9" s="5"/>
      <c r="C9" s="5">
        <v>40</v>
      </c>
      <c r="D9" s="5"/>
      <c r="E9" s="5"/>
      <c r="F9" s="5">
        <v>40</v>
      </c>
    </row>
    <row r="10" spans="1:6" x14ac:dyDescent="0.2">
      <c r="A10" s="7" t="s">
        <v>8327</v>
      </c>
      <c r="B10" s="5"/>
      <c r="C10" s="5"/>
      <c r="D10" s="5"/>
      <c r="E10" s="5">
        <v>40</v>
      </c>
      <c r="F10" s="5">
        <v>40</v>
      </c>
    </row>
    <row r="11" spans="1:6" x14ac:dyDescent="0.2">
      <c r="A11" s="7" t="s">
        <v>8328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7" t="s">
        <v>8329</v>
      </c>
      <c r="B12" s="5"/>
      <c r="C12" s="5">
        <v>80</v>
      </c>
      <c r="D12" s="5"/>
      <c r="E12" s="5"/>
      <c r="F12" s="5">
        <v>80</v>
      </c>
    </row>
    <row r="13" spans="1:6" x14ac:dyDescent="0.2">
      <c r="A13" s="7" t="s">
        <v>8330</v>
      </c>
      <c r="B13" s="5"/>
      <c r="C13" s="5"/>
      <c r="D13" s="5"/>
      <c r="E13" s="5">
        <v>40</v>
      </c>
      <c r="F13" s="5">
        <v>40</v>
      </c>
    </row>
    <row r="14" spans="1:6" x14ac:dyDescent="0.2">
      <c r="A14" s="7" t="s">
        <v>8331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7" t="s">
        <v>8332</v>
      </c>
      <c r="B15" s="5"/>
      <c r="C15" s="5">
        <v>40</v>
      </c>
      <c r="D15" s="5"/>
      <c r="E15" s="5"/>
      <c r="F15" s="5">
        <v>40</v>
      </c>
    </row>
    <row r="16" spans="1:6" x14ac:dyDescent="0.2">
      <c r="A16" s="7" t="s">
        <v>8333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7" t="s">
        <v>8334</v>
      </c>
      <c r="B17" s="5"/>
      <c r="C17" s="5">
        <v>20</v>
      </c>
      <c r="D17" s="5"/>
      <c r="E17" s="5"/>
      <c r="F17" s="5">
        <v>20</v>
      </c>
    </row>
    <row r="18" spans="1:6" x14ac:dyDescent="0.2">
      <c r="A18" s="7" t="s">
        <v>8335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7" t="s">
        <v>8336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7" t="s">
        <v>8337</v>
      </c>
      <c r="B20" s="5"/>
      <c r="C20" s="5">
        <v>60</v>
      </c>
      <c r="D20" s="5"/>
      <c r="E20" s="5"/>
      <c r="F20" s="5">
        <v>60</v>
      </c>
    </row>
    <row r="21" spans="1:6" x14ac:dyDescent="0.2">
      <c r="A21" s="7" t="s">
        <v>8338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7" t="s">
        <v>8339</v>
      </c>
      <c r="B22" s="5"/>
      <c r="C22" s="5"/>
      <c r="D22" s="5"/>
      <c r="E22" s="5">
        <v>20</v>
      </c>
      <c r="F22" s="5">
        <v>20</v>
      </c>
    </row>
    <row r="23" spans="1:6" x14ac:dyDescent="0.2">
      <c r="A23" s="7" t="s">
        <v>8340</v>
      </c>
      <c r="B23" s="5"/>
      <c r="C23" s="5">
        <v>40</v>
      </c>
      <c r="D23" s="5"/>
      <c r="E23" s="5"/>
      <c r="F23" s="5">
        <v>40</v>
      </c>
    </row>
    <row r="24" spans="1:6" x14ac:dyDescent="0.2">
      <c r="A24" s="7" t="s">
        <v>8341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7" t="s">
        <v>8342</v>
      </c>
      <c r="B25" s="5"/>
      <c r="C25" s="5">
        <v>20</v>
      </c>
      <c r="D25" s="5"/>
      <c r="E25" s="5"/>
      <c r="F25" s="5">
        <v>20</v>
      </c>
    </row>
    <row r="26" spans="1:6" x14ac:dyDescent="0.2">
      <c r="A26" s="7" t="s">
        <v>8343</v>
      </c>
      <c r="B26" s="5"/>
      <c r="C26" s="5"/>
      <c r="D26" s="5"/>
      <c r="E26" s="5">
        <v>60</v>
      </c>
      <c r="F26" s="5">
        <v>60</v>
      </c>
    </row>
    <row r="27" spans="1:6" x14ac:dyDescent="0.2">
      <c r="A27" s="7" t="s">
        <v>8344</v>
      </c>
      <c r="B27" s="5"/>
      <c r="C27" s="5">
        <v>20</v>
      </c>
      <c r="D27" s="5"/>
      <c r="E27" s="5"/>
      <c r="F27" s="5">
        <v>20</v>
      </c>
    </row>
    <row r="28" spans="1:6" x14ac:dyDescent="0.2">
      <c r="A28" s="7" t="s">
        <v>8345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7" t="s">
        <v>8346</v>
      </c>
      <c r="B29" s="5"/>
      <c r="C29" s="5">
        <v>20</v>
      </c>
      <c r="D29" s="5"/>
      <c r="E29" s="5"/>
      <c r="F29" s="5">
        <v>20</v>
      </c>
    </row>
    <row r="30" spans="1:6" x14ac:dyDescent="0.2">
      <c r="A30" s="7" t="s">
        <v>8347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7" t="s">
        <v>8348</v>
      </c>
      <c r="B31" s="5"/>
      <c r="C31" s="5"/>
      <c r="D31" s="5"/>
      <c r="E31" s="5">
        <v>40</v>
      </c>
      <c r="F31" s="5">
        <v>40</v>
      </c>
    </row>
    <row r="32" spans="1:6" x14ac:dyDescent="0.2">
      <c r="A32" s="7" t="s">
        <v>8349</v>
      </c>
      <c r="B32" s="5"/>
      <c r="C32" s="5"/>
      <c r="D32" s="5"/>
      <c r="E32" s="5">
        <v>20</v>
      </c>
      <c r="F32" s="5">
        <v>20</v>
      </c>
    </row>
    <row r="33" spans="1:6" x14ac:dyDescent="0.2">
      <c r="A33" s="7" t="s">
        <v>8350</v>
      </c>
      <c r="B33" s="5"/>
      <c r="C33" s="5">
        <v>20</v>
      </c>
      <c r="D33" s="5"/>
      <c r="E33" s="5"/>
      <c r="F33" s="5">
        <v>20</v>
      </c>
    </row>
    <row r="34" spans="1:6" x14ac:dyDescent="0.2">
      <c r="A34" s="7" t="s">
        <v>8351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7" t="s">
        <v>8352</v>
      </c>
      <c r="B35" s="5">
        <v>40</v>
      </c>
      <c r="C35" s="5"/>
      <c r="D35" s="5"/>
      <c r="E35" s="5"/>
      <c r="F35" s="5">
        <v>40</v>
      </c>
    </row>
    <row r="36" spans="1:6" x14ac:dyDescent="0.2">
      <c r="A36" s="7" t="s">
        <v>8353</v>
      </c>
      <c r="B36" s="5"/>
      <c r="C36" s="5"/>
      <c r="D36" s="5"/>
      <c r="E36" s="5">
        <v>60</v>
      </c>
      <c r="F36" s="5">
        <v>60</v>
      </c>
    </row>
    <row r="37" spans="1:6" x14ac:dyDescent="0.2">
      <c r="A37" s="7" t="s">
        <v>8354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7" t="s">
        <v>8355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7" t="s">
        <v>8356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7" t="s">
        <v>8357</v>
      </c>
      <c r="B40" s="5"/>
      <c r="C40" s="5"/>
      <c r="D40" s="5"/>
      <c r="E40" s="5">
        <v>80</v>
      </c>
      <c r="F40" s="5">
        <v>80</v>
      </c>
    </row>
    <row r="41" spans="1:6" x14ac:dyDescent="0.2">
      <c r="A41" s="7" t="s">
        <v>8358</v>
      </c>
      <c r="B41" s="5"/>
      <c r="C41" s="5"/>
      <c r="D41" s="5"/>
      <c r="E41" s="5">
        <v>60</v>
      </c>
      <c r="F41" s="5">
        <v>60</v>
      </c>
    </row>
    <row r="42" spans="1:6" x14ac:dyDescent="0.2">
      <c r="A42" s="7" t="s">
        <v>8359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7" t="s">
        <v>8360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7" t="s">
        <v>8361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7" t="s">
        <v>8362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7" t="s">
        <v>8363</v>
      </c>
      <c r="B46" s="5">
        <v>20</v>
      </c>
      <c r="C46" s="5"/>
      <c r="D46" s="5"/>
      <c r="E46" s="5"/>
      <c r="F46" s="5">
        <v>20</v>
      </c>
    </row>
    <row r="47" spans="1:6" x14ac:dyDescent="0.2">
      <c r="A47" s="7" t="s">
        <v>8320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AE18" sqref="AE18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7.1640625" bestFit="1" customWidth="1"/>
    <col min="8" max="10" width="4.83203125" bestFit="1" customWidth="1"/>
    <col min="11" max="11" width="9.6640625" bestFit="1" customWidth="1"/>
    <col min="12" max="12" width="5.6640625" bestFit="1" customWidth="1"/>
    <col min="13" max="13" width="8.1640625" bestFit="1" customWidth="1"/>
    <col min="14" max="14" width="10.5" bestFit="1" customWidth="1"/>
    <col min="15" max="17" width="4.83203125" bestFit="1" customWidth="1"/>
    <col min="18" max="18" width="13" bestFit="1" customWidth="1"/>
    <col min="19" max="19" width="10" bestFit="1" customWidth="1"/>
    <col min="20" max="20" width="3.83203125" bestFit="1" customWidth="1"/>
    <col min="21" max="21" width="3.33203125" bestFit="1" customWidth="1"/>
    <col min="22" max="22" width="4.1640625" bestFit="1" customWidth="1"/>
    <col min="23" max="23" width="4" bestFit="1" customWidth="1"/>
    <col min="24" max="24" width="3.83203125" bestFit="1" customWidth="1"/>
    <col min="25" max="26" width="4.1640625" bestFit="1" customWidth="1"/>
    <col min="27" max="27" width="9.6640625" bestFit="1" customWidth="1"/>
    <col min="28" max="28" width="5.6640625" bestFit="1" customWidth="1"/>
    <col min="29" max="29" width="4" bestFit="1" customWidth="1"/>
    <col min="30" max="30" width="4.33203125" bestFit="1" customWidth="1"/>
    <col min="31" max="31" width="8.1640625" bestFit="1" customWidth="1"/>
    <col min="32" max="32" width="10.5" bestFit="1" customWidth="1"/>
    <col min="33" max="33" width="4" bestFit="1" customWidth="1"/>
    <col min="34" max="34" width="4.33203125" bestFit="1" customWidth="1"/>
    <col min="35" max="35" width="4" bestFit="1" customWidth="1"/>
    <col min="36" max="36" width="4.5" bestFit="1" customWidth="1"/>
    <col min="37" max="37" width="3.83203125" bestFit="1" customWidth="1"/>
    <col min="38" max="38" width="3.33203125" bestFit="1" customWidth="1"/>
    <col min="39" max="39" width="4.1640625" bestFit="1" customWidth="1"/>
    <col min="40" max="40" width="4" bestFit="1" customWidth="1"/>
    <col min="41" max="41" width="3.83203125" bestFit="1" customWidth="1"/>
    <col min="42" max="43" width="4.1640625" bestFit="1" customWidth="1"/>
    <col min="44" max="44" width="13" bestFit="1" customWidth="1"/>
    <col min="45" max="45" width="10" bestFit="1" customWidth="1"/>
  </cols>
  <sheetData>
    <row r="1" spans="1:6" x14ac:dyDescent="0.2">
      <c r="A1" s="6" t="s">
        <v>8366</v>
      </c>
      <c r="B1" t="s">
        <v>8321</v>
      </c>
    </row>
    <row r="2" spans="1:6" x14ac:dyDescent="0.2">
      <c r="A2" s="6" t="s">
        <v>8379</v>
      </c>
      <c r="B2" t="s">
        <v>8321</v>
      </c>
    </row>
    <row r="4" spans="1:6" x14ac:dyDescent="0.2">
      <c r="A4" s="6" t="s">
        <v>8380</v>
      </c>
      <c r="B4" s="6" t="s">
        <v>8322</v>
      </c>
    </row>
    <row r="5" spans="1:6" x14ac:dyDescent="0.2">
      <c r="A5" s="6" t="s">
        <v>8310</v>
      </c>
      <c r="B5" t="s">
        <v>8219</v>
      </c>
      <c r="C5" t="s">
        <v>8220</v>
      </c>
      <c r="D5" t="s">
        <v>8221</v>
      </c>
      <c r="E5" t="s">
        <v>8218</v>
      </c>
      <c r="F5" t="s">
        <v>8320</v>
      </c>
    </row>
    <row r="6" spans="1:6" x14ac:dyDescent="0.2">
      <c r="A6" s="10" t="s">
        <v>8373</v>
      </c>
      <c r="B6" s="5">
        <v>33</v>
      </c>
      <c r="C6" s="5">
        <v>146</v>
      </c>
      <c r="D6" s="5">
        <v>2</v>
      </c>
      <c r="E6" s="5">
        <v>177</v>
      </c>
      <c r="F6" s="5">
        <v>358</v>
      </c>
    </row>
    <row r="7" spans="1:6" x14ac:dyDescent="0.2">
      <c r="A7" s="10" t="s">
        <v>8374</v>
      </c>
      <c r="B7" s="5">
        <v>27</v>
      </c>
      <c r="C7" s="5">
        <v>107</v>
      </c>
      <c r="D7" s="5">
        <v>18</v>
      </c>
      <c r="E7" s="5">
        <v>206</v>
      </c>
      <c r="F7" s="5">
        <v>358</v>
      </c>
    </row>
    <row r="8" spans="1:6" x14ac:dyDescent="0.2">
      <c r="A8" s="10" t="s">
        <v>8375</v>
      </c>
      <c r="B8" s="5">
        <v>29</v>
      </c>
      <c r="C8" s="5">
        <v>108</v>
      </c>
      <c r="D8" s="5">
        <v>30</v>
      </c>
      <c r="E8" s="5">
        <v>179</v>
      </c>
      <c r="F8" s="5">
        <v>346</v>
      </c>
    </row>
    <row r="9" spans="1:6" x14ac:dyDescent="0.2">
      <c r="A9" s="10" t="s">
        <v>8376</v>
      </c>
      <c r="B9" s="5">
        <v>27</v>
      </c>
      <c r="C9" s="5">
        <v>103</v>
      </c>
      <c r="D9" s="5"/>
      <c r="E9" s="5">
        <v>190</v>
      </c>
      <c r="F9" s="5">
        <v>320</v>
      </c>
    </row>
    <row r="10" spans="1:6" x14ac:dyDescent="0.2">
      <c r="A10" s="10" t="s">
        <v>8367</v>
      </c>
      <c r="B10" s="5">
        <v>26</v>
      </c>
      <c r="C10" s="5">
        <v>127</v>
      </c>
      <c r="D10" s="5"/>
      <c r="E10" s="5">
        <v>238</v>
      </c>
      <c r="F10" s="5">
        <v>391</v>
      </c>
    </row>
    <row r="11" spans="1:6" x14ac:dyDescent="0.2">
      <c r="A11" s="10" t="s">
        <v>8377</v>
      </c>
      <c r="B11" s="5">
        <v>25</v>
      </c>
      <c r="C11" s="5">
        <v>143</v>
      </c>
      <c r="D11" s="5"/>
      <c r="E11" s="5">
        <v>210</v>
      </c>
      <c r="F11" s="5">
        <v>378</v>
      </c>
    </row>
    <row r="12" spans="1:6" x14ac:dyDescent="0.2">
      <c r="A12" s="10" t="s">
        <v>8368</v>
      </c>
      <c r="B12" s="5">
        <v>45</v>
      </c>
      <c r="C12" s="5">
        <v>153</v>
      </c>
      <c r="D12" s="5"/>
      <c r="E12" s="5">
        <v>194</v>
      </c>
      <c r="F12" s="5">
        <v>392</v>
      </c>
    </row>
    <row r="13" spans="1:6" x14ac:dyDescent="0.2">
      <c r="A13" s="10" t="s">
        <v>8369</v>
      </c>
      <c r="B13" s="5">
        <v>32</v>
      </c>
      <c r="C13" s="5">
        <v>133</v>
      </c>
      <c r="D13" s="5"/>
      <c r="E13" s="5">
        <v>168</v>
      </c>
      <c r="F13" s="5">
        <v>333</v>
      </c>
    </row>
    <row r="14" spans="1:6" x14ac:dyDescent="0.2">
      <c r="A14" s="10" t="s">
        <v>8370</v>
      </c>
      <c r="B14" s="5">
        <v>25</v>
      </c>
      <c r="C14" s="5">
        <v>128</v>
      </c>
      <c r="D14" s="5"/>
      <c r="E14" s="5">
        <v>146</v>
      </c>
      <c r="F14" s="5">
        <v>299</v>
      </c>
    </row>
    <row r="15" spans="1:6" x14ac:dyDescent="0.2">
      <c r="A15" s="10" t="s">
        <v>8371</v>
      </c>
      <c r="B15" s="5">
        <v>20</v>
      </c>
      <c r="C15" s="5">
        <v>150</v>
      </c>
      <c r="D15" s="5"/>
      <c r="E15" s="5">
        <v>181</v>
      </c>
      <c r="F15" s="5">
        <v>351</v>
      </c>
    </row>
    <row r="16" spans="1:6" x14ac:dyDescent="0.2">
      <c r="A16" s="10" t="s">
        <v>8372</v>
      </c>
      <c r="B16" s="5">
        <v>37</v>
      </c>
      <c r="C16" s="5">
        <v>112</v>
      </c>
      <c r="D16" s="5"/>
      <c r="E16" s="5">
        <v>181</v>
      </c>
      <c r="F16" s="5">
        <v>330</v>
      </c>
    </row>
    <row r="17" spans="1:6" x14ac:dyDescent="0.2">
      <c r="A17" s="10" t="s">
        <v>8378</v>
      </c>
      <c r="B17" s="5">
        <v>23</v>
      </c>
      <c r="C17" s="5">
        <v>120</v>
      </c>
      <c r="D17" s="5"/>
      <c r="E17" s="5">
        <v>115</v>
      </c>
      <c r="F17" s="5">
        <v>258</v>
      </c>
    </row>
    <row r="18" spans="1:6" x14ac:dyDescent="0.2">
      <c r="A18" s="10" t="s">
        <v>8320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J8" sqref="J8"/>
    </sheetView>
  </sheetViews>
  <sheetFormatPr baseColWidth="10" defaultRowHeight="15" x14ac:dyDescent="0.2"/>
  <cols>
    <col min="1" max="1" width="12.1640625" customWidth="1"/>
    <col min="2" max="2" width="22.5" customWidth="1"/>
    <col min="3" max="4" width="14.6640625" customWidth="1"/>
    <col min="5" max="5" width="14.33203125" customWidth="1"/>
    <col min="6" max="6" width="18.6640625" customWidth="1"/>
    <col min="7" max="7" width="16.1640625" customWidth="1"/>
    <col min="8" max="8" width="18.5" customWidth="1"/>
  </cols>
  <sheetData>
    <row r="1" spans="1:8" x14ac:dyDescent="0.2">
      <c r="A1" s="8" t="s">
        <v>8381</v>
      </c>
      <c r="B1" s="8" t="s">
        <v>8382</v>
      </c>
      <c r="C1" s="8" t="s">
        <v>8383</v>
      </c>
      <c r="D1" s="8" t="s">
        <v>8384</v>
      </c>
      <c r="E1" s="8" t="s">
        <v>8385</v>
      </c>
      <c r="F1" s="8" t="s">
        <v>8386</v>
      </c>
      <c r="G1" s="8" t="s">
        <v>8387</v>
      </c>
      <c r="H1" s="8" t="s">
        <v>8388</v>
      </c>
    </row>
    <row r="2" spans="1:8" x14ac:dyDescent="0.2">
      <c r="A2" t="s">
        <v>8389</v>
      </c>
      <c r="B2">
        <f>COUNTIFS('full-sheet'!$D:$D, "&lt;1000", 'full-sheet'!$F:$F, "=successful")</f>
        <v>322</v>
      </c>
      <c r="C2">
        <f>COUNTIFS('full-sheet'!$D:$D, "&lt;1000", 'full-sheet'!$F:$F, "=failed")</f>
        <v>113</v>
      </c>
      <c r="D2">
        <f>COUNTIFS('full-sheet'!$D:$D, "&lt;1000", 'full-sheet'!$F:$F, "=canceled")</f>
        <v>18</v>
      </c>
      <c r="E2">
        <f>SUM(B2,C2,D2)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2">
      <c r="A3" t="s">
        <v>8390</v>
      </c>
      <c r="B3">
        <f>COUNTIFS('full-sheet'!$D:$D, "&gt;=1000", 'full-sheet'!$D:$D, "&lt;4999", 'full-sheet'!$F:$F, "successful")</f>
        <v>931</v>
      </c>
      <c r="C3">
        <f>COUNTIFS('full-sheet'!$D:$D, "&gt;=1000", 'full-sheet'!$D:$D, "&lt;4999", 'full-sheet'!$F:$F, "failed")</f>
        <v>420</v>
      </c>
      <c r="D3">
        <f>COUNTIFS('full-sheet'!$D:$D, "&gt;=1000", 'full-sheet'!$D:$D, "&lt;4999", 'full-sheet'!$F:$F, "canceled")</f>
        <v>60</v>
      </c>
      <c r="E3">
        <f t="shared" ref="E3:E13" si="0">SUM(B3,C3,D3)</f>
        <v>1411</v>
      </c>
      <c r="F3" s="11">
        <f t="shared" ref="F3:F13" si="1">B3/E3</f>
        <v>0.65981573352232459</v>
      </c>
      <c r="G3" s="11">
        <f t="shared" ref="G3:G13" si="2">C3/E3</f>
        <v>0.297661233167966</v>
      </c>
      <c r="H3" s="11">
        <f t="shared" ref="H3:H13" si="3">D3/E3</f>
        <v>4.2523033309709427E-2</v>
      </c>
    </row>
    <row r="4" spans="1:8" x14ac:dyDescent="0.2">
      <c r="A4" t="s">
        <v>8391</v>
      </c>
      <c r="B4">
        <f>COUNTIFS('full-sheet'!$D:$D, "&gt;=5000", 'full-sheet'!$D:$D, "&lt;9999", 'full-sheet'!$F:$F, "successful")</f>
        <v>380</v>
      </c>
      <c r="C4">
        <f>COUNTIFS('full-sheet'!$D:$D, "&gt;=5000", 'full-sheet'!$D:$D, "&lt;9999", 'full-sheet'!$F:$F, "failed")</f>
        <v>282</v>
      </c>
      <c r="D4">
        <f>COUNTIFS('full-sheet'!$D:$D, "&gt;=5000", 'full-sheet'!$D:$D, "&lt;9999", 'full-sheet'!$F:$F, "canceled")</f>
        <v>51</v>
      </c>
      <c r="E4">
        <f t="shared" si="0"/>
        <v>713</v>
      </c>
      <c r="F4" s="11">
        <f t="shared" si="1"/>
        <v>0.53295932678821878</v>
      </c>
      <c r="G4" s="11">
        <f t="shared" si="2"/>
        <v>0.39551192145862551</v>
      </c>
      <c r="H4" s="11">
        <f t="shared" si="3"/>
        <v>7.1528751753155678E-2</v>
      </c>
    </row>
    <row r="5" spans="1:8" x14ac:dyDescent="0.2">
      <c r="A5" t="s">
        <v>8392</v>
      </c>
      <c r="B5">
        <f>COUNTIFS('full-sheet'!$D:$D, "&gt;=10000", 'full-sheet'!$D:$D, "&lt;14999", 'full-sheet'!$F:$F, "successful")</f>
        <v>168</v>
      </c>
      <c r="C5">
        <f>COUNTIFS('full-sheet'!$D:$D, "&gt;=10000", 'full-sheet'!$D:$D, "&lt;14999", 'full-sheet'!$F:$F, "failed")</f>
        <v>144</v>
      </c>
      <c r="D5">
        <f>COUNTIFS('full-sheet'!$D:$D, "&gt;=10000", 'full-sheet'!$D:$D, "&lt;14999", 'full-sheet'!$F:$F, "canceled")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">
      <c r="A6" t="s">
        <v>8393</v>
      </c>
      <c r="B6">
        <f>COUNTIFS('full-sheet'!$D:$D, "&gt;=15000", 'full-sheet'!$D:$D, "&lt;19999", 'full-sheet'!$F:$F, "successful")</f>
        <v>94</v>
      </c>
      <c r="C6">
        <f>COUNTIFS('full-sheet'!$D:$D, "&gt;=15000", 'full-sheet'!$D:$D, "&lt;19999", 'full-sheet'!$F:$F, "failed")</f>
        <v>90</v>
      </c>
      <c r="D6">
        <f>COUNTIFS('full-sheet'!$D:$D, "&gt;=15000", 'full-sheet'!$D:$D, "&lt;19999", 'full-sheet'!$F:$F, "canceled")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">
      <c r="A7" t="s">
        <v>8394</v>
      </c>
      <c r="B7">
        <f>COUNTIFS('full-sheet'!$D:$D, "&gt;=20000", 'full-sheet'!$D:$D, "&lt;24999", 'full-sheet'!$F:$F, "successful")</f>
        <v>62</v>
      </c>
      <c r="C7">
        <f>COUNTIFS('full-sheet'!$D:$D, "&gt;=20000", 'full-sheet'!$D:$D, "&lt;24999", 'full-sheet'!$F:$F, "failed")</f>
        <v>72</v>
      </c>
      <c r="D7">
        <f>COUNTIFS('full-sheet'!$D:$D, "&gt;=20000", 'full-sheet'!$D:$D, "&lt;24999", 'full-sheet'!$F:$F, "canceled")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">
      <c r="A8" t="s">
        <v>8395</v>
      </c>
      <c r="B8">
        <f>COUNTIFS('full-sheet'!$D:$D, "&gt;=25000", 'full-sheet'!$D:$D, "&lt;29999", 'full-sheet'!$F:$F, "successful")</f>
        <v>55</v>
      </c>
      <c r="C8">
        <f>COUNTIFS('full-sheet'!$D:$D, "&gt;=25000", 'full-sheet'!$D:$D, "&lt;29999", 'full-sheet'!$F:$F, "failed")</f>
        <v>64</v>
      </c>
      <c r="D8">
        <f>COUNTIFS('full-sheet'!$D:$D, "&gt;=25000", 'full-sheet'!$D:$D, "&lt;29999", 'full-sheet'!$F:$F, "canceled")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">
      <c r="A9" t="s">
        <v>8396</v>
      </c>
      <c r="B9">
        <f>COUNTIFS('full-sheet'!$D:$D, "&gt;=30000", 'full-sheet'!$D:$D, "&lt;34999", 'full-sheet'!$F:$F, "successful")</f>
        <v>32</v>
      </c>
      <c r="C9">
        <f>COUNTIFS('full-sheet'!$D:$D, "&gt;=30000", 'full-sheet'!$D:$D, "&lt;34999", 'full-sheet'!$F:$F, "failed")</f>
        <v>37</v>
      </c>
      <c r="D9">
        <f>COUNTIFS('full-sheet'!$D:$D, "&gt;=30000", 'full-sheet'!$D:$D, "&lt;34999", 'full-sheet'!$F:$F, "canceled")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">
      <c r="A10" t="s">
        <v>8397</v>
      </c>
      <c r="B10">
        <f>COUNTIFS('full-sheet'!$D:$D, "&gt;=35000", 'full-sheet'!$D:$D, "&lt;39999", 'full-sheet'!$F:$F, "successful")</f>
        <v>26</v>
      </c>
      <c r="C10">
        <f>COUNTIFS('full-sheet'!$D:$D, "&gt;=35000", 'full-sheet'!$D:$D, "&lt;39999", 'full-sheet'!$F:$F, "failed")</f>
        <v>22</v>
      </c>
      <c r="D10">
        <f>COUNTIFS('full-sheet'!$D:$D, "&gt;=35000", 'full-sheet'!$D:$D, "&lt;39999", 'full-sheet'!$F:$F, "canceled")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">
      <c r="A11" t="s">
        <v>8398</v>
      </c>
      <c r="B11">
        <f>COUNTIFS('full-sheet'!$D:$D, "&gt;=40000", 'full-sheet'!$D:$D, "&lt;44999", 'full-sheet'!$F:$F, "successful")</f>
        <v>21</v>
      </c>
      <c r="C11">
        <f>COUNTIFS('full-sheet'!$D:$D, "&gt;=40000", 'full-sheet'!$D:$D, "&lt;44999", 'full-sheet'!$F:$F, "failed")</f>
        <v>16</v>
      </c>
      <c r="D11">
        <f>COUNTIFS('full-sheet'!$D:$D, "&gt;=40000", 'full-sheet'!$D:$D, "&lt;44999", 'full-sheet'!$F:$F, "canceled")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">
      <c r="A12" t="s">
        <v>8399</v>
      </c>
      <c r="B12">
        <f>COUNTIFS('full-sheet'!$D:$D, "&gt;=45000", 'full-sheet'!$D:$D, "&lt;49999", 'full-sheet'!$F:$F, "successful")</f>
        <v>6</v>
      </c>
      <c r="C12">
        <f>COUNTIFS('full-sheet'!$D:$D, "&gt;=45000", 'full-sheet'!$D:$D, "&lt;49999", 'full-sheet'!$F:$F, "failed")</f>
        <v>11</v>
      </c>
      <c r="D12">
        <f>COUNTIFS('full-sheet'!$D:$D, "&gt;=45000", 'full-sheet'!$D:$D, "&lt;49999", 'full-sheet'!$F:$F, "canceled")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">
      <c r="A13" t="s">
        <v>8400</v>
      </c>
      <c r="B13">
        <f>COUNTIFS('full-sheet'!$D:$D, "&gt;=50000", 'full-sheet'!$F:$F, "successful")</f>
        <v>86</v>
      </c>
      <c r="C13">
        <f>COUNTIFS('full-sheet'!$D:$D, "&gt;=50000", 'full-sheet'!$F:$F, "failed")</f>
        <v>258</v>
      </c>
      <c r="D13">
        <f>COUNTIFS('full-sheet'!$D:$D, "&gt;=50000", 'full-sheet'!$F:$F, "canceled")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="119" zoomScaleNormal="119" workbookViewId="0">
      <selection activeCell="F19" sqref="F1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2.83203125" customWidth="1"/>
    <col min="6" max="6" width="10.83203125" customWidth="1"/>
    <col min="7" max="7" width="10.33203125" customWidth="1"/>
    <col min="8" max="8" width="12.33203125" customWidth="1"/>
    <col min="9" max="9" width="12.6640625" customWidth="1"/>
    <col min="10" max="10" width="17.83203125" customWidth="1"/>
    <col min="11" max="11" width="10.83203125" customWidth="1"/>
    <col min="12" max="12" width="12.6640625" customWidth="1"/>
    <col min="13" max="13" width="11" customWidth="1"/>
    <col min="14" max="14" width="25.1640625" customWidth="1"/>
    <col min="15" max="15" width="14.33203125" customWidth="1"/>
    <col min="16" max="16" width="16.33203125" customWidth="1"/>
    <col min="17" max="17" width="14.5" customWidth="1"/>
    <col min="18" max="18" width="14.6640625" customWidth="1"/>
    <col min="19" max="19" width="21.1640625" customWidth="1"/>
    <col min="20" max="20" width="18.6640625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8308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8366</v>
      </c>
      <c r="R1" s="1" t="s">
        <v>8307</v>
      </c>
      <c r="S1" s="1" t="s">
        <v>8364</v>
      </c>
      <c r="T1" s="8" t="s">
        <v>8365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>
        <f>ROUND(E2/D2*100, 0)</f>
        <v>137</v>
      </c>
      <c r="P2">
        <f>ROUND(E2/L2, 0)</f>
        <v>64</v>
      </c>
      <c r="Q2" t="str">
        <f>LEFT(N2,FIND("/",N2)-1)</f>
        <v>film &amp; video</v>
      </c>
      <c r="R2" t="str">
        <f>RIGHT(N2,LEN(N2)-FIND("/",N2))</f>
        <v>television</v>
      </c>
      <c r="S2" s="9">
        <f>ROUND((J2/86400)+25569+(-5/24),0)</f>
        <v>42177</v>
      </c>
      <c r="T2" s="9">
        <f>ROUND((I2/86400)+25569+(-5/24),0)</f>
        <v>42208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>
        <f t="shared" ref="O3:O66" si="0">ROUND(E3/D3*100, 0)</f>
        <v>143</v>
      </c>
      <c r="P3">
        <f t="shared" ref="P3:P66" si="1">ROUND(E3/L3, 0)</f>
        <v>185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ROUND((J3/86400)+25569+(-5/24),0)</f>
        <v>42766</v>
      </c>
      <c r="T3" s="9">
        <f t="shared" ref="T3:T66" si="5">ROUND((I3/86400)+25569+(-5/24),0)</f>
        <v>42796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</v>
      </c>
      <c r="T4" s="9">
        <f t="shared" si="5"/>
        <v>42415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>
        <f t="shared" si="0"/>
        <v>104</v>
      </c>
      <c r="P5">
        <f t="shared" si="1"/>
        <v>69</v>
      </c>
      <c r="Q5" t="str">
        <f t="shared" si="2"/>
        <v>film &amp; video</v>
      </c>
      <c r="R5" t="str">
        <f t="shared" si="3"/>
        <v>television</v>
      </c>
      <c r="S5" s="9">
        <f t="shared" si="4"/>
        <v>41828</v>
      </c>
      <c r="T5" s="9">
        <f t="shared" si="5"/>
        <v>41858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>
        <f t="shared" si="0"/>
        <v>123</v>
      </c>
      <c r="P6">
        <f t="shared" si="1"/>
        <v>191</v>
      </c>
      <c r="Q6" t="str">
        <f t="shared" si="2"/>
        <v>film &amp; video</v>
      </c>
      <c r="R6" t="str">
        <f t="shared" si="3"/>
        <v>television</v>
      </c>
      <c r="S6" s="9">
        <f t="shared" si="4"/>
        <v>42328</v>
      </c>
      <c r="T6" s="9">
        <f t="shared" si="5"/>
        <v>42358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>
        <f t="shared" si="0"/>
        <v>110</v>
      </c>
      <c r="P7">
        <f t="shared" si="1"/>
        <v>93</v>
      </c>
      <c r="Q7" t="str">
        <f t="shared" si="2"/>
        <v>film &amp; video</v>
      </c>
      <c r="R7" t="str">
        <f t="shared" si="3"/>
        <v>television</v>
      </c>
      <c r="S7" s="9">
        <f t="shared" si="4"/>
        <v>42564</v>
      </c>
      <c r="T7" s="9">
        <f t="shared" si="5"/>
        <v>42580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>
        <f t="shared" si="0"/>
        <v>106</v>
      </c>
      <c r="P8">
        <f t="shared" si="1"/>
        <v>147</v>
      </c>
      <c r="Q8" t="str">
        <f t="shared" si="2"/>
        <v>film &amp; video</v>
      </c>
      <c r="R8" t="str">
        <f t="shared" si="3"/>
        <v>television</v>
      </c>
      <c r="S8" s="9">
        <f t="shared" si="4"/>
        <v>41794</v>
      </c>
      <c r="T8" s="9">
        <f t="shared" si="5"/>
        <v>41804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f t="shared" si="0"/>
        <v>101</v>
      </c>
      <c r="P9">
        <f t="shared" si="1"/>
        <v>160</v>
      </c>
      <c r="Q9" t="str">
        <f t="shared" si="2"/>
        <v>film &amp; video</v>
      </c>
      <c r="R9" t="str">
        <f t="shared" si="3"/>
        <v>television</v>
      </c>
      <c r="S9" s="9">
        <f t="shared" si="4"/>
        <v>42516</v>
      </c>
      <c r="T9" s="9">
        <f t="shared" si="5"/>
        <v>42556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>
        <f t="shared" si="0"/>
        <v>100</v>
      </c>
      <c r="P10">
        <f t="shared" si="1"/>
        <v>292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42469</v>
      </c>
      <c r="T10" s="9">
        <f t="shared" si="5"/>
        <v>42476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>
        <f t="shared" si="0"/>
        <v>126</v>
      </c>
      <c r="P11">
        <f t="shared" si="1"/>
        <v>31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</v>
      </c>
      <c r="T11" s="9">
        <f t="shared" si="5"/>
        <v>42477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>
        <f t="shared" si="0"/>
        <v>101</v>
      </c>
      <c r="P12">
        <f t="shared" si="1"/>
        <v>159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</v>
      </c>
      <c r="T12" s="9">
        <f t="shared" si="5"/>
        <v>41815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>
        <f t="shared" si="0"/>
        <v>121</v>
      </c>
      <c r="P13">
        <f t="shared" si="1"/>
        <v>80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42573</v>
      </c>
      <c r="T13" s="9">
        <f t="shared" si="5"/>
        <v>42604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>
        <f t="shared" si="0"/>
        <v>165</v>
      </c>
      <c r="P14">
        <f t="shared" si="1"/>
        <v>60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41792</v>
      </c>
      <c r="T14" s="9">
        <f t="shared" si="5"/>
        <v>41836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>
        <f t="shared" si="0"/>
        <v>160</v>
      </c>
      <c r="P15">
        <f t="shared" si="1"/>
        <v>110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</v>
      </c>
      <c r="T15" s="9">
        <f t="shared" si="5"/>
        <v>42545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>
        <f t="shared" si="0"/>
        <v>101</v>
      </c>
      <c r="P16">
        <f t="shared" si="1"/>
        <v>148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</v>
      </c>
      <c r="T16" s="9">
        <f t="shared" si="5"/>
        <v>41833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>
        <f t="shared" si="0"/>
        <v>107</v>
      </c>
      <c r="P17">
        <f t="shared" si="1"/>
        <v>22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</v>
      </c>
      <c r="T17" s="9">
        <f t="shared" si="5"/>
        <v>42275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>
        <f t="shared" si="0"/>
        <v>100</v>
      </c>
      <c r="P18">
        <f t="shared" si="1"/>
        <v>172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41761</v>
      </c>
      <c r="T18" s="9">
        <f t="shared" si="5"/>
        <v>41806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>
        <f t="shared" si="0"/>
        <v>101</v>
      </c>
      <c r="P19">
        <f t="shared" si="1"/>
        <v>42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41918</v>
      </c>
      <c r="T19" s="9">
        <f t="shared" si="5"/>
        <v>41948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>
        <f t="shared" si="0"/>
        <v>106</v>
      </c>
      <c r="P20">
        <f t="shared" si="1"/>
        <v>93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</v>
      </c>
      <c r="T20" s="9">
        <f t="shared" si="5"/>
        <v>41899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>
        <f t="shared" si="0"/>
        <v>145</v>
      </c>
      <c r="P21">
        <f t="shared" si="1"/>
        <v>56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42176</v>
      </c>
      <c r="T21" s="9">
        <f t="shared" si="5"/>
        <v>42206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>
        <f t="shared" si="0"/>
        <v>100</v>
      </c>
      <c r="P22">
        <f t="shared" si="1"/>
        <v>80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42201</v>
      </c>
      <c r="T22" s="9">
        <f t="shared" si="5"/>
        <v>42261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>
        <f t="shared" si="0"/>
        <v>109</v>
      </c>
      <c r="P23">
        <f t="shared" si="1"/>
        <v>200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</v>
      </c>
      <c r="T23" s="9">
        <f t="shared" si="5"/>
        <v>41908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>
        <f t="shared" si="0"/>
        <v>117</v>
      </c>
      <c r="P24">
        <f t="shared" si="1"/>
        <v>51</v>
      </c>
      <c r="Q24" t="str">
        <f t="shared" si="2"/>
        <v>film &amp; video</v>
      </c>
      <c r="R24" t="str">
        <f t="shared" si="3"/>
        <v>television</v>
      </c>
      <c r="S24" s="9">
        <f t="shared" si="4"/>
        <v>41990</v>
      </c>
      <c r="T24" s="9">
        <f t="shared" si="5"/>
        <v>42005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>
        <f t="shared" si="0"/>
        <v>119</v>
      </c>
      <c r="P25">
        <f t="shared" si="1"/>
        <v>103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42098</v>
      </c>
      <c r="T25" s="9">
        <f t="shared" si="5"/>
        <v>42124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>
        <f t="shared" si="0"/>
        <v>109</v>
      </c>
      <c r="P26">
        <f t="shared" si="1"/>
        <v>66</v>
      </c>
      <c r="Q26" t="str">
        <f t="shared" si="2"/>
        <v>film &amp; video</v>
      </c>
      <c r="R26" t="str">
        <f t="shared" si="3"/>
        <v>television</v>
      </c>
      <c r="S26" s="9">
        <f t="shared" si="4"/>
        <v>42230</v>
      </c>
      <c r="T26" s="9">
        <f t="shared" si="5"/>
        <v>42263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>
        <f t="shared" si="0"/>
        <v>133</v>
      </c>
      <c r="P27">
        <f t="shared" si="1"/>
        <v>57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</v>
      </c>
      <c r="T27" s="9">
        <f t="shared" si="5"/>
        <v>42378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>
        <f t="shared" si="0"/>
        <v>155</v>
      </c>
      <c r="P28">
        <f t="shared" si="1"/>
        <v>102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</v>
      </c>
      <c r="T28" s="9">
        <f t="shared" si="5"/>
        <v>41868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>
        <f t="shared" si="0"/>
        <v>112</v>
      </c>
      <c r="P29">
        <f t="shared" si="1"/>
        <v>149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</v>
      </c>
      <c r="T29" s="9">
        <f t="shared" si="5"/>
        <v>41959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>
        <f t="shared" si="0"/>
        <v>100</v>
      </c>
      <c r="P30">
        <f t="shared" si="1"/>
        <v>170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42325</v>
      </c>
      <c r="T30" s="9">
        <f t="shared" si="5"/>
        <v>42355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>
        <f t="shared" si="0"/>
        <v>123</v>
      </c>
      <c r="P31">
        <f t="shared" si="1"/>
        <v>32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</v>
      </c>
      <c r="T31" s="9">
        <f t="shared" si="5"/>
        <v>41842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>
        <f t="shared" si="0"/>
        <v>101</v>
      </c>
      <c r="P32">
        <f t="shared" si="1"/>
        <v>76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</v>
      </c>
      <c r="T32" s="9">
        <f t="shared" si="5"/>
        <v>41872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42377</v>
      </c>
      <c r="T33" s="9">
        <f t="shared" si="5"/>
        <v>42395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>
        <f t="shared" si="0"/>
        <v>100</v>
      </c>
      <c r="P34">
        <f t="shared" si="1"/>
        <v>320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</v>
      </c>
      <c r="T34" s="9">
        <f t="shared" si="5"/>
        <v>42503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>
        <f t="shared" si="0"/>
        <v>102</v>
      </c>
      <c r="P35">
        <f t="shared" si="1"/>
        <v>84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</v>
      </c>
      <c r="T35" s="9">
        <f t="shared" si="5"/>
        <v>42316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>
        <f t="shared" si="0"/>
        <v>130</v>
      </c>
      <c r="P36">
        <f t="shared" si="1"/>
        <v>50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</v>
      </c>
      <c r="T36" s="9">
        <f t="shared" si="5"/>
        <v>41856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>
        <f t="shared" si="0"/>
        <v>167</v>
      </c>
      <c r="P37">
        <f t="shared" si="1"/>
        <v>59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</v>
      </c>
      <c r="T37" s="9">
        <f t="shared" si="5"/>
        <v>42122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>
        <f t="shared" si="0"/>
        <v>142</v>
      </c>
      <c r="P38">
        <f t="shared" si="1"/>
        <v>194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</v>
      </c>
      <c r="T38" s="9">
        <f t="shared" si="5"/>
        <v>42098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>
        <f t="shared" si="0"/>
        <v>183</v>
      </c>
      <c r="P39">
        <f t="shared" si="1"/>
        <v>160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</v>
      </c>
      <c r="T39" s="9">
        <f t="shared" si="5"/>
        <v>42062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>
        <f t="shared" si="0"/>
        <v>110</v>
      </c>
      <c r="P40">
        <f t="shared" si="1"/>
        <v>42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</v>
      </c>
      <c r="T40" s="9">
        <f t="shared" si="5"/>
        <v>41405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>
        <f t="shared" si="0"/>
        <v>131</v>
      </c>
      <c r="P41">
        <f t="shared" si="1"/>
        <v>151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</v>
      </c>
      <c r="T41" s="9">
        <f t="shared" si="5"/>
        <v>41785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>
        <f t="shared" si="0"/>
        <v>101</v>
      </c>
      <c r="P42">
        <f t="shared" si="1"/>
        <v>127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</v>
      </c>
      <c r="T42" s="9">
        <f t="shared" si="5"/>
        <v>41809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>
        <f t="shared" si="0"/>
        <v>100</v>
      </c>
      <c r="P43">
        <f t="shared" si="1"/>
        <v>105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</v>
      </c>
      <c r="T43" s="9">
        <f t="shared" si="5"/>
        <v>41917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>
        <f t="shared" si="0"/>
        <v>142</v>
      </c>
      <c r="P44">
        <f t="shared" si="1"/>
        <v>118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</v>
      </c>
      <c r="T44" s="9">
        <f t="shared" si="5"/>
        <v>42001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>
        <f t="shared" si="0"/>
        <v>309</v>
      </c>
      <c r="P45">
        <f t="shared" si="1"/>
        <v>117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41803</v>
      </c>
      <c r="T45" s="9">
        <f t="shared" si="5"/>
        <v>41833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>
        <f t="shared" si="0"/>
        <v>100</v>
      </c>
      <c r="P46">
        <f t="shared" si="1"/>
        <v>133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</v>
      </c>
      <c r="T46" s="9">
        <f t="shared" si="5"/>
        <v>41919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>
        <f t="shared" si="0"/>
        <v>120</v>
      </c>
      <c r="P47">
        <f t="shared" si="1"/>
        <v>98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</v>
      </c>
      <c r="T47" s="9">
        <f t="shared" si="5"/>
        <v>42487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>
        <f t="shared" si="0"/>
        <v>104</v>
      </c>
      <c r="P48">
        <f t="shared" si="1"/>
        <v>194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42324</v>
      </c>
      <c r="T48" s="9">
        <f t="shared" si="5"/>
        <v>42354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>
        <f t="shared" si="0"/>
        <v>108</v>
      </c>
      <c r="P49">
        <f t="shared" si="1"/>
        <v>77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41933</v>
      </c>
      <c r="T49" s="9">
        <f t="shared" si="5"/>
        <v>41993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>
        <f t="shared" si="0"/>
        <v>108</v>
      </c>
      <c r="P50">
        <f t="shared" si="1"/>
        <v>57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</v>
      </c>
      <c r="T50" s="9">
        <f t="shared" si="5"/>
        <v>42064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>
        <f t="shared" si="0"/>
        <v>100</v>
      </c>
      <c r="P51">
        <f t="shared" si="1"/>
        <v>138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</v>
      </c>
      <c r="T51" s="9">
        <f t="shared" si="5"/>
        <v>42301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>
        <f t="shared" si="0"/>
        <v>100</v>
      </c>
      <c r="P52">
        <f t="shared" si="1"/>
        <v>27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41996</v>
      </c>
      <c r="T52" s="9">
        <f t="shared" si="5"/>
        <v>42035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>
        <f t="shared" si="0"/>
        <v>128</v>
      </c>
      <c r="P53">
        <f t="shared" si="1"/>
        <v>118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42197</v>
      </c>
      <c r="T53" s="9">
        <f t="shared" si="5"/>
        <v>42227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>
        <f t="shared" si="0"/>
        <v>116</v>
      </c>
      <c r="P54">
        <f t="shared" si="1"/>
        <v>223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</v>
      </c>
      <c r="T54" s="9">
        <f t="shared" si="5"/>
        <v>41837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>
        <f t="shared" si="0"/>
        <v>110</v>
      </c>
      <c r="P55">
        <f t="shared" si="1"/>
        <v>28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</v>
      </c>
      <c r="T55" s="9">
        <f t="shared" si="5"/>
        <v>41734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>
        <f t="shared" si="0"/>
        <v>101</v>
      </c>
      <c r="P56">
        <f t="shared" si="1"/>
        <v>194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42334</v>
      </c>
      <c r="T56" s="9">
        <f t="shared" si="5"/>
        <v>42364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>
        <f t="shared" si="0"/>
        <v>129</v>
      </c>
      <c r="P57">
        <f t="shared" si="1"/>
        <v>129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42497</v>
      </c>
      <c r="T57" s="9">
        <f t="shared" si="5"/>
        <v>42518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>
        <f t="shared" si="0"/>
        <v>107</v>
      </c>
      <c r="P58">
        <f t="shared" si="1"/>
        <v>49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</v>
      </c>
      <c r="T58" s="9">
        <f t="shared" si="5"/>
        <v>42163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>
        <f t="shared" si="0"/>
        <v>102</v>
      </c>
      <c r="P59">
        <f t="shared" si="1"/>
        <v>222</v>
      </c>
      <c r="Q59" t="str">
        <f t="shared" si="2"/>
        <v>film &amp; video</v>
      </c>
      <c r="R59" t="str">
        <f t="shared" si="3"/>
        <v>television</v>
      </c>
      <c r="S59" s="9">
        <f t="shared" si="4"/>
        <v>42090</v>
      </c>
      <c r="T59" s="9">
        <f t="shared" si="5"/>
        <v>42120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>
        <f t="shared" si="0"/>
        <v>103</v>
      </c>
      <c r="P60">
        <f t="shared" si="1"/>
        <v>137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41933</v>
      </c>
      <c r="T60" s="9">
        <f t="shared" si="5"/>
        <v>41963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>
        <f t="shared" si="0"/>
        <v>100</v>
      </c>
      <c r="P61">
        <f t="shared" si="1"/>
        <v>607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</v>
      </c>
      <c r="T61" s="9">
        <f t="shared" si="5"/>
        <v>42262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>
        <f t="shared" si="0"/>
        <v>103</v>
      </c>
      <c r="P62">
        <f t="shared" si="1"/>
        <v>43</v>
      </c>
      <c r="Q62" t="str">
        <f t="shared" si="2"/>
        <v>film &amp; video</v>
      </c>
      <c r="R62" t="str">
        <f t="shared" si="3"/>
        <v>shorts</v>
      </c>
      <c r="S62" s="9">
        <f t="shared" si="4"/>
        <v>41702</v>
      </c>
      <c r="T62" s="9">
        <f t="shared" si="5"/>
        <v>41721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>
        <f t="shared" si="0"/>
        <v>148</v>
      </c>
      <c r="P63">
        <f t="shared" si="1"/>
        <v>322</v>
      </c>
      <c r="Q63" t="str">
        <f t="shared" si="2"/>
        <v>film &amp; video</v>
      </c>
      <c r="R63" t="str">
        <f t="shared" si="3"/>
        <v>shorts</v>
      </c>
      <c r="S63" s="9">
        <f t="shared" si="4"/>
        <v>41410</v>
      </c>
      <c r="T63" s="9">
        <f t="shared" si="5"/>
        <v>41432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>
        <f t="shared" si="0"/>
        <v>155</v>
      </c>
      <c r="P64">
        <f t="shared" si="1"/>
        <v>97</v>
      </c>
      <c r="Q64" t="str">
        <f t="shared" si="2"/>
        <v>film &amp; video</v>
      </c>
      <c r="R64" t="str">
        <f t="shared" si="3"/>
        <v>shorts</v>
      </c>
      <c r="S64" s="9">
        <f t="shared" si="4"/>
        <v>41312</v>
      </c>
      <c r="T64" s="9">
        <f t="shared" si="5"/>
        <v>41337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>
        <f t="shared" si="0"/>
        <v>114</v>
      </c>
      <c r="P65">
        <f t="shared" si="1"/>
        <v>35</v>
      </c>
      <c r="Q65" t="str">
        <f t="shared" si="2"/>
        <v>film &amp; video</v>
      </c>
      <c r="R65" t="str">
        <f t="shared" si="3"/>
        <v>shorts</v>
      </c>
      <c r="S65" s="9">
        <f t="shared" si="4"/>
        <v>41613</v>
      </c>
      <c r="T65" s="9">
        <f t="shared" si="5"/>
        <v>41636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>
        <f t="shared" si="0"/>
        <v>173</v>
      </c>
      <c r="P66">
        <f t="shared" si="1"/>
        <v>87</v>
      </c>
      <c r="Q66" t="str">
        <f t="shared" si="2"/>
        <v>film &amp; video</v>
      </c>
      <c r="R66" t="str">
        <f t="shared" si="3"/>
        <v>shorts</v>
      </c>
      <c r="S66" s="9">
        <f t="shared" si="4"/>
        <v>41433</v>
      </c>
      <c r="T66" s="9">
        <f t="shared" si="5"/>
        <v>41463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>
        <f t="shared" ref="O67:O130" si="6">ROUND(E67/D67*100, 0)</f>
        <v>108</v>
      </c>
      <c r="P67">
        <f t="shared" ref="P67:P130" si="7">ROUND(E67/L67, 0)</f>
        <v>132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9">
        <f t="shared" ref="S67:S130" si="10">ROUND((J67/86400)+25569+(-5/24),0)</f>
        <v>41836</v>
      </c>
      <c r="T67" s="9">
        <f t="shared" ref="T67:T130" si="11">ROUND((I67/86400)+25569+(-5/24),0)</f>
        <v>41862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>
        <f t="shared" si="6"/>
        <v>119</v>
      </c>
      <c r="P68">
        <f t="shared" si="7"/>
        <v>91</v>
      </c>
      <c r="Q68" t="str">
        <f t="shared" si="8"/>
        <v>film &amp; video</v>
      </c>
      <c r="R68" t="str">
        <f t="shared" si="9"/>
        <v>shorts</v>
      </c>
      <c r="S68" s="9">
        <f t="shared" si="10"/>
        <v>42540</v>
      </c>
      <c r="T68" s="9">
        <f t="shared" si="11"/>
        <v>42570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>
        <f t="shared" si="6"/>
        <v>116</v>
      </c>
      <c r="P69">
        <f t="shared" si="7"/>
        <v>116</v>
      </c>
      <c r="Q69" t="str">
        <f t="shared" si="8"/>
        <v>film &amp; video</v>
      </c>
      <c r="R69" t="str">
        <f t="shared" si="9"/>
        <v>shorts</v>
      </c>
      <c r="S69" s="9">
        <f t="shared" si="10"/>
        <v>41075</v>
      </c>
      <c r="T69" s="9">
        <f t="shared" si="11"/>
        <v>41105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>
        <f t="shared" si="6"/>
        <v>127</v>
      </c>
      <c r="P70">
        <f t="shared" si="7"/>
        <v>21</v>
      </c>
      <c r="Q70" t="str">
        <f t="shared" si="8"/>
        <v>film &amp; video</v>
      </c>
      <c r="R70" t="str">
        <f t="shared" si="9"/>
        <v>shorts</v>
      </c>
      <c r="S70" s="9">
        <f t="shared" si="10"/>
        <v>41663</v>
      </c>
      <c r="T70" s="9">
        <f t="shared" si="11"/>
        <v>41693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>
        <f t="shared" si="6"/>
        <v>111</v>
      </c>
      <c r="P71">
        <f t="shared" si="7"/>
        <v>62</v>
      </c>
      <c r="Q71" t="str">
        <f t="shared" si="8"/>
        <v>film &amp; video</v>
      </c>
      <c r="R71" t="str">
        <f t="shared" si="9"/>
        <v>shorts</v>
      </c>
      <c r="S71" s="9">
        <f t="shared" si="10"/>
        <v>40786</v>
      </c>
      <c r="T71" s="9">
        <f t="shared" si="11"/>
        <v>40818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>
        <f t="shared" si="6"/>
        <v>127</v>
      </c>
      <c r="P72">
        <f t="shared" si="7"/>
        <v>37</v>
      </c>
      <c r="Q72" t="str">
        <f t="shared" si="8"/>
        <v>film &amp; video</v>
      </c>
      <c r="R72" t="str">
        <f t="shared" si="9"/>
        <v>shorts</v>
      </c>
      <c r="S72" s="9">
        <f t="shared" si="10"/>
        <v>40731</v>
      </c>
      <c r="T72" s="9">
        <f t="shared" si="11"/>
        <v>40791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>
        <f t="shared" si="6"/>
        <v>124</v>
      </c>
      <c r="P73">
        <f t="shared" si="7"/>
        <v>70</v>
      </c>
      <c r="Q73" t="str">
        <f t="shared" si="8"/>
        <v>film &amp; video</v>
      </c>
      <c r="R73" t="str">
        <f t="shared" si="9"/>
        <v>shorts</v>
      </c>
      <c r="S73" s="9">
        <f t="shared" si="10"/>
        <v>40997</v>
      </c>
      <c r="T73" s="9">
        <f t="shared" si="11"/>
        <v>41057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>
        <f t="shared" si="6"/>
        <v>108</v>
      </c>
      <c r="P74">
        <f t="shared" si="7"/>
        <v>58</v>
      </c>
      <c r="Q74" t="str">
        <f t="shared" si="8"/>
        <v>film &amp; video</v>
      </c>
      <c r="R74" t="str">
        <f t="shared" si="9"/>
        <v>shorts</v>
      </c>
      <c r="S74" s="9">
        <f t="shared" si="10"/>
        <v>41208</v>
      </c>
      <c r="T74" s="9">
        <f t="shared" si="11"/>
        <v>41228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40588</v>
      </c>
      <c r="T75" s="9">
        <f t="shared" si="11"/>
        <v>40666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>
        <f t="shared" si="6"/>
        <v>113</v>
      </c>
      <c r="P76">
        <f t="shared" si="7"/>
        <v>19</v>
      </c>
      <c r="Q76" t="str">
        <f t="shared" si="8"/>
        <v>film &amp; video</v>
      </c>
      <c r="R76" t="str">
        <f t="shared" si="9"/>
        <v>shorts</v>
      </c>
      <c r="S76" s="9">
        <f t="shared" si="10"/>
        <v>42360</v>
      </c>
      <c r="T76" s="9">
        <f t="shared" si="11"/>
        <v>42390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>
        <f t="shared" si="6"/>
        <v>115</v>
      </c>
      <c r="P77">
        <f t="shared" si="7"/>
        <v>86</v>
      </c>
      <c r="Q77" t="str">
        <f t="shared" si="8"/>
        <v>film &amp; video</v>
      </c>
      <c r="R77" t="str">
        <f t="shared" si="9"/>
        <v>shorts</v>
      </c>
      <c r="S77" s="9">
        <f t="shared" si="10"/>
        <v>41357</v>
      </c>
      <c r="T77" s="9">
        <f t="shared" si="11"/>
        <v>41387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>
        <f t="shared" si="6"/>
        <v>153</v>
      </c>
      <c r="P78">
        <f t="shared" si="7"/>
        <v>31</v>
      </c>
      <c r="Q78" t="str">
        <f t="shared" si="8"/>
        <v>film &amp; video</v>
      </c>
      <c r="R78" t="str">
        <f t="shared" si="9"/>
        <v>shorts</v>
      </c>
      <c r="S78" s="9">
        <f t="shared" si="10"/>
        <v>40844</v>
      </c>
      <c r="T78" s="9">
        <f t="shared" si="11"/>
        <v>40905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>
        <f t="shared" si="6"/>
        <v>393</v>
      </c>
      <c r="P79">
        <f t="shared" si="7"/>
        <v>60</v>
      </c>
      <c r="Q79" t="str">
        <f t="shared" si="8"/>
        <v>film &amp; video</v>
      </c>
      <c r="R79" t="str">
        <f t="shared" si="9"/>
        <v>shorts</v>
      </c>
      <c r="S79" s="9">
        <f t="shared" si="10"/>
        <v>40997</v>
      </c>
      <c r="T79" s="9">
        <f t="shared" si="11"/>
        <v>41050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>
        <f t="shared" si="6"/>
        <v>2702</v>
      </c>
      <c r="P80">
        <f t="shared" si="7"/>
        <v>39</v>
      </c>
      <c r="Q80" t="str">
        <f t="shared" si="8"/>
        <v>film &amp; video</v>
      </c>
      <c r="R80" t="str">
        <f t="shared" si="9"/>
        <v>shorts</v>
      </c>
      <c r="S80" s="9">
        <f t="shared" si="10"/>
        <v>42605</v>
      </c>
      <c r="T80" s="9">
        <f t="shared" si="11"/>
        <v>42615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>
        <f t="shared" si="6"/>
        <v>127</v>
      </c>
      <c r="P81">
        <f t="shared" si="7"/>
        <v>40</v>
      </c>
      <c r="Q81" t="str">
        <f t="shared" si="8"/>
        <v>film &amp; video</v>
      </c>
      <c r="R81" t="str">
        <f t="shared" si="9"/>
        <v>shorts</v>
      </c>
      <c r="S81" s="9">
        <f t="shared" si="10"/>
        <v>41725</v>
      </c>
      <c r="T81" s="9">
        <f t="shared" si="11"/>
        <v>41755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>
        <f t="shared" si="6"/>
        <v>107</v>
      </c>
      <c r="P82">
        <f t="shared" si="7"/>
        <v>274</v>
      </c>
      <c r="Q82" t="str">
        <f t="shared" si="8"/>
        <v>film &amp; video</v>
      </c>
      <c r="R82" t="str">
        <f t="shared" si="9"/>
        <v>shorts</v>
      </c>
      <c r="S82" s="9">
        <f t="shared" si="10"/>
        <v>41583</v>
      </c>
      <c r="T82" s="9">
        <f t="shared" si="11"/>
        <v>41618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>
        <f t="shared" si="6"/>
        <v>198</v>
      </c>
      <c r="P83">
        <f t="shared" si="7"/>
        <v>53</v>
      </c>
      <c r="Q83" t="str">
        <f t="shared" si="8"/>
        <v>film &amp; video</v>
      </c>
      <c r="R83" t="str">
        <f t="shared" si="9"/>
        <v>shorts</v>
      </c>
      <c r="S83" s="9">
        <f t="shared" si="10"/>
        <v>41100</v>
      </c>
      <c r="T83" s="9">
        <f t="shared" si="11"/>
        <v>41104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>
        <f t="shared" si="6"/>
        <v>100</v>
      </c>
      <c r="P84">
        <f t="shared" si="7"/>
        <v>40</v>
      </c>
      <c r="Q84" t="str">
        <f t="shared" si="8"/>
        <v>film &amp; video</v>
      </c>
      <c r="R84" t="str">
        <f t="shared" si="9"/>
        <v>shorts</v>
      </c>
      <c r="S84" s="9">
        <f t="shared" si="10"/>
        <v>40796</v>
      </c>
      <c r="T84" s="9">
        <f t="shared" si="11"/>
        <v>40826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>
        <f t="shared" si="6"/>
        <v>103</v>
      </c>
      <c r="P85">
        <f t="shared" si="7"/>
        <v>16</v>
      </c>
      <c r="Q85" t="str">
        <f t="shared" si="8"/>
        <v>film &amp; video</v>
      </c>
      <c r="R85" t="str">
        <f t="shared" si="9"/>
        <v>shorts</v>
      </c>
      <c r="S85" s="9">
        <f t="shared" si="10"/>
        <v>42042</v>
      </c>
      <c r="T85" s="9">
        <f t="shared" si="11"/>
        <v>42057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>
        <f t="shared" si="6"/>
        <v>100</v>
      </c>
      <c r="P86">
        <f t="shared" si="7"/>
        <v>71</v>
      </c>
      <c r="Q86" t="str">
        <f t="shared" si="8"/>
        <v>film &amp; video</v>
      </c>
      <c r="R86" t="str">
        <f t="shared" si="9"/>
        <v>shorts</v>
      </c>
      <c r="S86" s="9">
        <f t="shared" si="10"/>
        <v>40649</v>
      </c>
      <c r="T86" s="9">
        <f t="shared" si="11"/>
        <v>40679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>
        <f t="shared" si="6"/>
        <v>126</v>
      </c>
      <c r="P87">
        <f t="shared" si="7"/>
        <v>72</v>
      </c>
      <c r="Q87" t="str">
        <f t="shared" si="8"/>
        <v>film &amp; video</v>
      </c>
      <c r="R87" t="str">
        <f t="shared" si="9"/>
        <v>shorts</v>
      </c>
      <c r="S87" s="9">
        <f t="shared" si="10"/>
        <v>40779</v>
      </c>
      <c r="T87" s="9">
        <f t="shared" si="11"/>
        <v>40809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>
        <f t="shared" si="6"/>
        <v>106</v>
      </c>
      <c r="P88">
        <f t="shared" si="7"/>
        <v>376</v>
      </c>
      <c r="Q88" t="str">
        <f t="shared" si="8"/>
        <v>film &amp; video</v>
      </c>
      <c r="R88" t="str">
        <f t="shared" si="9"/>
        <v>shorts</v>
      </c>
      <c r="S88" s="9">
        <f t="shared" si="10"/>
        <v>42291</v>
      </c>
      <c r="T88" s="9">
        <f t="shared" si="11"/>
        <v>42365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>
        <f t="shared" si="6"/>
        <v>105</v>
      </c>
      <c r="P89">
        <f t="shared" si="7"/>
        <v>105</v>
      </c>
      <c r="Q89" t="str">
        <f t="shared" si="8"/>
        <v>film &amp; video</v>
      </c>
      <c r="R89" t="str">
        <f t="shared" si="9"/>
        <v>shorts</v>
      </c>
      <c r="S89" s="9">
        <f t="shared" si="10"/>
        <v>40322</v>
      </c>
      <c r="T89" s="9">
        <f t="shared" si="11"/>
        <v>40332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</v>
      </c>
      <c r="T90" s="9">
        <f t="shared" si="11"/>
        <v>41812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>
        <f t="shared" si="6"/>
        <v>115</v>
      </c>
      <c r="P91">
        <f t="shared" si="7"/>
        <v>123</v>
      </c>
      <c r="Q91" t="str">
        <f t="shared" si="8"/>
        <v>film &amp; video</v>
      </c>
      <c r="R91" t="str">
        <f t="shared" si="9"/>
        <v>shorts</v>
      </c>
      <c r="S91" s="9">
        <f t="shared" si="10"/>
        <v>41403</v>
      </c>
      <c r="T91" s="9">
        <f t="shared" si="11"/>
        <v>41428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>
        <f t="shared" si="6"/>
        <v>100</v>
      </c>
      <c r="P92">
        <f t="shared" si="7"/>
        <v>31</v>
      </c>
      <c r="Q92" t="str">
        <f t="shared" si="8"/>
        <v>film &amp; video</v>
      </c>
      <c r="R92" t="str">
        <f t="shared" si="9"/>
        <v>shorts</v>
      </c>
      <c r="S92" s="9">
        <f t="shared" si="10"/>
        <v>40706</v>
      </c>
      <c r="T92" s="9">
        <f t="shared" si="11"/>
        <v>40736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>
        <f t="shared" si="6"/>
        <v>120</v>
      </c>
      <c r="P93">
        <f t="shared" si="7"/>
        <v>78</v>
      </c>
      <c r="Q93" t="str">
        <f t="shared" si="8"/>
        <v>film &amp; video</v>
      </c>
      <c r="R93" t="str">
        <f t="shared" si="9"/>
        <v>shorts</v>
      </c>
      <c r="S93" s="9">
        <f t="shared" si="10"/>
        <v>40619</v>
      </c>
      <c r="T93" s="9">
        <f t="shared" si="11"/>
        <v>40680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>
        <f t="shared" si="6"/>
        <v>105</v>
      </c>
      <c r="P94">
        <f t="shared" si="7"/>
        <v>122</v>
      </c>
      <c r="Q94" t="str">
        <f t="shared" si="8"/>
        <v>film &amp; video</v>
      </c>
      <c r="R94" t="str">
        <f t="shared" si="9"/>
        <v>shorts</v>
      </c>
      <c r="S94" s="9">
        <f t="shared" si="10"/>
        <v>42721</v>
      </c>
      <c r="T94" s="9">
        <f t="shared" si="11"/>
        <v>42767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>
        <f t="shared" si="6"/>
        <v>111</v>
      </c>
      <c r="P95">
        <f t="shared" si="7"/>
        <v>74</v>
      </c>
      <c r="Q95" t="str">
        <f t="shared" si="8"/>
        <v>film &amp; video</v>
      </c>
      <c r="R95" t="str">
        <f t="shared" si="9"/>
        <v>shorts</v>
      </c>
      <c r="S95" s="9">
        <f t="shared" si="10"/>
        <v>41066</v>
      </c>
      <c r="T95" s="9">
        <f t="shared" si="11"/>
        <v>41094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>
        <f t="shared" si="6"/>
        <v>104</v>
      </c>
      <c r="P96">
        <f t="shared" si="7"/>
        <v>22</v>
      </c>
      <c r="Q96" t="str">
        <f t="shared" si="8"/>
        <v>film &amp; video</v>
      </c>
      <c r="R96" t="str">
        <f t="shared" si="9"/>
        <v>shorts</v>
      </c>
      <c r="S96" s="9">
        <f t="shared" si="10"/>
        <v>41717</v>
      </c>
      <c r="T96" s="9">
        <f t="shared" si="11"/>
        <v>41737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>
        <f t="shared" si="6"/>
        <v>131</v>
      </c>
      <c r="P97">
        <f t="shared" si="7"/>
        <v>22</v>
      </c>
      <c r="Q97" t="str">
        <f t="shared" si="8"/>
        <v>film &amp; video</v>
      </c>
      <c r="R97" t="str">
        <f t="shared" si="9"/>
        <v>shorts</v>
      </c>
      <c r="S97" s="9">
        <f t="shared" si="10"/>
        <v>40935</v>
      </c>
      <c r="T97" s="9">
        <f t="shared" si="11"/>
        <v>40965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>
        <f t="shared" si="6"/>
        <v>115</v>
      </c>
      <c r="P98">
        <f t="shared" si="7"/>
        <v>51</v>
      </c>
      <c r="Q98" t="str">
        <f t="shared" si="8"/>
        <v>film &amp; video</v>
      </c>
      <c r="R98" t="str">
        <f t="shared" si="9"/>
        <v>shorts</v>
      </c>
      <c r="S98" s="9">
        <f t="shared" si="10"/>
        <v>40324</v>
      </c>
      <c r="T98" s="9">
        <f t="shared" si="11"/>
        <v>40391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>
        <f t="shared" si="6"/>
        <v>106</v>
      </c>
      <c r="P99">
        <f t="shared" si="7"/>
        <v>53</v>
      </c>
      <c r="Q99" t="str">
        <f t="shared" si="8"/>
        <v>film &amp; video</v>
      </c>
      <c r="R99" t="str">
        <f t="shared" si="9"/>
        <v>shorts</v>
      </c>
      <c r="S99" s="9">
        <f t="shared" si="10"/>
        <v>40706</v>
      </c>
      <c r="T99" s="9">
        <f t="shared" si="11"/>
        <v>40736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>
        <f t="shared" si="6"/>
        <v>106</v>
      </c>
      <c r="P100">
        <f t="shared" si="7"/>
        <v>57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41215</v>
      </c>
      <c r="T100" s="9">
        <f t="shared" si="11"/>
        <v>41251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>
        <f t="shared" si="6"/>
        <v>106</v>
      </c>
      <c r="P101">
        <f t="shared" si="7"/>
        <v>41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41632</v>
      </c>
      <c r="T101" s="9">
        <f t="shared" si="11"/>
        <v>41662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>
        <f t="shared" si="6"/>
        <v>100</v>
      </c>
      <c r="P102">
        <f t="shared" si="7"/>
        <v>192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41198</v>
      </c>
      <c r="T102" s="9">
        <f t="shared" si="11"/>
        <v>41218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41275</v>
      </c>
      <c r="T103" s="9">
        <f t="shared" si="11"/>
        <v>41299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>
        <f t="shared" si="6"/>
        <v>128</v>
      </c>
      <c r="P104">
        <f t="shared" si="7"/>
        <v>118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</v>
      </c>
      <c r="T104" s="9">
        <f t="shared" si="11"/>
        <v>40535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>
        <f t="shared" si="6"/>
        <v>105</v>
      </c>
      <c r="P105">
        <f t="shared" si="7"/>
        <v>28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41683</v>
      </c>
      <c r="T105" s="9">
        <f t="shared" si="11"/>
        <v>41706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</v>
      </c>
      <c r="T106" s="9">
        <f t="shared" si="11"/>
        <v>40636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>
        <f t="shared" si="6"/>
        <v>107</v>
      </c>
      <c r="P107">
        <f t="shared" si="7"/>
        <v>39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42486</v>
      </c>
      <c r="T107" s="9">
        <f t="shared" si="11"/>
        <v>42504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>
        <f t="shared" si="6"/>
        <v>101</v>
      </c>
      <c r="P108">
        <f t="shared" si="7"/>
        <v>186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40988</v>
      </c>
      <c r="T108" s="9">
        <f t="shared" si="11"/>
        <v>41002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>
        <f t="shared" si="6"/>
        <v>102</v>
      </c>
      <c r="P109">
        <f t="shared" si="7"/>
        <v>111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40636</v>
      </c>
      <c r="T109" s="9">
        <f t="shared" si="11"/>
        <v>40658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>
        <f t="shared" si="6"/>
        <v>247</v>
      </c>
      <c r="P110">
        <f t="shared" si="7"/>
        <v>79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</v>
      </c>
      <c r="T110" s="9">
        <f t="shared" si="11"/>
        <v>41425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>
        <f t="shared" si="6"/>
        <v>220</v>
      </c>
      <c r="P111">
        <f t="shared" si="7"/>
        <v>47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</v>
      </c>
      <c r="T111" s="9">
        <f t="shared" si="11"/>
        <v>40600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>
        <f t="shared" si="6"/>
        <v>131</v>
      </c>
      <c r="P112">
        <f t="shared" si="7"/>
        <v>65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41558</v>
      </c>
      <c r="T112" s="9">
        <f t="shared" si="11"/>
        <v>41592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>
        <f t="shared" si="6"/>
        <v>155</v>
      </c>
      <c r="P113">
        <f t="shared" si="7"/>
        <v>102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</v>
      </c>
      <c r="T113" s="9">
        <f t="shared" si="11"/>
        <v>42155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>
        <f t="shared" si="6"/>
        <v>104</v>
      </c>
      <c r="P114">
        <f t="shared" si="7"/>
        <v>64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</v>
      </c>
      <c r="T114" s="9">
        <f t="shared" si="11"/>
        <v>41742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>
        <f t="shared" si="6"/>
        <v>141</v>
      </c>
      <c r="P115">
        <f t="shared" si="7"/>
        <v>90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40754</v>
      </c>
      <c r="T115" s="9">
        <f t="shared" si="11"/>
        <v>40761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>
        <f t="shared" si="6"/>
        <v>103</v>
      </c>
      <c r="P116">
        <f t="shared" si="7"/>
        <v>89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</v>
      </c>
      <c r="T116" s="9">
        <f t="shared" si="11"/>
        <v>40921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>
        <f t="shared" si="6"/>
        <v>140</v>
      </c>
      <c r="P117">
        <f t="shared" si="7"/>
        <v>29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40919</v>
      </c>
      <c r="T117" s="9">
        <f t="shared" si="11"/>
        <v>40944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>
        <f t="shared" si="6"/>
        <v>114</v>
      </c>
      <c r="P118">
        <f t="shared" si="7"/>
        <v>70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</v>
      </c>
      <c r="T118" s="9">
        <f t="shared" si="11"/>
        <v>40641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>
        <f t="shared" si="6"/>
        <v>100</v>
      </c>
      <c r="P119">
        <f t="shared" si="7"/>
        <v>167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40249</v>
      </c>
      <c r="T119" s="9">
        <f t="shared" si="11"/>
        <v>40339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>
        <f t="shared" si="6"/>
        <v>113</v>
      </c>
      <c r="P120">
        <f t="shared" si="7"/>
        <v>145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</v>
      </c>
      <c r="T120" s="9">
        <f t="shared" si="11"/>
        <v>40753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>
        <f t="shared" si="6"/>
        <v>105</v>
      </c>
      <c r="P121">
        <f t="shared" si="7"/>
        <v>92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</v>
      </c>
      <c r="T121" s="9">
        <f t="shared" si="11"/>
        <v>40769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</v>
      </c>
      <c r="T122" s="9">
        <f t="shared" si="11"/>
        <v>42646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</v>
      </c>
      <c r="T123" s="9">
        <f t="shared" si="11"/>
        <v>42112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</v>
      </c>
      <c r="T124" s="9">
        <f t="shared" si="11"/>
        <v>42653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>
        <f t="shared" si="6"/>
        <v>0</v>
      </c>
      <c r="P125">
        <f t="shared" si="7"/>
        <v>25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41905</v>
      </c>
      <c r="T125" s="9">
        <f t="shared" si="11"/>
        <v>41941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42115</v>
      </c>
      <c r="T126" s="9">
        <f t="shared" si="11"/>
        <v>42140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>
        <f t="shared" si="6"/>
        <v>14</v>
      </c>
      <c r="P127">
        <f t="shared" si="7"/>
        <v>12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42710</v>
      </c>
      <c r="T127" s="9">
        <f t="shared" si="11"/>
        <v>42770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>
        <f t="shared" si="6"/>
        <v>6</v>
      </c>
      <c r="P128">
        <f t="shared" si="7"/>
        <v>107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</v>
      </c>
      <c r="T128" s="9">
        <f t="shared" si="11"/>
        <v>42166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>
        <f t="shared" si="6"/>
        <v>2</v>
      </c>
      <c r="P129">
        <f t="shared" si="7"/>
        <v>48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</v>
      </c>
      <c r="T129" s="9">
        <f t="shared" si="11"/>
        <v>42097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>
        <f t="shared" si="6"/>
        <v>2</v>
      </c>
      <c r="P130">
        <f t="shared" si="7"/>
        <v>311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</v>
      </c>
      <c r="T130" s="9">
        <f t="shared" si="11"/>
        <v>42663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>
        <f t="shared" ref="O131:O194" si="12">ROUND(E131/D131*100, 0)</f>
        <v>0</v>
      </c>
      <c r="P131" t="e">
        <f t="shared" ref="P131:P194" si="13">ROUND(E131/L131, 0)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ROUND((J131/86400)+25569+(-5/24),0)</f>
        <v>41883</v>
      </c>
      <c r="T131" s="9">
        <f t="shared" ref="T131:T194" si="17">ROUND((I131/86400)+25569+(-5/24),0)</f>
        <v>41943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41779</v>
      </c>
      <c r="T132" s="9">
        <f t="shared" si="17"/>
        <v>41807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42542</v>
      </c>
      <c r="T133" s="9">
        <f t="shared" si="17"/>
        <v>42557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>
        <f t="shared" si="12"/>
        <v>10</v>
      </c>
      <c r="P134">
        <f t="shared" si="13"/>
        <v>95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41906</v>
      </c>
      <c r="T134" s="9">
        <f t="shared" si="17"/>
        <v>41951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42492</v>
      </c>
      <c r="T135" s="9">
        <f t="shared" si="17"/>
        <v>42522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42222</v>
      </c>
      <c r="T136" s="9">
        <f t="shared" si="17"/>
        <v>42252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>
        <f t="shared" si="12"/>
        <v>13</v>
      </c>
      <c r="P137">
        <f t="shared" si="13"/>
        <v>81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</v>
      </c>
      <c r="T137" s="9">
        <f t="shared" si="17"/>
        <v>41822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</v>
      </c>
      <c r="T138" s="9">
        <f t="shared" si="17"/>
        <v>42140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</v>
      </c>
      <c r="T139" s="9">
        <f t="shared" si="17"/>
        <v>42289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>
        <f t="shared" si="12"/>
        <v>3</v>
      </c>
      <c r="P140">
        <f t="shared" si="13"/>
        <v>81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</v>
      </c>
      <c r="T140" s="9">
        <f t="shared" si="17"/>
        <v>42217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42188</v>
      </c>
      <c r="T141" s="9">
        <f t="shared" si="17"/>
        <v>42198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</v>
      </c>
      <c r="T142" s="9">
        <f t="shared" si="17"/>
        <v>42083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>
        <f t="shared" si="12"/>
        <v>11</v>
      </c>
      <c r="P143">
        <f t="shared" si="13"/>
        <v>46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</v>
      </c>
      <c r="T143" s="9">
        <f t="shared" si="17"/>
        <v>42155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41939</v>
      </c>
      <c r="T144" s="9">
        <f t="shared" si="17"/>
        <v>41960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</v>
      </c>
      <c r="T145" s="9">
        <f t="shared" si="17"/>
        <v>42616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>
        <f t="shared" si="12"/>
        <v>28</v>
      </c>
      <c r="P146">
        <f t="shared" si="13"/>
        <v>56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42048</v>
      </c>
      <c r="T146" s="9">
        <f t="shared" si="17"/>
        <v>42108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>
        <f t="shared" si="12"/>
        <v>8</v>
      </c>
      <c r="P147">
        <f t="shared" si="13"/>
        <v>38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</v>
      </c>
      <c r="T147" s="9">
        <f t="shared" si="17"/>
        <v>42227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>
        <f t="shared" si="12"/>
        <v>1</v>
      </c>
      <c r="P148">
        <f t="shared" si="13"/>
        <v>38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</v>
      </c>
      <c r="T148" s="9">
        <f t="shared" si="17"/>
        <v>42753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41970</v>
      </c>
      <c r="T149" s="9">
        <f t="shared" si="17"/>
        <v>42013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</v>
      </c>
      <c r="T150" s="9">
        <f t="shared" si="17"/>
        <v>42427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>
        <f t="shared" si="12"/>
        <v>1</v>
      </c>
      <c r="P151">
        <f t="shared" si="13"/>
        <v>15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</v>
      </c>
      <c r="T151" s="9">
        <f t="shared" si="17"/>
        <v>41998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>
        <f t="shared" si="12"/>
        <v>23</v>
      </c>
      <c r="P152">
        <f t="shared" si="13"/>
        <v>449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</v>
      </c>
      <c r="T152" s="9">
        <f t="shared" si="17"/>
        <v>42150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</v>
      </c>
      <c r="T153" s="9">
        <f t="shared" si="17"/>
        <v>42173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</v>
      </c>
      <c r="T154" s="9">
        <f t="shared" si="17"/>
        <v>41905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>
        <f t="shared" si="12"/>
        <v>1</v>
      </c>
      <c r="P155">
        <f t="shared" si="13"/>
        <v>36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</v>
      </c>
      <c r="T155" s="9">
        <f t="shared" si="17"/>
        <v>41975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>
        <f t="shared" si="12"/>
        <v>3</v>
      </c>
      <c r="P156">
        <f t="shared" si="13"/>
        <v>13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</v>
      </c>
      <c r="T156" s="9">
        <f t="shared" si="17"/>
        <v>42158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>
        <f t="shared" si="12"/>
        <v>0</v>
      </c>
      <c r="P157">
        <f t="shared" si="13"/>
        <v>20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</v>
      </c>
      <c r="T157" s="9">
        <f t="shared" si="17"/>
        <v>42208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</v>
      </c>
      <c r="T158" s="9">
        <f t="shared" si="17"/>
        <v>41854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42397</v>
      </c>
      <c r="T159" s="9">
        <f t="shared" si="17"/>
        <v>42427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</v>
      </c>
      <c r="T160" s="9">
        <f t="shared" si="17"/>
        <v>41934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</v>
      </c>
      <c r="T161" s="9">
        <f t="shared" si="17"/>
        <v>42554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42172</v>
      </c>
      <c r="T162" s="9">
        <f t="shared" si="17"/>
        <v>42232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</v>
      </c>
      <c r="T163" s="9">
        <f t="shared" si="17"/>
        <v>41822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>
        <f t="shared" si="12"/>
        <v>16</v>
      </c>
      <c r="P164">
        <f t="shared" si="13"/>
        <v>44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</v>
      </c>
      <c r="T164" s="9">
        <f t="shared" si="17"/>
        <v>41868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42244</v>
      </c>
      <c r="T165" s="9">
        <f t="shared" si="17"/>
        <v>42278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>
        <f t="shared" si="12"/>
        <v>1</v>
      </c>
      <c r="P166">
        <f t="shared" si="13"/>
        <v>91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41842</v>
      </c>
      <c r="T166" s="9">
        <f t="shared" si="17"/>
        <v>41902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</v>
      </c>
      <c r="T167" s="9">
        <f t="shared" si="17"/>
        <v>42381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</v>
      </c>
      <c r="T168" s="9">
        <f t="shared" si="17"/>
        <v>42751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>
        <f t="shared" si="12"/>
        <v>0</v>
      </c>
      <c r="P169">
        <f t="shared" si="13"/>
        <v>6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42161</v>
      </c>
      <c r="T169" s="9">
        <f t="shared" si="17"/>
        <v>42221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>
        <f t="shared" si="12"/>
        <v>4</v>
      </c>
      <c r="P170">
        <f t="shared" si="13"/>
        <v>108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42053</v>
      </c>
      <c r="T170" s="9">
        <f t="shared" si="17"/>
        <v>42083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</v>
      </c>
      <c r="T171" s="9">
        <f t="shared" si="17"/>
        <v>41930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>
        <f t="shared" si="12"/>
        <v>3</v>
      </c>
      <c r="P172">
        <f t="shared" si="13"/>
        <v>33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42217</v>
      </c>
      <c r="T172" s="9">
        <f t="shared" si="17"/>
        <v>42246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</v>
      </c>
      <c r="T173" s="9">
        <f t="shared" si="17"/>
        <v>42594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</v>
      </c>
      <c r="T174" s="9">
        <f t="shared" si="17"/>
        <v>42082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</v>
      </c>
      <c r="T175" s="9">
        <f t="shared" si="17"/>
        <v>42063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42073</v>
      </c>
      <c r="T176" s="9">
        <f t="shared" si="17"/>
        <v>42133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>
        <f t="shared" si="12"/>
        <v>6</v>
      </c>
      <c r="P177">
        <f t="shared" si="13"/>
        <v>50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41856</v>
      </c>
      <c r="T177" s="9">
        <f t="shared" si="17"/>
        <v>41881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42192</v>
      </c>
      <c r="T178" s="9">
        <f t="shared" si="17"/>
        <v>42222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>
        <f t="shared" si="12"/>
        <v>40</v>
      </c>
      <c r="P179">
        <f t="shared" si="13"/>
        <v>26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</v>
      </c>
      <c r="T179" s="9">
        <f t="shared" si="17"/>
        <v>42087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42305</v>
      </c>
      <c r="T180" s="9">
        <f t="shared" si="17"/>
        <v>42335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</v>
      </c>
      <c r="T181" s="9">
        <f t="shared" si="17"/>
        <v>42433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>
        <f t="shared" si="12"/>
        <v>33</v>
      </c>
      <c r="P182">
        <f t="shared" si="13"/>
        <v>31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42068</v>
      </c>
      <c r="T182" s="9">
        <f t="shared" si="17"/>
        <v>42108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>
        <f t="shared" si="12"/>
        <v>21</v>
      </c>
      <c r="P183">
        <f t="shared" si="13"/>
        <v>181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42148</v>
      </c>
      <c r="T183" s="9">
        <f t="shared" si="17"/>
        <v>42178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</v>
      </c>
      <c r="T184" s="9">
        <f t="shared" si="17"/>
        <v>42742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>
        <f t="shared" si="12"/>
        <v>36</v>
      </c>
      <c r="P185">
        <f t="shared" si="13"/>
        <v>374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41940</v>
      </c>
      <c r="T185" s="9">
        <f t="shared" si="17"/>
        <v>41970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>
        <f t="shared" si="12"/>
        <v>3</v>
      </c>
      <c r="P186">
        <f t="shared" si="13"/>
        <v>26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41826</v>
      </c>
      <c r="T186" s="9">
        <f t="shared" si="17"/>
        <v>41883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42571</v>
      </c>
      <c r="T187" s="9">
        <f t="shared" si="17"/>
        <v>42601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42768</v>
      </c>
      <c r="T188" s="9">
        <f t="shared" si="17"/>
        <v>42798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</v>
      </c>
      <c r="T189" s="9">
        <f t="shared" si="17"/>
        <v>42206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</v>
      </c>
      <c r="T190" s="9">
        <f t="shared" si="17"/>
        <v>41887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</v>
      </c>
      <c r="T191" s="9">
        <f t="shared" si="17"/>
        <v>42616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</v>
      </c>
      <c r="T192" s="9">
        <f t="shared" si="17"/>
        <v>42537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>
        <f t="shared" si="12"/>
        <v>5</v>
      </c>
      <c r="P193">
        <f t="shared" si="13"/>
        <v>83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</v>
      </c>
      <c r="T193" s="9">
        <f t="shared" si="17"/>
        <v>42279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>
        <f t="shared" si="12"/>
        <v>0</v>
      </c>
      <c r="P194">
        <f t="shared" si="13"/>
        <v>6</v>
      </c>
      <c r="Q194" t="str">
        <f t="shared" si="14"/>
        <v>film &amp; video</v>
      </c>
      <c r="R194" t="str">
        <f t="shared" si="15"/>
        <v>drama</v>
      </c>
      <c r="S194" s="9">
        <f t="shared" si="16"/>
        <v>41900</v>
      </c>
      <c r="T194" s="9">
        <f t="shared" si="17"/>
        <v>41930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>
        <f t="shared" ref="O195:O258" si="18">ROUND(E195/D195*100, 0)</f>
        <v>0</v>
      </c>
      <c r="P195" t="e">
        <f t="shared" ref="P195:P258" si="19">ROUND(E195/L195, 0)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9">
        <f t="shared" ref="S195:S258" si="22">ROUND((J195/86400)+25569+(-5/24),0)</f>
        <v>41912</v>
      </c>
      <c r="T195" s="9">
        <f t="shared" ref="T195:T258" si="23">ROUND((I195/86400)+25569+(-5/24),0)</f>
        <v>41972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42376</v>
      </c>
      <c r="T196" s="9">
        <f t="shared" si="23"/>
        <v>42436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</v>
      </c>
      <c r="T197" s="9">
        <f t="shared" si="23"/>
        <v>42195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>
        <f t="shared" si="18"/>
        <v>42</v>
      </c>
      <c r="P198">
        <f t="shared" si="19"/>
        <v>77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</v>
      </c>
      <c r="T198" s="9">
        <f t="shared" si="23"/>
        <v>42288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>
        <f t="shared" si="18"/>
        <v>10</v>
      </c>
      <c r="P199">
        <f t="shared" si="19"/>
        <v>33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42742</v>
      </c>
      <c r="T199" s="9">
        <f t="shared" si="23"/>
        <v>42784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>
        <f t="shared" si="18"/>
        <v>1</v>
      </c>
      <c r="P200">
        <f t="shared" si="19"/>
        <v>47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</v>
      </c>
      <c r="T200" s="9">
        <f t="shared" si="23"/>
        <v>41917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</v>
      </c>
      <c r="T201" s="9">
        <f t="shared" si="23"/>
        <v>42614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>
        <f t="shared" si="18"/>
        <v>26</v>
      </c>
      <c r="P202">
        <f t="shared" si="19"/>
        <v>87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</v>
      </c>
      <c r="T202" s="9">
        <f t="shared" si="23"/>
        <v>41897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>
        <f t="shared" si="18"/>
        <v>58</v>
      </c>
      <c r="P203">
        <f t="shared" si="19"/>
        <v>54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42024</v>
      </c>
      <c r="T203" s="9">
        <f t="shared" si="23"/>
        <v>42044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42256</v>
      </c>
      <c r="T204" s="9">
        <f t="shared" si="23"/>
        <v>42286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>
        <f t="shared" si="18"/>
        <v>30</v>
      </c>
      <c r="P205">
        <f t="shared" si="19"/>
        <v>93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41974</v>
      </c>
      <c r="T205" s="9">
        <f t="shared" si="23"/>
        <v>42034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>
        <f t="shared" si="18"/>
        <v>51</v>
      </c>
      <c r="P206">
        <f t="shared" si="19"/>
        <v>118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</v>
      </c>
      <c r="T206" s="9">
        <f t="shared" si="23"/>
        <v>42586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>
        <f t="shared" si="18"/>
        <v>16</v>
      </c>
      <c r="P207">
        <f t="shared" si="19"/>
        <v>76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</v>
      </c>
      <c r="T207" s="9">
        <f t="shared" si="23"/>
        <v>42283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</v>
      </c>
      <c r="T208" s="9">
        <f t="shared" si="23"/>
        <v>42588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>
        <f t="shared" si="18"/>
        <v>15</v>
      </c>
      <c r="P209">
        <f t="shared" si="19"/>
        <v>164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</v>
      </c>
      <c r="T209" s="9">
        <f t="shared" si="23"/>
        <v>42008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</v>
      </c>
      <c r="T210" s="9">
        <f t="shared" si="23"/>
        <v>41989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42166</v>
      </c>
      <c r="T211" s="9">
        <f t="shared" si="23"/>
        <v>42196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>
        <f t="shared" si="18"/>
        <v>25</v>
      </c>
      <c r="P212">
        <f t="shared" si="19"/>
        <v>92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</v>
      </c>
      <c r="T212" s="9">
        <f t="shared" si="23"/>
        <v>42278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>
        <f t="shared" si="18"/>
        <v>45</v>
      </c>
      <c r="P213">
        <f t="shared" si="19"/>
        <v>186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</v>
      </c>
      <c r="T213" s="9">
        <f t="shared" si="23"/>
        <v>42266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42417</v>
      </c>
      <c r="T214" s="9">
        <f t="shared" si="23"/>
        <v>42477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</v>
      </c>
      <c r="T215" s="9">
        <f t="shared" si="23"/>
        <v>42232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</v>
      </c>
      <c r="T216" s="9">
        <f t="shared" si="23"/>
        <v>42069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</v>
      </c>
      <c r="T217" s="9">
        <f t="shared" si="23"/>
        <v>42418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>
        <f t="shared" si="18"/>
        <v>56</v>
      </c>
      <c r="P218">
        <f t="shared" si="19"/>
        <v>332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42067</v>
      </c>
      <c r="T218" s="9">
        <f t="shared" si="23"/>
        <v>42117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>
        <f t="shared" si="18"/>
        <v>12</v>
      </c>
      <c r="P219">
        <f t="shared" si="19"/>
        <v>314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</v>
      </c>
      <c r="T219" s="9">
        <f t="shared" si="23"/>
        <v>42001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</v>
      </c>
      <c r="T220" s="9">
        <f t="shared" si="23"/>
        <v>42139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>
        <f t="shared" si="18"/>
        <v>18</v>
      </c>
      <c r="P221">
        <f t="shared" si="19"/>
        <v>116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</v>
      </c>
      <c r="T221" s="9">
        <f t="shared" si="23"/>
        <v>42461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</v>
      </c>
      <c r="T222" s="9">
        <f t="shared" si="23"/>
        <v>42237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42032</v>
      </c>
      <c r="T223" s="9">
        <f t="shared" si="23"/>
        <v>42092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42032</v>
      </c>
      <c r="T224" s="9">
        <f t="shared" si="23"/>
        <v>42090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</v>
      </c>
      <c r="T225" s="9">
        <f t="shared" si="23"/>
        <v>42512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</v>
      </c>
      <c r="T226" s="9">
        <f t="shared" si="23"/>
        <v>42195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42439</v>
      </c>
      <c r="T227" s="9">
        <f t="shared" si="23"/>
        <v>42469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</v>
      </c>
      <c r="T228" s="9">
        <f t="shared" si="23"/>
        <v>42155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42165</v>
      </c>
      <c r="T229" s="9">
        <f t="shared" si="23"/>
        <v>42195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</v>
      </c>
      <c r="T230" s="9">
        <f t="shared" si="23"/>
        <v>42156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42384</v>
      </c>
      <c r="T231" s="9">
        <f t="shared" si="23"/>
        <v>42414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42130</v>
      </c>
      <c r="T232" s="9">
        <f t="shared" si="23"/>
        <v>42160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42342</v>
      </c>
      <c r="T233" s="9">
        <f t="shared" si="23"/>
        <v>42372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>
        <f t="shared" si="18"/>
        <v>3</v>
      </c>
      <c r="P234">
        <f t="shared" si="19"/>
        <v>16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42033</v>
      </c>
      <c r="T234" s="9">
        <f t="shared" si="23"/>
        <v>42063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42613</v>
      </c>
      <c r="T235" s="9">
        <f t="shared" si="23"/>
        <v>42643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>
        <f t="shared" si="18"/>
        <v>40</v>
      </c>
      <c r="P236">
        <f t="shared" si="19"/>
        <v>80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</v>
      </c>
      <c r="T236" s="9">
        <f t="shared" si="23"/>
        <v>42176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42165</v>
      </c>
      <c r="T237" s="9">
        <f t="shared" si="23"/>
        <v>42195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</v>
      </c>
      <c r="T238" s="9">
        <f t="shared" si="23"/>
        <v>42374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</v>
      </c>
      <c r="T239" s="9">
        <f t="shared" si="23"/>
        <v>42437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42714</v>
      </c>
      <c r="T240" s="9">
        <f t="shared" si="23"/>
        <v>42734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</v>
      </c>
      <c r="T241" s="9">
        <f t="shared" si="23"/>
        <v>42316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>
        <f t="shared" si="18"/>
        <v>108</v>
      </c>
      <c r="P242">
        <f t="shared" si="19"/>
        <v>118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41355</v>
      </c>
      <c r="T242" s="9">
        <f t="shared" si="23"/>
        <v>41400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>
        <f t="shared" si="18"/>
        <v>113</v>
      </c>
      <c r="P243">
        <f t="shared" si="19"/>
        <v>109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</v>
      </c>
      <c r="T243" s="9">
        <f t="shared" si="23"/>
        <v>41994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>
        <f t="shared" si="18"/>
        <v>113</v>
      </c>
      <c r="P244">
        <f t="shared" si="19"/>
        <v>73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</v>
      </c>
      <c r="T244" s="9">
        <f t="shared" si="23"/>
        <v>40897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>
        <f t="shared" si="18"/>
        <v>103</v>
      </c>
      <c r="P245">
        <f t="shared" si="19"/>
        <v>78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</v>
      </c>
      <c r="T245" s="9">
        <f t="shared" si="23"/>
        <v>41692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>
        <f t="shared" si="18"/>
        <v>114</v>
      </c>
      <c r="P246">
        <f t="shared" si="19"/>
        <v>47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</v>
      </c>
      <c r="T246" s="9">
        <f t="shared" si="23"/>
        <v>40253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>
        <f t="shared" si="18"/>
        <v>104</v>
      </c>
      <c r="P247">
        <f t="shared" si="19"/>
        <v>54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</v>
      </c>
      <c r="T247" s="9">
        <f t="shared" si="23"/>
        <v>41137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>
        <f t="shared" si="18"/>
        <v>305</v>
      </c>
      <c r="P248">
        <f t="shared" si="19"/>
        <v>68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</v>
      </c>
      <c r="T248" s="9">
        <f t="shared" si="23"/>
        <v>40530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>
        <f t="shared" si="18"/>
        <v>134</v>
      </c>
      <c r="P249">
        <f t="shared" si="19"/>
        <v>108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</v>
      </c>
      <c r="T249" s="9">
        <f t="shared" si="23"/>
        <v>40467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>
        <f t="shared" si="18"/>
        <v>101</v>
      </c>
      <c r="P250">
        <f t="shared" si="19"/>
        <v>590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40871</v>
      </c>
      <c r="T250" s="9">
        <f t="shared" si="23"/>
        <v>40916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>
        <f t="shared" si="18"/>
        <v>113</v>
      </c>
      <c r="P251">
        <f t="shared" si="19"/>
        <v>48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40333</v>
      </c>
      <c r="T251" s="9">
        <f t="shared" si="23"/>
        <v>40413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>
        <f t="shared" si="18"/>
        <v>106</v>
      </c>
      <c r="P252">
        <f t="shared" si="19"/>
        <v>72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</v>
      </c>
      <c r="T252" s="9">
        <f t="shared" si="23"/>
        <v>41431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>
        <f t="shared" si="18"/>
        <v>126</v>
      </c>
      <c r="P253">
        <f t="shared" si="19"/>
        <v>57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41014</v>
      </c>
      <c r="T253" s="9">
        <f t="shared" si="23"/>
        <v>41046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>
        <f t="shared" si="18"/>
        <v>185</v>
      </c>
      <c r="P254">
        <f t="shared" si="19"/>
        <v>85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</v>
      </c>
      <c r="T254" s="9">
        <f t="shared" si="23"/>
        <v>40330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>
        <f t="shared" si="18"/>
        <v>101</v>
      </c>
      <c r="P255">
        <f t="shared" si="19"/>
        <v>216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</v>
      </c>
      <c r="T255" s="9">
        <f t="shared" si="23"/>
        <v>40954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>
        <f t="shared" si="18"/>
        <v>117</v>
      </c>
      <c r="P256">
        <f t="shared" si="19"/>
        <v>89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42264</v>
      </c>
      <c r="T256" s="9">
        <f t="shared" si="23"/>
        <v>42294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>
        <f t="shared" si="18"/>
        <v>107</v>
      </c>
      <c r="P257">
        <f t="shared" si="19"/>
        <v>45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</v>
      </c>
      <c r="T257" s="9">
        <f t="shared" si="23"/>
        <v>40618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>
        <f t="shared" si="18"/>
        <v>139</v>
      </c>
      <c r="P258">
        <f t="shared" si="19"/>
        <v>66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41320</v>
      </c>
      <c r="T258" s="9">
        <f t="shared" si="23"/>
        <v>41350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>
        <f t="shared" ref="O259:O322" si="24">ROUND(E259/D259*100, 0)</f>
        <v>107</v>
      </c>
      <c r="P259">
        <f t="shared" ref="P259:P322" si="25">ROUND(E259/L259, 0)</f>
        <v>67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9">
        <f t="shared" ref="S259:S322" si="28">ROUND((J259/86400)+25569+(-5/24),0)</f>
        <v>42479</v>
      </c>
      <c r="T259" s="9">
        <f t="shared" ref="T259:T322" si="29">ROUND((I259/86400)+25569+(-5/24),0)</f>
        <v>42509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>
        <f t="shared" si="24"/>
        <v>191</v>
      </c>
      <c r="P260">
        <f t="shared" si="25"/>
        <v>83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</v>
      </c>
      <c r="T260" s="9">
        <f t="shared" si="29"/>
        <v>40712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>
        <f t="shared" si="24"/>
        <v>132</v>
      </c>
      <c r="P261">
        <f t="shared" si="25"/>
        <v>105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42073</v>
      </c>
      <c r="T261" s="9">
        <f t="shared" si="29"/>
        <v>42103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>
        <f t="shared" si="24"/>
        <v>106</v>
      </c>
      <c r="P262">
        <f t="shared" si="25"/>
        <v>121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40331</v>
      </c>
      <c r="T262" s="9">
        <f t="shared" si="29"/>
        <v>40376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>
        <f t="shared" si="24"/>
        <v>107</v>
      </c>
      <c r="P263">
        <f t="shared" si="25"/>
        <v>98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41018</v>
      </c>
      <c r="T263" s="9">
        <f t="shared" si="29"/>
        <v>41067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>
        <f t="shared" si="24"/>
        <v>240</v>
      </c>
      <c r="P264">
        <f t="shared" si="25"/>
        <v>41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</v>
      </c>
      <c r="T264" s="9">
        <f t="shared" si="29"/>
        <v>40600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>
        <f t="shared" si="24"/>
        <v>118</v>
      </c>
      <c r="P265">
        <f t="shared" si="25"/>
        <v>31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41150</v>
      </c>
      <c r="T265" s="9">
        <f t="shared" si="29"/>
        <v>41180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>
        <f t="shared" si="24"/>
        <v>118</v>
      </c>
      <c r="P266">
        <f t="shared" si="25"/>
        <v>65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</v>
      </c>
      <c r="T266" s="9">
        <f t="shared" si="29"/>
        <v>41040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>
        <f t="shared" si="24"/>
        <v>111</v>
      </c>
      <c r="P267">
        <f t="shared" si="25"/>
        <v>96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</v>
      </c>
      <c r="T267" s="9">
        <f t="shared" si="29"/>
        <v>40309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>
        <f t="shared" si="24"/>
        <v>146</v>
      </c>
      <c r="P268">
        <f t="shared" si="25"/>
        <v>40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</v>
      </c>
      <c r="T268" s="9">
        <f t="shared" si="29"/>
        <v>40291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>
        <f t="shared" si="24"/>
        <v>132</v>
      </c>
      <c r="P269">
        <f t="shared" si="25"/>
        <v>79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</v>
      </c>
      <c r="T269" s="9">
        <f t="shared" si="29"/>
        <v>41815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>
        <f t="shared" si="24"/>
        <v>111</v>
      </c>
      <c r="P270">
        <f t="shared" si="25"/>
        <v>50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</v>
      </c>
      <c r="T270" s="9">
        <f t="shared" si="29"/>
        <v>40854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>
        <f t="shared" si="24"/>
        <v>147</v>
      </c>
      <c r="P271">
        <f t="shared" si="25"/>
        <v>92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</v>
      </c>
      <c r="T271" s="9">
        <f t="shared" si="29"/>
        <v>42788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>
        <f t="shared" si="24"/>
        <v>153</v>
      </c>
      <c r="P272">
        <f t="shared" si="25"/>
        <v>58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40638</v>
      </c>
      <c r="T272" s="9">
        <f t="shared" si="29"/>
        <v>40688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>
        <f t="shared" si="24"/>
        <v>105</v>
      </c>
      <c r="P273">
        <f t="shared" si="25"/>
        <v>109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</v>
      </c>
      <c r="T273" s="9">
        <f t="shared" si="29"/>
        <v>41641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>
        <f t="shared" si="24"/>
        <v>177</v>
      </c>
      <c r="P274">
        <f t="shared" si="25"/>
        <v>82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40236</v>
      </c>
      <c r="T274" s="9">
        <f t="shared" si="29"/>
        <v>40297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>
        <f t="shared" si="24"/>
        <v>108</v>
      </c>
      <c r="P275">
        <f t="shared" si="25"/>
        <v>46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</v>
      </c>
      <c r="T275" s="9">
        <f t="shared" si="29"/>
        <v>40727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>
        <f t="shared" si="24"/>
        <v>156</v>
      </c>
      <c r="P276">
        <f t="shared" si="25"/>
        <v>55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40970</v>
      </c>
      <c r="T276" s="9">
        <f t="shared" si="29"/>
        <v>41004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>
        <f t="shared" si="24"/>
        <v>108</v>
      </c>
      <c r="P277">
        <f t="shared" si="25"/>
        <v>65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</v>
      </c>
      <c r="T277" s="9">
        <f t="shared" si="29"/>
        <v>41223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>
        <f t="shared" si="24"/>
        <v>148</v>
      </c>
      <c r="P278">
        <f t="shared" si="25"/>
        <v>95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</v>
      </c>
      <c r="T278" s="9">
        <f t="shared" si="29"/>
        <v>41027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>
        <f t="shared" si="24"/>
        <v>110</v>
      </c>
      <c r="P279">
        <f t="shared" si="25"/>
        <v>75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42118</v>
      </c>
      <c r="T279" s="9">
        <f t="shared" si="29"/>
        <v>42148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>
        <f t="shared" si="24"/>
        <v>150</v>
      </c>
      <c r="P280">
        <f t="shared" si="25"/>
        <v>98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</v>
      </c>
      <c r="T280" s="9">
        <f t="shared" si="29"/>
        <v>41194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>
        <f t="shared" si="24"/>
        <v>157</v>
      </c>
      <c r="P281">
        <f t="shared" si="25"/>
        <v>88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</v>
      </c>
      <c r="T281" s="9">
        <f t="shared" si="29"/>
        <v>42793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>
        <f t="shared" si="24"/>
        <v>156</v>
      </c>
      <c r="P282">
        <f t="shared" si="25"/>
        <v>55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</v>
      </c>
      <c r="T282" s="9">
        <f t="shared" si="29"/>
        <v>41789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>
        <f t="shared" si="24"/>
        <v>121</v>
      </c>
      <c r="P283">
        <f t="shared" si="25"/>
        <v>84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</v>
      </c>
      <c r="T283" s="9">
        <f t="shared" si="29"/>
        <v>40036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>
        <f t="shared" si="24"/>
        <v>101</v>
      </c>
      <c r="P284">
        <f t="shared" si="25"/>
        <v>254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40195</v>
      </c>
      <c r="T284" s="9">
        <f t="shared" si="29"/>
        <v>40232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>
        <f t="shared" si="24"/>
        <v>114</v>
      </c>
      <c r="P285">
        <f t="shared" si="25"/>
        <v>102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40676</v>
      </c>
      <c r="T285" s="9">
        <f t="shared" si="29"/>
        <v>40695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>
        <f t="shared" si="24"/>
        <v>105</v>
      </c>
      <c r="P286">
        <f t="shared" si="25"/>
        <v>55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40905</v>
      </c>
      <c r="T286" s="9">
        <f t="shared" si="29"/>
        <v>40930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>
        <f t="shared" si="24"/>
        <v>229</v>
      </c>
      <c r="P287">
        <f t="shared" si="25"/>
        <v>57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41507</v>
      </c>
      <c r="T287" s="9">
        <f t="shared" si="29"/>
        <v>41537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>
        <f t="shared" si="24"/>
        <v>109</v>
      </c>
      <c r="P288">
        <f t="shared" si="25"/>
        <v>121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41314</v>
      </c>
      <c r="T288" s="9">
        <f t="shared" si="29"/>
        <v>41359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>
        <f t="shared" si="24"/>
        <v>176</v>
      </c>
      <c r="P289">
        <f t="shared" si="25"/>
        <v>91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</v>
      </c>
      <c r="T289" s="9">
        <f t="shared" si="29"/>
        <v>41215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>
        <f t="shared" si="24"/>
        <v>103</v>
      </c>
      <c r="P290">
        <f t="shared" si="25"/>
        <v>115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</v>
      </c>
      <c r="T290" s="9">
        <f t="shared" si="29"/>
        <v>41086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>
        <f t="shared" si="24"/>
        <v>105</v>
      </c>
      <c r="P291">
        <f t="shared" si="25"/>
        <v>68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</v>
      </c>
      <c r="T291" s="9">
        <f t="shared" si="29"/>
        <v>41580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>
        <f t="shared" si="24"/>
        <v>107</v>
      </c>
      <c r="P292">
        <f t="shared" si="25"/>
        <v>29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</v>
      </c>
      <c r="T292" s="9">
        <f t="shared" si="29"/>
        <v>40576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>
        <f t="shared" si="24"/>
        <v>120</v>
      </c>
      <c r="P293">
        <f t="shared" si="25"/>
        <v>47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41377</v>
      </c>
      <c r="T293" s="9">
        <f t="shared" si="29"/>
        <v>41395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>
        <f t="shared" si="24"/>
        <v>102</v>
      </c>
      <c r="P294">
        <f t="shared" si="25"/>
        <v>154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40813</v>
      </c>
      <c r="T294" s="9">
        <f t="shared" si="29"/>
        <v>40845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>
        <f t="shared" si="24"/>
        <v>101</v>
      </c>
      <c r="P295">
        <f t="shared" si="25"/>
        <v>201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</v>
      </c>
      <c r="T295" s="9">
        <f t="shared" si="29"/>
        <v>41749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</v>
      </c>
      <c r="T296" s="9">
        <f t="shared" si="29"/>
        <v>40378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>
        <f t="shared" si="24"/>
        <v>133</v>
      </c>
      <c r="P297">
        <f t="shared" si="25"/>
        <v>100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</v>
      </c>
      <c r="T297" s="9">
        <f t="shared" si="29"/>
        <v>41579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>
        <f t="shared" si="24"/>
        <v>119</v>
      </c>
      <c r="P298">
        <f t="shared" si="25"/>
        <v>230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</v>
      </c>
      <c r="T298" s="9">
        <f t="shared" si="29"/>
        <v>41159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>
        <f t="shared" si="24"/>
        <v>101</v>
      </c>
      <c r="P299">
        <f t="shared" si="25"/>
        <v>142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42090</v>
      </c>
      <c r="T299" s="9">
        <f t="shared" si="29"/>
        <v>42125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>
        <f t="shared" si="24"/>
        <v>109</v>
      </c>
      <c r="P300">
        <f t="shared" si="25"/>
        <v>56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</v>
      </c>
      <c r="T300" s="9">
        <f t="shared" si="29"/>
        <v>41769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>
        <f t="shared" si="24"/>
        <v>179</v>
      </c>
      <c r="P301">
        <f t="shared" si="25"/>
        <v>73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</v>
      </c>
      <c r="T301" s="9">
        <f t="shared" si="29"/>
        <v>40499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>
        <f t="shared" si="24"/>
        <v>102</v>
      </c>
      <c r="P302">
        <f t="shared" si="25"/>
        <v>85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40627</v>
      </c>
      <c r="T302" s="9">
        <f t="shared" si="29"/>
        <v>40658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>
        <f t="shared" si="24"/>
        <v>119</v>
      </c>
      <c r="P303">
        <f t="shared" si="25"/>
        <v>61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41313</v>
      </c>
      <c r="T303" s="9">
        <f t="shared" si="29"/>
        <v>41352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>
        <f t="shared" si="24"/>
        <v>100</v>
      </c>
      <c r="P304">
        <f t="shared" si="25"/>
        <v>93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40934</v>
      </c>
      <c r="T304" s="9">
        <f t="shared" si="29"/>
        <v>40964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>
        <f t="shared" si="24"/>
        <v>137</v>
      </c>
      <c r="P305">
        <f t="shared" si="25"/>
        <v>50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</v>
      </c>
      <c r="T305" s="9">
        <f t="shared" si="29"/>
        <v>41062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>
        <f t="shared" si="24"/>
        <v>232</v>
      </c>
      <c r="P306">
        <f t="shared" si="25"/>
        <v>106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</v>
      </c>
      <c r="T306" s="9">
        <f t="shared" si="29"/>
        <v>41153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>
        <f t="shared" si="24"/>
        <v>130</v>
      </c>
      <c r="P307">
        <f t="shared" si="25"/>
        <v>52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</v>
      </c>
      <c r="T307" s="9">
        <f t="shared" si="29"/>
        <v>40978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>
        <f t="shared" si="24"/>
        <v>293</v>
      </c>
      <c r="P308">
        <f t="shared" si="25"/>
        <v>37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41334</v>
      </c>
      <c r="T308" s="9">
        <f t="shared" si="29"/>
        <v>41354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>
        <f t="shared" si="24"/>
        <v>111</v>
      </c>
      <c r="P309">
        <f t="shared" si="25"/>
        <v>43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41283</v>
      </c>
      <c r="T309" s="9">
        <f t="shared" si="29"/>
        <v>41313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>
        <f t="shared" si="24"/>
        <v>106</v>
      </c>
      <c r="P310">
        <f t="shared" si="25"/>
        <v>63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</v>
      </c>
      <c r="T310" s="9">
        <f t="shared" si="29"/>
        <v>40612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>
        <f t="shared" si="24"/>
        <v>119</v>
      </c>
      <c r="P311">
        <f t="shared" si="25"/>
        <v>90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41135</v>
      </c>
      <c r="T311" s="9">
        <f t="shared" si="29"/>
        <v>41156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>
        <f t="shared" si="24"/>
        <v>104</v>
      </c>
      <c r="P312">
        <f t="shared" si="25"/>
        <v>29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</v>
      </c>
      <c r="T312" s="9">
        <f t="shared" si="29"/>
        <v>40836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>
        <f t="shared" si="24"/>
        <v>104</v>
      </c>
      <c r="P313">
        <f t="shared" si="25"/>
        <v>139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</v>
      </c>
      <c r="T313" s="9">
        <f t="shared" si="29"/>
        <v>40909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>
        <f t="shared" si="24"/>
        <v>112</v>
      </c>
      <c r="P314">
        <f t="shared" si="25"/>
        <v>61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41349</v>
      </c>
      <c r="T314" s="9">
        <f t="shared" si="29"/>
        <v>41379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>
        <f t="shared" si="24"/>
        <v>105</v>
      </c>
      <c r="P315">
        <f t="shared" si="25"/>
        <v>80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</v>
      </c>
      <c r="T315" s="9">
        <f t="shared" si="29"/>
        <v>40401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>
        <f t="shared" si="24"/>
        <v>385</v>
      </c>
      <c r="P316">
        <f t="shared" si="25"/>
        <v>32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41305</v>
      </c>
      <c r="T316" s="9">
        <f t="shared" si="29"/>
        <v>41335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>
        <f t="shared" si="24"/>
        <v>101</v>
      </c>
      <c r="P317">
        <f t="shared" si="25"/>
        <v>201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41114</v>
      </c>
      <c r="T317" s="9">
        <f t="shared" si="29"/>
        <v>41144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>
        <f t="shared" si="24"/>
        <v>114</v>
      </c>
      <c r="P318">
        <f t="shared" si="25"/>
        <v>108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41951</v>
      </c>
      <c r="T318" s="9">
        <f t="shared" si="29"/>
        <v>41984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>
        <f t="shared" si="24"/>
        <v>101</v>
      </c>
      <c r="P319">
        <f t="shared" si="25"/>
        <v>96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</v>
      </c>
      <c r="T319" s="9">
        <f t="shared" si="29"/>
        <v>41619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>
        <f t="shared" si="24"/>
        <v>283</v>
      </c>
      <c r="P320">
        <f t="shared" si="25"/>
        <v>50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</v>
      </c>
      <c r="T320" s="9">
        <f t="shared" si="29"/>
        <v>41360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>
        <f t="shared" si="24"/>
        <v>113</v>
      </c>
      <c r="P321">
        <f t="shared" si="25"/>
        <v>110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40124</v>
      </c>
      <c r="T321" s="9">
        <f t="shared" si="29"/>
        <v>40211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>
        <f t="shared" si="24"/>
        <v>107</v>
      </c>
      <c r="P322">
        <f t="shared" si="25"/>
        <v>135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</v>
      </c>
      <c r="T322" s="9">
        <f t="shared" si="29"/>
        <v>42361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>
        <f t="shared" ref="O323:O386" si="30">ROUND(E323/D323*100, 0)</f>
        <v>103</v>
      </c>
      <c r="P323">
        <f t="shared" ref="P323:P386" si="31">ROUND(E323/L323, 0)</f>
        <v>107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9">
        <f t="shared" ref="S323:S386" si="34">ROUND((J323/86400)+25569+(-5/24),0)</f>
        <v>42647</v>
      </c>
      <c r="T323" s="9">
        <f t="shared" ref="T323:T386" si="35">ROUND((I323/86400)+25569+(-5/24),0)</f>
        <v>42682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>
        <f t="shared" si="30"/>
        <v>108</v>
      </c>
      <c r="P324">
        <f t="shared" si="31"/>
        <v>145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</v>
      </c>
      <c r="T324" s="9">
        <f t="shared" si="35"/>
        <v>42503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>
        <f t="shared" si="30"/>
        <v>123</v>
      </c>
      <c r="P325">
        <f t="shared" si="31"/>
        <v>115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</v>
      </c>
      <c r="T325" s="9">
        <f t="shared" si="35"/>
        <v>42725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>
        <f t="shared" si="30"/>
        <v>102</v>
      </c>
      <c r="P326">
        <f t="shared" si="31"/>
        <v>105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</v>
      </c>
      <c r="T326" s="9">
        <f t="shared" si="35"/>
        <v>42217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>
        <f t="shared" si="30"/>
        <v>104</v>
      </c>
      <c r="P327">
        <f t="shared" si="31"/>
        <v>71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</v>
      </c>
      <c r="T327" s="9">
        <f t="shared" si="35"/>
        <v>42724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>
        <f t="shared" si="30"/>
        <v>113</v>
      </c>
      <c r="P328">
        <f t="shared" si="31"/>
        <v>147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</v>
      </c>
      <c r="T328" s="9">
        <f t="shared" si="35"/>
        <v>42809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>
        <f t="shared" si="30"/>
        <v>136</v>
      </c>
      <c r="P329">
        <f t="shared" si="31"/>
        <v>160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</v>
      </c>
      <c r="T329" s="9">
        <f t="shared" si="35"/>
        <v>42085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>
        <f t="shared" si="30"/>
        <v>104</v>
      </c>
      <c r="P330">
        <f t="shared" si="31"/>
        <v>156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42279</v>
      </c>
      <c r="T330" s="9">
        <f t="shared" si="35"/>
        <v>42309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>
        <f t="shared" si="30"/>
        <v>106</v>
      </c>
      <c r="P331">
        <f t="shared" si="31"/>
        <v>63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</v>
      </c>
      <c r="T331" s="9">
        <f t="shared" si="35"/>
        <v>42315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>
        <f t="shared" si="30"/>
        <v>102</v>
      </c>
      <c r="P332">
        <f t="shared" si="31"/>
        <v>105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</v>
      </c>
      <c r="T332" s="9">
        <f t="shared" si="35"/>
        <v>41411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>
        <f t="shared" si="30"/>
        <v>107</v>
      </c>
      <c r="P333">
        <f t="shared" si="31"/>
        <v>97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</v>
      </c>
      <c r="T333" s="9">
        <f t="shared" si="35"/>
        <v>42538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>
        <f t="shared" si="30"/>
        <v>113</v>
      </c>
      <c r="P334">
        <f t="shared" si="31"/>
        <v>204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</v>
      </c>
      <c r="T334" s="9">
        <f t="shared" si="35"/>
        <v>42305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>
        <f t="shared" si="30"/>
        <v>125</v>
      </c>
      <c r="P335">
        <f t="shared" si="31"/>
        <v>188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</v>
      </c>
      <c r="T335" s="9">
        <f t="shared" si="35"/>
        <v>42467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>
        <f t="shared" si="30"/>
        <v>101</v>
      </c>
      <c r="P336">
        <f t="shared" si="31"/>
        <v>147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</v>
      </c>
      <c r="T336" s="9">
        <f t="shared" si="35"/>
        <v>42140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>
        <f t="shared" si="30"/>
        <v>103</v>
      </c>
      <c r="P337">
        <f t="shared" si="31"/>
        <v>109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42102</v>
      </c>
      <c r="T337" s="9">
        <f t="shared" si="35"/>
        <v>42133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>
        <f t="shared" si="30"/>
        <v>117</v>
      </c>
      <c r="P338">
        <f t="shared" si="31"/>
        <v>59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</v>
      </c>
      <c r="T338" s="9">
        <f t="shared" si="35"/>
        <v>42321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>
        <f t="shared" si="30"/>
        <v>101</v>
      </c>
      <c r="P339">
        <f t="shared" si="31"/>
        <v>98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</v>
      </c>
      <c r="T339" s="9">
        <f t="shared" si="35"/>
        <v>42077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42560</v>
      </c>
      <c r="T340" s="9">
        <f t="shared" si="35"/>
        <v>42616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>
        <f t="shared" si="30"/>
        <v>108</v>
      </c>
      <c r="P341">
        <f t="shared" si="31"/>
        <v>73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42094</v>
      </c>
      <c r="T341" s="9">
        <f t="shared" si="35"/>
        <v>42124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>
        <f t="shared" si="30"/>
        <v>125</v>
      </c>
      <c r="P342">
        <f t="shared" si="31"/>
        <v>146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</v>
      </c>
      <c r="T342" s="9">
        <f t="shared" si="35"/>
        <v>42803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>
        <f t="shared" si="30"/>
        <v>107</v>
      </c>
      <c r="P343">
        <f t="shared" si="31"/>
        <v>68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41895</v>
      </c>
      <c r="T343" s="9">
        <f t="shared" si="35"/>
        <v>41913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>
        <f t="shared" si="30"/>
        <v>100</v>
      </c>
      <c r="P344">
        <f t="shared" si="31"/>
        <v>170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42460</v>
      </c>
      <c r="T344" s="9">
        <f t="shared" si="35"/>
        <v>42490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>
        <f t="shared" si="30"/>
        <v>102</v>
      </c>
      <c r="P345">
        <f t="shared" si="31"/>
        <v>58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41927</v>
      </c>
      <c r="T345" s="9">
        <f t="shared" si="35"/>
        <v>41957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>
        <f t="shared" si="30"/>
        <v>102</v>
      </c>
      <c r="P346">
        <f t="shared" si="31"/>
        <v>120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42112</v>
      </c>
      <c r="T346" s="9">
        <f t="shared" si="35"/>
        <v>42156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>
        <f t="shared" si="30"/>
        <v>123</v>
      </c>
      <c r="P347">
        <f t="shared" si="31"/>
        <v>100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42115</v>
      </c>
      <c r="T347" s="9">
        <f t="shared" si="35"/>
        <v>42145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>
        <f t="shared" si="30"/>
        <v>170</v>
      </c>
      <c r="P348">
        <f t="shared" si="31"/>
        <v>91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</v>
      </c>
      <c r="T348" s="9">
        <f t="shared" si="35"/>
        <v>42291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>
        <f t="shared" si="30"/>
        <v>112</v>
      </c>
      <c r="P349">
        <f t="shared" si="31"/>
        <v>118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</v>
      </c>
      <c r="T349" s="9">
        <f t="shared" si="35"/>
        <v>42322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>
        <f t="shared" si="30"/>
        <v>103</v>
      </c>
      <c r="P350">
        <f t="shared" si="31"/>
        <v>87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</v>
      </c>
      <c r="T350" s="9">
        <f t="shared" si="35"/>
        <v>42237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>
        <f t="shared" si="30"/>
        <v>107</v>
      </c>
      <c r="P351">
        <f t="shared" si="31"/>
        <v>72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</v>
      </c>
      <c r="T351" s="9">
        <f t="shared" si="35"/>
        <v>42790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>
        <f t="shared" si="30"/>
        <v>115</v>
      </c>
      <c r="P352">
        <f t="shared" si="31"/>
        <v>130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</v>
      </c>
      <c r="T352" s="9">
        <f t="shared" si="35"/>
        <v>42624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>
        <f t="shared" si="30"/>
        <v>127</v>
      </c>
      <c r="P353">
        <f t="shared" si="31"/>
        <v>45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42428</v>
      </c>
      <c r="T353" s="9">
        <f t="shared" si="35"/>
        <v>42468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>
        <f t="shared" si="30"/>
        <v>117</v>
      </c>
      <c r="P354">
        <f t="shared" si="31"/>
        <v>41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</v>
      </c>
      <c r="T354" s="9">
        <f t="shared" si="35"/>
        <v>41920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>
        <f t="shared" si="30"/>
        <v>109</v>
      </c>
      <c r="P355">
        <f t="shared" si="31"/>
        <v>104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42298</v>
      </c>
      <c r="T355" s="9">
        <f t="shared" si="35"/>
        <v>42328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>
        <f t="shared" si="30"/>
        <v>104</v>
      </c>
      <c r="P356">
        <f t="shared" si="31"/>
        <v>125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42439</v>
      </c>
      <c r="T356" s="9">
        <f t="shared" si="35"/>
        <v>42469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>
        <f t="shared" si="30"/>
        <v>116</v>
      </c>
      <c r="P357">
        <f t="shared" si="31"/>
        <v>247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</v>
      </c>
      <c r="T357" s="9">
        <f t="shared" si="35"/>
        <v>41974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>
        <f t="shared" si="30"/>
        <v>103</v>
      </c>
      <c r="P358">
        <f t="shared" si="31"/>
        <v>79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42416</v>
      </c>
      <c r="T358" s="9">
        <f t="shared" si="35"/>
        <v>42446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>
        <f t="shared" si="30"/>
        <v>174</v>
      </c>
      <c r="P359">
        <f t="shared" si="31"/>
        <v>86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</v>
      </c>
      <c r="T359" s="9">
        <f t="shared" si="35"/>
        <v>42118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>
        <f t="shared" si="30"/>
        <v>103</v>
      </c>
      <c r="P360">
        <f t="shared" si="31"/>
        <v>193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42508</v>
      </c>
      <c r="T360" s="9">
        <f t="shared" si="35"/>
        <v>42536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>
        <f t="shared" si="30"/>
        <v>105</v>
      </c>
      <c r="P361">
        <f t="shared" si="31"/>
        <v>84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</v>
      </c>
      <c r="T361" s="9">
        <f t="shared" si="35"/>
        <v>41957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>
        <f t="shared" si="30"/>
        <v>101</v>
      </c>
      <c r="P362">
        <f t="shared" si="31"/>
        <v>140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42164</v>
      </c>
      <c r="T362" s="9">
        <f t="shared" si="35"/>
        <v>42208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>
        <f t="shared" si="30"/>
        <v>111</v>
      </c>
      <c r="P363">
        <f t="shared" si="31"/>
        <v>110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</v>
      </c>
      <c r="T363" s="9">
        <f t="shared" si="35"/>
        <v>41966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>
        <f t="shared" si="30"/>
        <v>124</v>
      </c>
      <c r="P364">
        <f t="shared" si="31"/>
        <v>140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</v>
      </c>
      <c r="T364" s="9">
        <f t="shared" si="35"/>
        <v>41859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>
        <f t="shared" si="30"/>
        <v>101</v>
      </c>
      <c r="P365">
        <f t="shared" si="31"/>
        <v>348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40256</v>
      </c>
      <c r="T365" s="9">
        <f t="shared" si="35"/>
        <v>40301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>
        <f t="shared" si="30"/>
        <v>110</v>
      </c>
      <c r="P366">
        <f t="shared" si="31"/>
        <v>68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41781</v>
      </c>
      <c r="T366" s="9">
        <f t="shared" si="35"/>
        <v>41811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>
        <f t="shared" si="30"/>
        <v>104</v>
      </c>
      <c r="P367">
        <f t="shared" si="31"/>
        <v>240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</v>
      </c>
      <c r="T367" s="9">
        <f t="shared" si="35"/>
        <v>41698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>
        <f t="shared" si="30"/>
        <v>101</v>
      </c>
      <c r="P368">
        <f t="shared" si="31"/>
        <v>287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41020</v>
      </c>
      <c r="T368" s="9">
        <f t="shared" si="35"/>
        <v>41050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>
        <f t="shared" si="30"/>
        <v>103</v>
      </c>
      <c r="P369">
        <f t="shared" si="31"/>
        <v>87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</v>
      </c>
      <c r="T369" s="9">
        <f t="shared" si="35"/>
        <v>41395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>
        <f t="shared" si="30"/>
        <v>104</v>
      </c>
      <c r="P370">
        <f t="shared" si="31"/>
        <v>82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</v>
      </c>
      <c r="T370" s="9">
        <f t="shared" si="35"/>
        <v>42078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>
        <f t="shared" si="30"/>
        <v>110</v>
      </c>
      <c r="P371">
        <f t="shared" si="31"/>
        <v>43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</v>
      </c>
      <c r="T371" s="9">
        <f t="shared" si="35"/>
        <v>40923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>
        <f t="shared" si="30"/>
        <v>122</v>
      </c>
      <c r="P372">
        <f t="shared" si="31"/>
        <v>709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42712</v>
      </c>
      <c r="T372" s="9">
        <f t="shared" si="35"/>
        <v>42742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>
        <f t="shared" si="30"/>
        <v>114</v>
      </c>
      <c r="P373">
        <f t="shared" si="31"/>
        <v>161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41262</v>
      </c>
      <c r="T373" s="9">
        <f t="shared" si="35"/>
        <v>41307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>
        <f t="shared" si="30"/>
        <v>125</v>
      </c>
      <c r="P374">
        <f t="shared" si="31"/>
        <v>42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</v>
      </c>
      <c r="T374" s="9">
        <f t="shared" si="35"/>
        <v>42465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>
        <f t="shared" si="30"/>
        <v>107</v>
      </c>
      <c r="P375">
        <f t="shared" si="31"/>
        <v>90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41079</v>
      </c>
      <c r="T375" s="9">
        <f t="shared" si="35"/>
        <v>41109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>
        <f t="shared" si="30"/>
        <v>131</v>
      </c>
      <c r="P376">
        <f t="shared" si="31"/>
        <v>45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40758</v>
      </c>
      <c r="T376" s="9">
        <f t="shared" si="35"/>
        <v>40803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>
        <f t="shared" si="30"/>
        <v>120</v>
      </c>
      <c r="P377">
        <f t="shared" si="31"/>
        <v>43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41658</v>
      </c>
      <c r="T377" s="9">
        <f t="shared" si="35"/>
        <v>41700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>
        <f t="shared" si="30"/>
        <v>106</v>
      </c>
      <c r="P378">
        <f t="shared" si="31"/>
        <v>54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</v>
      </c>
      <c r="T378" s="9">
        <f t="shared" si="35"/>
        <v>42607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>
        <f t="shared" si="30"/>
        <v>114</v>
      </c>
      <c r="P379">
        <f t="shared" si="31"/>
        <v>103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</v>
      </c>
      <c r="T379" s="9">
        <f t="shared" si="35"/>
        <v>42322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>
        <f t="shared" si="30"/>
        <v>112</v>
      </c>
      <c r="P380">
        <f t="shared" si="31"/>
        <v>40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</v>
      </c>
      <c r="T380" s="9">
        <f t="shared" si="35"/>
        <v>42395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>
        <f t="shared" si="30"/>
        <v>116</v>
      </c>
      <c r="P381">
        <f t="shared" si="31"/>
        <v>117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</v>
      </c>
      <c r="T381" s="9">
        <f t="shared" si="35"/>
        <v>41032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>
        <f t="shared" si="30"/>
        <v>142</v>
      </c>
      <c r="P382">
        <f t="shared" si="31"/>
        <v>116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42368</v>
      </c>
      <c r="T382" s="9">
        <f t="shared" si="35"/>
        <v>42393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>
        <f t="shared" si="30"/>
        <v>105</v>
      </c>
      <c r="P383">
        <f t="shared" si="31"/>
        <v>104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</v>
      </c>
      <c r="T383" s="9">
        <f t="shared" si="35"/>
        <v>41120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>
        <f t="shared" si="30"/>
        <v>256</v>
      </c>
      <c r="P384">
        <f t="shared" si="31"/>
        <v>70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41145</v>
      </c>
      <c r="T384" s="9">
        <f t="shared" si="35"/>
        <v>41159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>
        <f t="shared" si="30"/>
        <v>207</v>
      </c>
      <c r="P385">
        <f t="shared" si="31"/>
        <v>43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</v>
      </c>
      <c r="T385" s="9">
        <f t="shared" si="35"/>
        <v>41778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>
        <f t="shared" si="30"/>
        <v>112</v>
      </c>
      <c r="P386">
        <f t="shared" si="31"/>
        <v>59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41981</v>
      </c>
      <c r="T386" s="9">
        <f t="shared" si="35"/>
        <v>42011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>
        <f t="shared" ref="O387:O450" si="36">ROUND(E387/D387*100, 0)</f>
        <v>106</v>
      </c>
      <c r="P387">
        <f t="shared" ref="P387:P450" si="37">ROUND(E387/L387, 0)</f>
        <v>112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9">
        <f t="shared" ref="S387:S450" si="40">ROUND((J387/86400)+25569+(-5/24),0)</f>
        <v>41934</v>
      </c>
      <c r="T387" s="9">
        <f t="shared" ref="T387:T450" si="41">ROUND((I387/86400)+25569+(-5/24),0)</f>
        <v>41964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>
        <f t="shared" si="36"/>
        <v>100</v>
      </c>
      <c r="P388">
        <f t="shared" si="37"/>
        <v>46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42212</v>
      </c>
      <c r="T388" s="9">
        <f t="shared" si="41"/>
        <v>42227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>
        <f t="shared" si="36"/>
        <v>214</v>
      </c>
      <c r="P389">
        <f t="shared" si="37"/>
        <v>145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</v>
      </c>
      <c r="T389" s="9">
        <f t="shared" si="41"/>
        <v>42231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>
        <f t="shared" si="36"/>
        <v>126</v>
      </c>
      <c r="P390">
        <f t="shared" si="37"/>
        <v>89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</v>
      </c>
      <c r="T390" s="9">
        <f t="shared" si="41"/>
        <v>42579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>
        <f t="shared" si="36"/>
        <v>182</v>
      </c>
      <c r="P391">
        <f t="shared" si="37"/>
        <v>82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</v>
      </c>
      <c r="T391" s="9">
        <f t="shared" si="41"/>
        <v>41706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>
        <f t="shared" si="36"/>
        <v>100</v>
      </c>
      <c r="P392">
        <f t="shared" si="37"/>
        <v>71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</v>
      </c>
      <c r="T392" s="9">
        <f t="shared" si="41"/>
        <v>42132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>
        <f t="shared" si="36"/>
        <v>101</v>
      </c>
      <c r="P393">
        <f t="shared" si="37"/>
        <v>104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</v>
      </c>
      <c r="T393" s="9">
        <f t="shared" si="41"/>
        <v>40895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>
        <f t="shared" si="36"/>
        <v>101</v>
      </c>
      <c r="P394">
        <f t="shared" si="37"/>
        <v>91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40764</v>
      </c>
      <c r="T394" s="9">
        <f t="shared" si="41"/>
        <v>40794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>
        <f t="shared" si="36"/>
        <v>110</v>
      </c>
      <c r="P395">
        <f t="shared" si="37"/>
        <v>157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41527</v>
      </c>
      <c r="T395" s="9">
        <f t="shared" si="41"/>
        <v>41558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>
        <f t="shared" si="36"/>
        <v>112</v>
      </c>
      <c r="P396">
        <f t="shared" si="37"/>
        <v>105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42418</v>
      </c>
      <c r="T396" s="9">
        <f t="shared" si="41"/>
        <v>42478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>
        <f t="shared" si="36"/>
        <v>108</v>
      </c>
      <c r="P397">
        <f t="shared" si="37"/>
        <v>59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40991</v>
      </c>
      <c r="T397" s="9">
        <f t="shared" si="41"/>
        <v>41027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>
        <f t="shared" si="36"/>
        <v>107</v>
      </c>
      <c r="P398">
        <f t="shared" si="37"/>
        <v>82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</v>
      </c>
      <c r="T398" s="9">
        <f t="shared" si="41"/>
        <v>41097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>
        <f t="shared" si="36"/>
        <v>104</v>
      </c>
      <c r="P399">
        <f t="shared" si="37"/>
        <v>56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40380</v>
      </c>
      <c r="T399" s="9">
        <f t="shared" si="41"/>
        <v>40422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>
        <f t="shared" si="36"/>
        <v>125</v>
      </c>
      <c r="P400">
        <f t="shared" si="37"/>
        <v>140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42079</v>
      </c>
      <c r="T400" s="9">
        <f t="shared" si="41"/>
        <v>42124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>
        <f t="shared" si="36"/>
        <v>107</v>
      </c>
      <c r="P401">
        <f t="shared" si="37"/>
        <v>225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42688</v>
      </c>
      <c r="T401" s="9">
        <f t="shared" si="41"/>
        <v>42718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>
        <f t="shared" si="36"/>
        <v>112</v>
      </c>
      <c r="P402">
        <f t="shared" si="37"/>
        <v>181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</v>
      </c>
      <c r="T402" s="9">
        <f t="shared" si="41"/>
        <v>41776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>
        <f t="shared" si="36"/>
        <v>104</v>
      </c>
      <c r="P403">
        <f t="shared" si="37"/>
        <v>711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40733</v>
      </c>
      <c r="T403" s="9">
        <f t="shared" si="41"/>
        <v>40763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>
        <f t="shared" si="36"/>
        <v>142</v>
      </c>
      <c r="P404">
        <f t="shared" si="37"/>
        <v>66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</v>
      </c>
      <c r="T404" s="9">
        <f t="shared" si="41"/>
        <v>42313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>
        <f t="shared" si="36"/>
        <v>105</v>
      </c>
      <c r="P405">
        <f t="shared" si="37"/>
        <v>75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</v>
      </c>
      <c r="T405" s="9">
        <f t="shared" si="41"/>
        <v>40765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>
        <f t="shared" si="36"/>
        <v>103</v>
      </c>
      <c r="P406">
        <f t="shared" si="37"/>
        <v>133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</v>
      </c>
      <c r="T406" s="9">
        <f t="shared" si="41"/>
        <v>41676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>
        <f t="shared" si="36"/>
        <v>108</v>
      </c>
      <c r="P407">
        <f t="shared" si="37"/>
        <v>55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</v>
      </c>
      <c r="T407" s="9">
        <f t="shared" si="41"/>
        <v>41704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>
        <f t="shared" si="36"/>
        <v>108</v>
      </c>
      <c r="P408">
        <f t="shared" si="37"/>
        <v>86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</v>
      </c>
      <c r="T408" s="9">
        <f t="shared" si="41"/>
        <v>40672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>
        <f t="shared" si="36"/>
        <v>102</v>
      </c>
      <c r="P409">
        <f t="shared" si="37"/>
        <v>92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40807</v>
      </c>
      <c r="T409" s="9">
        <f t="shared" si="41"/>
        <v>40867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>
        <f t="shared" si="36"/>
        <v>101</v>
      </c>
      <c r="P410">
        <f t="shared" si="37"/>
        <v>160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41544</v>
      </c>
      <c r="T410" s="9">
        <f t="shared" si="41"/>
        <v>41584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>
        <f t="shared" si="36"/>
        <v>137</v>
      </c>
      <c r="P411">
        <f t="shared" si="37"/>
        <v>46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42544</v>
      </c>
      <c r="T411" s="9">
        <f t="shared" si="41"/>
        <v>42574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>
        <f t="shared" si="36"/>
        <v>128</v>
      </c>
      <c r="P412">
        <f t="shared" si="37"/>
        <v>183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42114</v>
      </c>
      <c r="T412" s="9">
        <f t="shared" si="41"/>
        <v>42174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>
        <f t="shared" si="36"/>
        <v>101</v>
      </c>
      <c r="P413">
        <f t="shared" si="37"/>
        <v>126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</v>
      </c>
      <c r="T413" s="9">
        <f t="shared" si="41"/>
        <v>41630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>
        <f t="shared" si="36"/>
        <v>127</v>
      </c>
      <c r="P414">
        <f t="shared" si="37"/>
        <v>58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41100</v>
      </c>
      <c r="T414" s="9">
        <f t="shared" si="41"/>
        <v>41116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>
        <f t="shared" si="36"/>
        <v>105</v>
      </c>
      <c r="P415">
        <f t="shared" si="37"/>
        <v>79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41080</v>
      </c>
      <c r="T415" s="9">
        <f t="shared" si="41"/>
        <v>41110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>
        <f t="shared" si="36"/>
        <v>103</v>
      </c>
      <c r="P416">
        <f t="shared" si="37"/>
        <v>91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</v>
      </c>
      <c r="T416" s="9">
        <f t="shared" si="41"/>
        <v>41559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>
        <f t="shared" si="36"/>
        <v>102</v>
      </c>
      <c r="P417">
        <f t="shared" si="37"/>
        <v>68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41905</v>
      </c>
      <c r="T417" s="9">
        <f t="shared" si="41"/>
        <v>41929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>
        <f t="shared" si="36"/>
        <v>120</v>
      </c>
      <c r="P418">
        <f t="shared" si="37"/>
        <v>48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</v>
      </c>
      <c r="T418" s="9">
        <f t="shared" si="41"/>
        <v>41678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>
        <f t="shared" si="36"/>
        <v>100</v>
      </c>
      <c r="P419">
        <f t="shared" si="37"/>
        <v>202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41361</v>
      </c>
      <c r="T419" s="9">
        <f t="shared" si="41"/>
        <v>41372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>
        <f t="shared" si="36"/>
        <v>101</v>
      </c>
      <c r="P420">
        <f t="shared" si="37"/>
        <v>217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</v>
      </c>
      <c r="T420" s="9">
        <f t="shared" si="41"/>
        <v>42208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>
        <f t="shared" si="36"/>
        <v>100</v>
      </c>
      <c r="P421">
        <f t="shared" si="37"/>
        <v>110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41395</v>
      </c>
      <c r="T421" s="9">
        <f t="shared" si="41"/>
        <v>41455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>
        <f t="shared" si="36"/>
        <v>0</v>
      </c>
      <c r="P422">
        <f t="shared" si="37"/>
        <v>5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</v>
      </c>
      <c r="T422" s="9">
        <f t="shared" si="41"/>
        <v>41712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>
        <f t="shared" si="36"/>
        <v>2</v>
      </c>
      <c r="P423">
        <f t="shared" si="37"/>
        <v>50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</v>
      </c>
      <c r="T423" s="9">
        <f t="shared" si="41"/>
        <v>42237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>
        <f t="shared" si="36"/>
        <v>1</v>
      </c>
      <c r="P424">
        <f t="shared" si="37"/>
        <v>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</v>
      </c>
      <c r="T424" s="9">
        <f t="shared" si="41"/>
        <v>41893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>
        <f t="shared" si="36"/>
        <v>1</v>
      </c>
      <c r="P425">
        <f t="shared" si="37"/>
        <v>12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41401</v>
      </c>
      <c r="T425" s="9">
        <f t="shared" si="41"/>
        <v>41431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>
        <f t="shared" si="36"/>
        <v>7</v>
      </c>
      <c r="P426">
        <f t="shared" si="37"/>
        <v>41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</v>
      </c>
      <c r="T426" s="9">
        <f t="shared" si="41"/>
        <v>40994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42276</v>
      </c>
      <c r="T427" s="9">
        <f t="shared" si="41"/>
        <v>42336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>
        <f t="shared" si="36"/>
        <v>1</v>
      </c>
      <c r="P428">
        <f t="shared" si="37"/>
        <v>17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42401</v>
      </c>
      <c r="T428" s="9">
        <f t="shared" si="41"/>
        <v>42431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42286</v>
      </c>
      <c r="T429" s="9">
        <f t="shared" si="41"/>
        <v>42300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41779</v>
      </c>
      <c r="T430" s="9">
        <f t="shared" si="41"/>
        <v>41807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40071</v>
      </c>
      <c r="T431" s="9">
        <f t="shared" si="41"/>
        <v>40144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>
        <f t="shared" si="36"/>
        <v>2</v>
      </c>
      <c r="P432">
        <f t="shared" si="37"/>
        <v>5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</v>
      </c>
      <c r="T432" s="9">
        <f t="shared" si="41"/>
        <v>41528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>
        <f t="shared" si="36"/>
        <v>14</v>
      </c>
      <c r="P433">
        <f t="shared" si="37"/>
        <v>52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42527</v>
      </c>
      <c r="T433" s="9">
        <f t="shared" si="41"/>
        <v>42557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>
        <f t="shared" si="36"/>
        <v>10</v>
      </c>
      <c r="P434">
        <f t="shared" si="37"/>
        <v>71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42239</v>
      </c>
      <c r="T434" s="9">
        <f t="shared" si="41"/>
        <v>42299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</v>
      </c>
      <c r="T435" s="9">
        <f t="shared" si="41"/>
        <v>42288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>
        <f t="shared" si="36"/>
        <v>5</v>
      </c>
      <c r="P436">
        <f t="shared" si="37"/>
        <v>63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41577</v>
      </c>
      <c r="T436" s="9">
        <f t="shared" si="41"/>
        <v>41610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41501</v>
      </c>
      <c r="T437" s="9">
        <f t="shared" si="41"/>
        <v>41531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</v>
      </c>
      <c r="T438" s="9">
        <f t="shared" si="41"/>
        <v>41486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</v>
      </c>
      <c r="T439" s="9">
        <f t="shared" si="41"/>
        <v>42651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>
        <f t="shared" si="36"/>
        <v>9</v>
      </c>
      <c r="P440">
        <f t="shared" si="37"/>
        <v>171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</v>
      </c>
      <c r="T440" s="9">
        <f t="shared" si="41"/>
        <v>42326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41920</v>
      </c>
      <c r="T441" s="9">
        <f t="shared" si="41"/>
        <v>41930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42424</v>
      </c>
      <c r="T442" s="9">
        <f t="shared" si="41"/>
        <v>42454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41551</v>
      </c>
      <c r="T443" s="9">
        <f t="shared" si="41"/>
        <v>41581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>
        <f t="shared" si="36"/>
        <v>39</v>
      </c>
      <c r="P444">
        <f t="shared" si="37"/>
        <v>394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42025</v>
      </c>
      <c r="T444" s="9">
        <f t="shared" si="41"/>
        <v>42055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</v>
      </c>
      <c r="T445" s="9">
        <f t="shared" si="41"/>
        <v>41680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40895</v>
      </c>
      <c r="T446" s="9">
        <f t="shared" si="41"/>
        <v>40955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</v>
      </c>
      <c r="T447" s="9">
        <f t="shared" si="41"/>
        <v>42145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>
        <f t="shared" si="36"/>
        <v>7</v>
      </c>
      <c r="P448">
        <f t="shared" si="37"/>
        <v>48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</v>
      </c>
      <c r="T448" s="9">
        <f t="shared" si="41"/>
        <v>42067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</v>
      </c>
      <c r="T449" s="9">
        <f t="shared" si="41"/>
        <v>41356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>
        <f t="shared" si="36"/>
        <v>3</v>
      </c>
      <c r="P450">
        <f t="shared" si="37"/>
        <v>21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41754</v>
      </c>
      <c r="T450" s="9">
        <f t="shared" si="41"/>
        <v>41774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>
        <f t="shared" ref="O451:O514" si="42">ROUND(E451/D451*100, 0)</f>
        <v>2</v>
      </c>
      <c r="P451">
        <f t="shared" ref="P451:P514" si="43">ROUND(E451/L451, 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9">
        <f t="shared" ref="S451:S514" si="46">ROUND((J451/86400)+25569+(-5/24),0)</f>
        <v>41534</v>
      </c>
      <c r="T451" s="9">
        <f t="shared" ref="T451:T514" si="47">ROUND((I451/86400)+25569+(-5/24),0)</f>
        <v>41564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>
        <f t="shared" si="42"/>
        <v>1</v>
      </c>
      <c r="P452">
        <f t="shared" si="43"/>
        <v>57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41655</v>
      </c>
      <c r="T452" s="9">
        <f t="shared" si="47"/>
        <v>41685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41635</v>
      </c>
      <c r="T453" s="9">
        <f t="shared" si="47"/>
        <v>41665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</v>
      </c>
      <c r="T454" s="9">
        <f t="shared" si="47"/>
        <v>42137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42039</v>
      </c>
      <c r="T455" s="9">
        <f t="shared" si="47"/>
        <v>42055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>
        <f t="shared" si="42"/>
        <v>1</v>
      </c>
      <c r="P456">
        <f t="shared" si="43"/>
        <v>16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41939</v>
      </c>
      <c r="T456" s="9">
        <f t="shared" si="47"/>
        <v>41969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>
        <f t="shared" si="42"/>
        <v>0</v>
      </c>
      <c r="P457">
        <f t="shared" si="43"/>
        <v>23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</v>
      </c>
      <c r="T457" s="9">
        <f t="shared" si="47"/>
        <v>41016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>
        <f t="shared" si="42"/>
        <v>1</v>
      </c>
      <c r="P458">
        <f t="shared" si="43"/>
        <v>20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</v>
      </c>
      <c r="T458" s="9">
        <f t="shared" si="47"/>
        <v>41569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41838</v>
      </c>
      <c r="T459" s="9">
        <f t="shared" si="47"/>
        <v>41868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>
        <f t="shared" si="42"/>
        <v>8</v>
      </c>
      <c r="P460">
        <f t="shared" si="43"/>
        <v>17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</v>
      </c>
      <c r="T460" s="9">
        <f t="shared" si="47"/>
        <v>41408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</v>
      </c>
      <c r="T461" s="9">
        <f t="shared" si="47"/>
        <v>40860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>
        <f t="shared" si="42"/>
        <v>0</v>
      </c>
      <c r="P462">
        <f t="shared" si="43"/>
        <v>13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</v>
      </c>
      <c r="T462" s="9">
        <f t="shared" si="47"/>
        <v>41791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41408</v>
      </c>
      <c r="T463" s="9">
        <f t="shared" si="47"/>
        <v>41428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</v>
      </c>
      <c r="T464" s="9">
        <f t="shared" si="47"/>
        <v>40765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>
        <f t="shared" si="42"/>
        <v>2</v>
      </c>
      <c r="P465">
        <f t="shared" si="43"/>
        <v>114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40751</v>
      </c>
      <c r="T465" s="9">
        <f t="shared" si="47"/>
        <v>40811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42489</v>
      </c>
      <c r="T466" s="9">
        <f t="shared" si="47"/>
        <v>42509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>
        <f t="shared" si="42"/>
        <v>27</v>
      </c>
      <c r="P467">
        <f t="shared" si="43"/>
        <v>17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</v>
      </c>
      <c r="T467" s="9">
        <f t="shared" si="47"/>
        <v>41817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>
        <f t="shared" si="42"/>
        <v>1</v>
      </c>
      <c r="P468">
        <f t="shared" si="43"/>
        <v>15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41130</v>
      </c>
      <c r="T468" s="9">
        <f t="shared" si="47"/>
        <v>41160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>
        <f t="shared" si="42"/>
        <v>22</v>
      </c>
      <c r="P469">
        <f t="shared" si="43"/>
        <v>111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</v>
      </c>
      <c r="T469" s="9">
        <f t="shared" si="47"/>
        <v>41180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</v>
      </c>
      <c r="T470" s="9">
        <f t="shared" si="47"/>
        <v>41101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41828</v>
      </c>
      <c r="T471" s="9">
        <f t="shared" si="47"/>
        <v>41888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>
        <f t="shared" si="42"/>
        <v>1</v>
      </c>
      <c r="P472">
        <f t="shared" si="43"/>
        <v>26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</v>
      </c>
      <c r="T472" s="9">
        <f t="shared" si="47"/>
        <v>41655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>
        <f t="shared" si="42"/>
        <v>12</v>
      </c>
      <c r="P473">
        <f t="shared" si="43"/>
        <v>38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41704</v>
      </c>
      <c r="T473" s="9">
        <f t="shared" si="47"/>
        <v>41748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>
        <f t="shared" si="42"/>
        <v>18</v>
      </c>
      <c r="P474">
        <f t="shared" si="43"/>
        <v>28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41845</v>
      </c>
      <c r="T474" s="9">
        <f t="shared" si="47"/>
        <v>41875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>
        <f t="shared" si="42"/>
        <v>3</v>
      </c>
      <c r="P475">
        <f t="shared" si="43"/>
        <v>62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</v>
      </c>
      <c r="T475" s="9">
        <f t="shared" si="47"/>
        <v>41899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</v>
      </c>
      <c r="T476" s="9">
        <f t="shared" si="47"/>
        <v>42783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</v>
      </c>
      <c r="T477" s="9">
        <f t="shared" si="47"/>
        <v>42130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>
        <f t="shared" si="42"/>
        <v>2</v>
      </c>
      <c r="P478">
        <f t="shared" si="43"/>
        <v>40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41758</v>
      </c>
      <c r="T478" s="9">
        <f t="shared" si="47"/>
        <v>41793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40988</v>
      </c>
      <c r="T479" s="9">
        <f t="shared" si="47"/>
        <v>41048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42066</v>
      </c>
      <c r="T480" s="9">
        <f t="shared" si="47"/>
        <v>42096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>
        <f t="shared" si="42"/>
        <v>33</v>
      </c>
      <c r="P481">
        <f t="shared" si="43"/>
        <v>89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</v>
      </c>
      <c r="T481" s="9">
        <f t="shared" si="47"/>
        <v>41964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>
        <f t="shared" si="42"/>
        <v>19</v>
      </c>
      <c r="P482">
        <f t="shared" si="43"/>
        <v>55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</v>
      </c>
      <c r="T482" s="9">
        <f t="shared" si="47"/>
        <v>41495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>
        <f t="shared" si="42"/>
        <v>6</v>
      </c>
      <c r="P483">
        <f t="shared" si="43"/>
        <v>87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</v>
      </c>
      <c r="T483" s="9">
        <f t="shared" si="47"/>
        <v>41192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42448</v>
      </c>
      <c r="T484" s="9">
        <f t="shared" si="47"/>
        <v>42474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>
        <f t="shared" si="42"/>
        <v>50</v>
      </c>
      <c r="P485">
        <f t="shared" si="43"/>
        <v>51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</v>
      </c>
      <c r="T485" s="9">
        <f t="shared" si="47"/>
        <v>41303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>
        <f t="shared" si="42"/>
        <v>0</v>
      </c>
      <c r="P486">
        <f t="shared" si="43"/>
        <v>14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42273</v>
      </c>
      <c r="T486" s="9">
        <f t="shared" si="47"/>
        <v>42314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>
        <f t="shared" si="42"/>
        <v>22</v>
      </c>
      <c r="P487">
        <f t="shared" si="43"/>
        <v>67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</v>
      </c>
      <c r="T487" s="9">
        <f t="shared" si="47"/>
        <v>41411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41762</v>
      </c>
      <c r="T488" s="9">
        <f t="shared" si="47"/>
        <v>41792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</v>
      </c>
      <c r="T489" s="9">
        <f t="shared" si="47"/>
        <v>42729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</v>
      </c>
      <c r="T490" s="9">
        <f t="shared" si="47"/>
        <v>42744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>
        <f t="shared" si="42"/>
        <v>0</v>
      </c>
      <c r="P491">
        <f t="shared" si="43"/>
        <v>72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</v>
      </c>
      <c r="T491" s="9">
        <f t="shared" si="47"/>
        <v>40913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41114</v>
      </c>
      <c r="T492" s="9">
        <f t="shared" si="47"/>
        <v>41144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42367</v>
      </c>
      <c r="T493" s="9">
        <f t="shared" si="47"/>
        <v>42397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</v>
      </c>
      <c r="T494" s="9">
        <f t="shared" si="47"/>
        <v>42656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42115</v>
      </c>
      <c r="T495" s="9">
        <f t="shared" si="47"/>
        <v>42145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>
        <f t="shared" si="42"/>
        <v>0</v>
      </c>
      <c r="P496">
        <f t="shared" si="43"/>
        <v>10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41800</v>
      </c>
      <c r="T496" s="9">
        <f t="shared" si="47"/>
        <v>41823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42172</v>
      </c>
      <c r="T497" s="9">
        <f t="shared" si="47"/>
        <v>42202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41621</v>
      </c>
      <c r="T498" s="9">
        <f t="shared" si="47"/>
        <v>41681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</v>
      </c>
      <c r="T499" s="9">
        <f t="shared" si="47"/>
        <v>41998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>
        <f t="shared" si="42"/>
        <v>5</v>
      </c>
      <c r="P500">
        <f t="shared" si="43"/>
        <v>136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40859</v>
      </c>
      <c r="T500" s="9">
        <f t="shared" si="47"/>
        <v>40901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>
        <f t="shared" si="42"/>
        <v>10</v>
      </c>
      <c r="P501">
        <f t="shared" si="43"/>
        <v>73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40044</v>
      </c>
      <c r="T501" s="9">
        <f t="shared" si="47"/>
        <v>40099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>
        <f t="shared" si="42"/>
        <v>3</v>
      </c>
      <c r="P502">
        <f t="shared" si="43"/>
        <v>54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40248</v>
      </c>
      <c r="T502" s="9">
        <f t="shared" si="47"/>
        <v>40307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</v>
      </c>
      <c r="T503" s="9">
        <f t="shared" si="47"/>
        <v>40733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>
        <f t="shared" si="42"/>
        <v>1</v>
      </c>
      <c r="P504">
        <f t="shared" si="43"/>
        <v>58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</v>
      </c>
      <c r="T504" s="9">
        <f t="shared" si="47"/>
        <v>40986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>
        <f t="shared" si="42"/>
        <v>2</v>
      </c>
      <c r="P505">
        <f t="shared" si="43"/>
        <v>13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</v>
      </c>
      <c r="T505" s="9">
        <f t="shared" si="47"/>
        <v>42021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40950</v>
      </c>
      <c r="T506" s="9">
        <f t="shared" si="47"/>
        <v>41010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>
        <f t="shared" si="42"/>
        <v>0</v>
      </c>
      <c r="P507">
        <f t="shared" si="43"/>
        <v>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</v>
      </c>
      <c r="T507" s="9">
        <f t="shared" si="47"/>
        <v>42363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</v>
      </c>
      <c r="T508" s="9">
        <f t="shared" si="47"/>
        <v>41496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41157</v>
      </c>
      <c r="T509" s="9">
        <f t="shared" si="47"/>
        <v>41202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>
        <f t="shared" si="42"/>
        <v>1</v>
      </c>
      <c r="P510">
        <f t="shared" si="43"/>
        <v>133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</v>
      </c>
      <c r="T510" s="9">
        <f t="shared" si="47"/>
        <v>41054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</v>
      </c>
      <c r="T511" s="9">
        <f t="shared" si="47"/>
        <v>42183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</v>
      </c>
      <c r="T512" s="9">
        <f t="shared" si="47"/>
        <v>42430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</v>
      </c>
      <c r="T513" s="9">
        <f t="shared" si="47"/>
        <v>41370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>
        <f t="shared" si="42"/>
        <v>0</v>
      </c>
      <c r="P514">
        <f t="shared" si="43"/>
        <v>6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42650</v>
      </c>
      <c r="T514" s="9">
        <f t="shared" si="47"/>
        <v>42695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>
        <f t="shared" ref="O515:O578" si="48">ROUND(E515/D515*100, 0)</f>
        <v>14</v>
      </c>
      <c r="P515">
        <f t="shared" ref="P515:P578" si="49">ROUND(E515/L515, 0)</f>
        <v>102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9">
        <f t="shared" ref="S515:S578" si="52">ROUND((J515/86400)+25569+(-5/24),0)</f>
        <v>42552</v>
      </c>
      <c r="T515" s="9">
        <f t="shared" ref="T515:T578" si="53">ROUND((I515/86400)+25569+(-5/24),0)</f>
        <v>42597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>
        <f t="shared" si="48"/>
        <v>3</v>
      </c>
      <c r="P516">
        <f t="shared" si="49"/>
        <v>17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</v>
      </c>
      <c r="T516" s="9">
        <f t="shared" si="53"/>
        <v>41860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>
        <f t="shared" si="48"/>
        <v>25</v>
      </c>
      <c r="P517">
        <f t="shared" si="49"/>
        <v>725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</v>
      </c>
      <c r="T517" s="9">
        <f t="shared" si="53"/>
        <v>42367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42092</v>
      </c>
      <c r="T518" s="9">
        <f t="shared" si="53"/>
        <v>42152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>
        <f t="shared" si="48"/>
        <v>1</v>
      </c>
      <c r="P519">
        <f t="shared" si="49"/>
        <v>68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</v>
      </c>
      <c r="T519" s="9">
        <f t="shared" si="53"/>
        <v>42768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</v>
      </c>
      <c r="T520" s="9">
        <f t="shared" si="53"/>
        <v>42253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>
        <f t="shared" si="48"/>
        <v>23</v>
      </c>
      <c r="P521">
        <f t="shared" si="49"/>
        <v>39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</v>
      </c>
      <c r="T521" s="9">
        <f t="shared" si="53"/>
        <v>41248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>
        <f t="shared" si="48"/>
        <v>102</v>
      </c>
      <c r="P522">
        <f t="shared" si="49"/>
        <v>150</v>
      </c>
      <c r="Q522" t="str">
        <f t="shared" si="50"/>
        <v>theater</v>
      </c>
      <c r="R522" t="str">
        <f t="shared" si="51"/>
        <v>plays</v>
      </c>
      <c r="S522" s="9">
        <f t="shared" si="52"/>
        <v>42318</v>
      </c>
      <c r="T522" s="9">
        <f t="shared" si="53"/>
        <v>42348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>
        <f t="shared" si="48"/>
        <v>105</v>
      </c>
      <c r="P523">
        <f t="shared" si="49"/>
        <v>93</v>
      </c>
      <c r="Q523" t="str">
        <f t="shared" si="50"/>
        <v>theater</v>
      </c>
      <c r="R523" t="str">
        <f t="shared" si="51"/>
        <v>plays</v>
      </c>
      <c r="S523" s="9">
        <f t="shared" si="52"/>
        <v>42646</v>
      </c>
      <c r="T523" s="9">
        <f t="shared" si="53"/>
        <v>42675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>
        <f t="shared" si="48"/>
        <v>115</v>
      </c>
      <c r="P524">
        <f t="shared" si="49"/>
        <v>111</v>
      </c>
      <c r="Q524" t="str">
        <f t="shared" si="50"/>
        <v>theater</v>
      </c>
      <c r="R524" t="str">
        <f t="shared" si="51"/>
        <v>plays</v>
      </c>
      <c r="S524" s="9">
        <f t="shared" si="52"/>
        <v>42430</v>
      </c>
      <c r="T524" s="9">
        <f t="shared" si="53"/>
        <v>42450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>
        <f t="shared" si="48"/>
        <v>121</v>
      </c>
      <c r="P525">
        <f t="shared" si="49"/>
        <v>72</v>
      </c>
      <c r="Q525" t="str">
        <f t="shared" si="50"/>
        <v>theater</v>
      </c>
      <c r="R525" t="str">
        <f t="shared" si="51"/>
        <v>plays</v>
      </c>
      <c r="S525" s="9">
        <f t="shared" si="52"/>
        <v>42238</v>
      </c>
      <c r="T525" s="9">
        <f t="shared" si="53"/>
        <v>42268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>
        <f t="shared" si="48"/>
        <v>109</v>
      </c>
      <c r="P526">
        <f t="shared" si="49"/>
        <v>29</v>
      </c>
      <c r="Q526" t="str">
        <f t="shared" si="50"/>
        <v>theater</v>
      </c>
      <c r="R526" t="str">
        <f t="shared" si="51"/>
        <v>plays</v>
      </c>
      <c r="S526" s="9">
        <f t="shared" si="52"/>
        <v>42493</v>
      </c>
      <c r="T526" s="9">
        <f t="shared" si="53"/>
        <v>42523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</v>
      </c>
      <c r="T527" s="9">
        <f t="shared" si="53"/>
        <v>41895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>
        <f t="shared" si="48"/>
        <v>114</v>
      </c>
      <c r="P528">
        <f t="shared" si="49"/>
        <v>74</v>
      </c>
      <c r="Q528" t="str">
        <f t="shared" si="50"/>
        <v>theater</v>
      </c>
      <c r="R528" t="str">
        <f t="shared" si="51"/>
        <v>plays</v>
      </c>
      <c r="S528" s="9">
        <f t="shared" si="52"/>
        <v>42192</v>
      </c>
      <c r="T528" s="9">
        <f t="shared" si="53"/>
        <v>42224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>
        <f t="shared" si="48"/>
        <v>101</v>
      </c>
      <c r="P529">
        <f t="shared" si="49"/>
        <v>64</v>
      </c>
      <c r="Q529" t="str">
        <f t="shared" si="50"/>
        <v>theater</v>
      </c>
      <c r="R529" t="str">
        <f t="shared" si="51"/>
        <v>plays</v>
      </c>
      <c r="S529" s="9">
        <f t="shared" si="52"/>
        <v>42753</v>
      </c>
      <c r="T529" s="9">
        <f t="shared" si="53"/>
        <v>42783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>
        <f t="shared" si="48"/>
        <v>116</v>
      </c>
      <c r="P530">
        <f t="shared" si="49"/>
        <v>44</v>
      </c>
      <c r="Q530" t="str">
        <f t="shared" si="50"/>
        <v>theater</v>
      </c>
      <c r="R530" t="str">
        <f t="shared" si="51"/>
        <v>plays</v>
      </c>
      <c r="S530" s="9">
        <f t="shared" si="52"/>
        <v>42156</v>
      </c>
      <c r="T530" s="9">
        <f t="shared" si="53"/>
        <v>42177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>
        <f t="shared" si="48"/>
        <v>130</v>
      </c>
      <c r="P531">
        <f t="shared" si="49"/>
        <v>87</v>
      </c>
      <c r="Q531" t="str">
        <f t="shared" si="50"/>
        <v>theater</v>
      </c>
      <c r="R531" t="str">
        <f t="shared" si="51"/>
        <v>plays</v>
      </c>
      <c r="S531" s="9">
        <f t="shared" si="52"/>
        <v>42725</v>
      </c>
      <c r="T531" s="9">
        <f t="shared" si="53"/>
        <v>42746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>
        <f t="shared" si="48"/>
        <v>108</v>
      </c>
      <c r="P532">
        <f t="shared" si="49"/>
        <v>127</v>
      </c>
      <c r="Q532" t="str">
        <f t="shared" si="50"/>
        <v>theater</v>
      </c>
      <c r="R532" t="str">
        <f t="shared" si="51"/>
        <v>plays</v>
      </c>
      <c r="S532" s="9">
        <f t="shared" si="52"/>
        <v>42157</v>
      </c>
      <c r="T532" s="9">
        <f t="shared" si="53"/>
        <v>42179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>
        <f t="shared" si="48"/>
        <v>100</v>
      </c>
      <c r="P533">
        <f t="shared" si="49"/>
        <v>129</v>
      </c>
      <c r="Q533" t="str">
        <f t="shared" si="50"/>
        <v>theater</v>
      </c>
      <c r="R533" t="str">
        <f t="shared" si="51"/>
        <v>plays</v>
      </c>
      <c r="S533" s="9">
        <f t="shared" si="52"/>
        <v>42676</v>
      </c>
      <c r="T533" s="9">
        <f t="shared" si="53"/>
        <v>42721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>
        <f t="shared" si="48"/>
        <v>123</v>
      </c>
      <c r="P534">
        <f t="shared" si="49"/>
        <v>71</v>
      </c>
      <c r="Q534" t="str">
        <f t="shared" si="50"/>
        <v>theater</v>
      </c>
      <c r="R534" t="str">
        <f t="shared" si="51"/>
        <v>plays</v>
      </c>
      <c r="S534" s="9">
        <f t="shared" si="52"/>
        <v>42473</v>
      </c>
      <c r="T534" s="9">
        <f t="shared" si="53"/>
        <v>42503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>
        <f t="shared" si="48"/>
        <v>100</v>
      </c>
      <c r="P535">
        <f t="shared" si="49"/>
        <v>118</v>
      </c>
      <c r="Q535" t="str">
        <f t="shared" si="50"/>
        <v>theater</v>
      </c>
      <c r="R535" t="str">
        <f t="shared" si="51"/>
        <v>plays</v>
      </c>
      <c r="S535" s="9">
        <f t="shared" si="52"/>
        <v>42482</v>
      </c>
      <c r="T535" s="9">
        <f t="shared" si="53"/>
        <v>42506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>
        <f t="shared" si="48"/>
        <v>105</v>
      </c>
      <c r="P536">
        <f t="shared" si="49"/>
        <v>327</v>
      </c>
      <c r="Q536" t="str">
        <f t="shared" si="50"/>
        <v>theater</v>
      </c>
      <c r="R536" t="str">
        <f t="shared" si="51"/>
        <v>plays</v>
      </c>
      <c r="S536" s="9">
        <f t="shared" si="52"/>
        <v>42271</v>
      </c>
      <c r="T536" s="9">
        <f t="shared" si="53"/>
        <v>42310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>
        <f t="shared" si="48"/>
        <v>103</v>
      </c>
      <c r="P537">
        <f t="shared" si="49"/>
        <v>35</v>
      </c>
      <c r="Q537" t="str">
        <f t="shared" si="50"/>
        <v>theater</v>
      </c>
      <c r="R537" t="str">
        <f t="shared" si="51"/>
        <v>plays</v>
      </c>
      <c r="S537" s="9">
        <f t="shared" si="52"/>
        <v>42711</v>
      </c>
      <c r="T537" s="9">
        <f t="shared" si="53"/>
        <v>42741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>
        <f t="shared" si="48"/>
        <v>118</v>
      </c>
      <c r="P538">
        <f t="shared" si="49"/>
        <v>100</v>
      </c>
      <c r="Q538" t="str">
        <f t="shared" si="50"/>
        <v>theater</v>
      </c>
      <c r="R538" t="str">
        <f t="shared" si="51"/>
        <v>plays</v>
      </c>
      <c r="S538" s="9">
        <f t="shared" si="52"/>
        <v>42179</v>
      </c>
      <c r="T538" s="9">
        <f t="shared" si="53"/>
        <v>42220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>
        <f t="shared" si="48"/>
        <v>121</v>
      </c>
      <c r="P539">
        <f t="shared" si="49"/>
        <v>41</v>
      </c>
      <c r="Q539" t="str">
        <f t="shared" si="50"/>
        <v>theater</v>
      </c>
      <c r="R539" t="str">
        <f t="shared" si="51"/>
        <v>plays</v>
      </c>
      <c r="S539" s="9">
        <f t="shared" si="52"/>
        <v>42283</v>
      </c>
      <c r="T539" s="9">
        <f t="shared" si="53"/>
        <v>42313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>
        <f t="shared" si="48"/>
        <v>302</v>
      </c>
      <c r="P540">
        <f t="shared" si="49"/>
        <v>252</v>
      </c>
      <c r="Q540" t="str">
        <f t="shared" si="50"/>
        <v>theater</v>
      </c>
      <c r="R540" t="str">
        <f t="shared" si="51"/>
        <v>plays</v>
      </c>
      <c r="S540" s="9">
        <f t="shared" si="52"/>
        <v>42474</v>
      </c>
      <c r="T540" s="9">
        <f t="shared" si="53"/>
        <v>42504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>
        <f t="shared" si="48"/>
        <v>101</v>
      </c>
      <c r="P541">
        <f t="shared" si="49"/>
        <v>25</v>
      </c>
      <c r="Q541" t="str">
        <f t="shared" si="50"/>
        <v>theater</v>
      </c>
      <c r="R541" t="str">
        <f t="shared" si="51"/>
        <v>plays</v>
      </c>
      <c r="S541" s="9">
        <f t="shared" si="52"/>
        <v>42535</v>
      </c>
      <c r="T541" s="9">
        <f t="shared" si="53"/>
        <v>42556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42010</v>
      </c>
      <c r="T542" s="9">
        <f t="shared" si="53"/>
        <v>42040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</v>
      </c>
      <c r="T543" s="9">
        <f t="shared" si="53"/>
        <v>42306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42434</v>
      </c>
      <c r="T544" s="9">
        <f t="shared" si="53"/>
        <v>42493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</v>
      </c>
      <c r="T545" s="9">
        <f t="shared" si="53"/>
        <v>41944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</v>
      </c>
      <c r="T546" s="9">
        <f t="shared" si="53"/>
        <v>42555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>
        <f t="shared" si="48"/>
        <v>27</v>
      </c>
      <c r="P547">
        <f t="shared" si="49"/>
        <v>403</v>
      </c>
      <c r="Q547" t="str">
        <f t="shared" si="50"/>
        <v>technology</v>
      </c>
      <c r="R547" t="str">
        <f t="shared" si="51"/>
        <v>web</v>
      </c>
      <c r="S547" s="9">
        <f t="shared" si="52"/>
        <v>42283</v>
      </c>
      <c r="T547" s="9">
        <f t="shared" si="53"/>
        <v>42323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</v>
      </c>
      <c r="T548" s="9">
        <f t="shared" si="53"/>
        <v>42294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</v>
      </c>
      <c r="T549" s="9">
        <f t="shared" si="53"/>
        <v>42410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42277</v>
      </c>
      <c r="T550" s="9">
        <f t="shared" si="53"/>
        <v>42307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>
        <f t="shared" si="48"/>
        <v>3</v>
      </c>
      <c r="P551">
        <f t="shared" si="49"/>
        <v>9</v>
      </c>
      <c r="Q551" t="str">
        <f t="shared" si="50"/>
        <v>technology</v>
      </c>
      <c r="R551" t="str">
        <f t="shared" si="51"/>
        <v>web</v>
      </c>
      <c r="S551" s="9">
        <f t="shared" si="52"/>
        <v>42163</v>
      </c>
      <c r="T551" s="9">
        <f t="shared" si="53"/>
        <v>42193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>
        <f t="shared" si="48"/>
        <v>1</v>
      </c>
      <c r="P552">
        <f t="shared" si="49"/>
        <v>9</v>
      </c>
      <c r="Q552" t="str">
        <f t="shared" si="50"/>
        <v>technology</v>
      </c>
      <c r="R552" t="str">
        <f t="shared" si="51"/>
        <v>web</v>
      </c>
      <c r="S552" s="9">
        <f t="shared" si="52"/>
        <v>42753</v>
      </c>
      <c r="T552" s="9">
        <f t="shared" si="53"/>
        <v>42766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>
        <f t="shared" si="48"/>
        <v>5</v>
      </c>
      <c r="P553">
        <f t="shared" si="49"/>
        <v>135</v>
      </c>
      <c r="Q553" t="str">
        <f t="shared" si="50"/>
        <v>technology</v>
      </c>
      <c r="R553" t="str">
        <f t="shared" si="51"/>
        <v>web</v>
      </c>
      <c r="S553" s="9">
        <f t="shared" si="52"/>
        <v>42173</v>
      </c>
      <c r="T553" s="9">
        <f t="shared" si="53"/>
        <v>42218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</v>
      </c>
      <c r="T554" s="9">
        <f t="shared" si="53"/>
        <v>42378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>
        <f t="shared" si="48"/>
        <v>0</v>
      </c>
      <c r="P555">
        <f t="shared" si="49"/>
        <v>21</v>
      </c>
      <c r="Q555" t="str">
        <f t="shared" si="50"/>
        <v>technology</v>
      </c>
      <c r="R555" t="str">
        <f t="shared" si="51"/>
        <v>web</v>
      </c>
      <c r="S555" s="9">
        <f t="shared" si="52"/>
        <v>41928</v>
      </c>
      <c r="T555" s="9">
        <f t="shared" si="53"/>
        <v>41958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>
        <f t="shared" si="48"/>
        <v>37</v>
      </c>
      <c r="P556">
        <f t="shared" si="49"/>
        <v>64</v>
      </c>
      <c r="Q556" t="str">
        <f t="shared" si="50"/>
        <v>technology</v>
      </c>
      <c r="R556" t="str">
        <f t="shared" si="51"/>
        <v>web</v>
      </c>
      <c r="S556" s="9">
        <f t="shared" si="52"/>
        <v>41901</v>
      </c>
      <c r="T556" s="9">
        <f t="shared" si="53"/>
        <v>41931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</v>
      </c>
      <c r="T557" s="9">
        <f t="shared" si="53"/>
        <v>42533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42346</v>
      </c>
      <c r="T558" s="9">
        <f t="shared" si="53"/>
        <v>42376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>
        <f t="shared" si="48"/>
        <v>1</v>
      </c>
      <c r="P559">
        <f t="shared" si="49"/>
        <v>68</v>
      </c>
      <c r="Q559" t="str">
        <f t="shared" si="50"/>
        <v>technology</v>
      </c>
      <c r="R559" t="str">
        <f t="shared" si="51"/>
        <v>web</v>
      </c>
      <c r="S559" s="9">
        <f t="shared" si="52"/>
        <v>42677</v>
      </c>
      <c r="T559" s="9">
        <f t="shared" si="53"/>
        <v>42707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42058</v>
      </c>
      <c r="T560" s="9">
        <f t="shared" si="53"/>
        <v>42088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</v>
      </c>
      <c r="T561" s="9">
        <f t="shared" si="53"/>
        <v>42351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41961</v>
      </c>
      <c r="T562" s="9">
        <f t="shared" si="53"/>
        <v>41991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>
        <f t="shared" si="48"/>
        <v>0</v>
      </c>
      <c r="P563">
        <f t="shared" si="49"/>
        <v>28</v>
      </c>
      <c r="Q563" t="str">
        <f t="shared" si="50"/>
        <v>technology</v>
      </c>
      <c r="R563" t="str">
        <f t="shared" si="51"/>
        <v>web</v>
      </c>
      <c r="S563" s="9">
        <f t="shared" si="52"/>
        <v>42268</v>
      </c>
      <c r="T563" s="9">
        <f t="shared" si="53"/>
        <v>42303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</v>
      </c>
      <c r="T564" s="9">
        <f t="shared" si="53"/>
        <v>42722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</v>
      </c>
      <c r="T565" s="9">
        <f t="shared" si="53"/>
        <v>42052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42412</v>
      </c>
      <c r="T566" s="9">
        <f t="shared" si="53"/>
        <v>42442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42166</v>
      </c>
      <c r="T567" s="9">
        <f t="shared" si="53"/>
        <v>42196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</v>
      </c>
      <c r="T568" s="9">
        <f t="shared" si="53"/>
        <v>42565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41976</v>
      </c>
      <c r="T569" s="9">
        <f t="shared" si="53"/>
        <v>42006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42349</v>
      </c>
      <c r="T570" s="9">
        <f t="shared" si="53"/>
        <v>42385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42341</v>
      </c>
      <c r="T571" s="9">
        <f t="shared" si="53"/>
        <v>42371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42389</v>
      </c>
      <c r="T572" s="9">
        <f t="shared" si="53"/>
        <v>42419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42193</v>
      </c>
      <c r="T573" s="9">
        <f t="shared" si="53"/>
        <v>42212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42283</v>
      </c>
      <c r="T574" s="9">
        <f t="shared" si="53"/>
        <v>42313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>
        <f t="shared" si="48"/>
        <v>0</v>
      </c>
      <c r="P575">
        <f t="shared" si="49"/>
        <v>38</v>
      </c>
      <c r="Q575" t="str">
        <f t="shared" si="50"/>
        <v>technology</v>
      </c>
      <c r="R575" t="str">
        <f t="shared" si="51"/>
        <v>web</v>
      </c>
      <c r="S575" s="9">
        <f t="shared" si="52"/>
        <v>41963</v>
      </c>
      <c r="T575" s="9">
        <f t="shared" si="53"/>
        <v>42022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</v>
      </c>
      <c r="T576" s="9">
        <f t="shared" si="53"/>
        <v>42662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>
        <f t="shared" si="48"/>
        <v>0</v>
      </c>
      <c r="P577">
        <f t="shared" si="49"/>
        <v>65</v>
      </c>
      <c r="Q577" t="str">
        <f t="shared" si="50"/>
        <v>technology</v>
      </c>
      <c r="R577" t="str">
        <f t="shared" si="51"/>
        <v>web</v>
      </c>
      <c r="S577" s="9">
        <f t="shared" si="52"/>
        <v>42138</v>
      </c>
      <c r="T577" s="9">
        <f t="shared" si="53"/>
        <v>42168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</v>
      </c>
      <c r="T578" s="9">
        <f t="shared" si="53"/>
        <v>42091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>
        <f t="shared" ref="O579:O642" si="54">ROUND(E579/D579*100, 0)</f>
        <v>0</v>
      </c>
      <c r="P579">
        <f t="shared" ref="P579:P642" si="55">ROUND(E579/L579, 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9">
        <f t="shared" ref="S579:S642" si="58">ROUND((J579/86400)+25569+(-5/24),0)</f>
        <v>42450</v>
      </c>
      <c r="T579" s="9">
        <f t="shared" ref="T579:T642" si="59">ROUND((I579/86400)+25569+(-5/24),0)</f>
        <v>42510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</v>
      </c>
      <c r="T580" s="9">
        <f t="shared" si="59"/>
        <v>42254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41969</v>
      </c>
      <c r="T581" s="9">
        <f t="shared" si="59"/>
        <v>41999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42606</v>
      </c>
      <c r="T582" s="9">
        <f t="shared" si="59"/>
        <v>42636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</v>
      </c>
      <c r="T583" s="9">
        <f t="shared" si="59"/>
        <v>42218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42056</v>
      </c>
      <c r="T584" s="9">
        <f t="shared" si="59"/>
        <v>42079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42053</v>
      </c>
      <c r="T585" s="9">
        <f t="shared" si="59"/>
        <v>42083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42050</v>
      </c>
      <c r="T586" s="9">
        <f t="shared" si="59"/>
        <v>42079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</v>
      </c>
      <c r="T587" s="9">
        <f t="shared" si="59"/>
        <v>42339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42021</v>
      </c>
      <c r="T588" s="9">
        <f t="shared" si="59"/>
        <v>42051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>
        <f t="shared" si="54"/>
        <v>9</v>
      </c>
      <c r="P589">
        <f t="shared" si="55"/>
        <v>389</v>
      </c>
      <c r="Q589" t="str">
        <f t="shared" si="56"/>
        <v>technology</v>
      </c>
      <c r="R589" t="str">
        <f t="shared" si="57"/>
        <v>web</v>
      </c>
      <c r="S589" s="9">
        <f t="shared" si="58"/>
        <v>42081</v>
      </c>
      <c r="T589" s="9">
        <f t="shared" si="59"/>
        <v>42111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>
        <f t="shared" si="54"/>
        <v>3</v>
      </c>
      <c r="P590">
        <f t="shared" si="55"/>
        <v>151</v>
      </c>
      <c r="Q590" t="str">
        <f t="shared" si="56"/>
        <v>technology</v>
      </c>
      <c r="R590" t="str">
        <f t="shared" si="57"/>
        <v>web</v>
      </c>
      <c r="S590" s="9">
        <f t="shared" si="58"/>
        <v>42632</v>
      </c>
      <c r="T590" s="9">
        <f t="shared" si="59"/>
        <v>42692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</v>
      </c>
      <c r="T591" s="9">
        <f t="shared" si="59"/>
        <v>42193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>
        <f t="shared" si="54"/>
        <v>4</v>
      </c>
      <c r="P592">
        <f t="shared" si="55"/>
        <v>25</v>
      </c>
      <c r="Q592" t="str">
        <f t="shared" si="56"/>
        <v>technology</v>
      </c>
      <c r="R592" t="str">
        <f t="shared" si="57"/>
        <v>web</v>
      </c>
      <c r="S592" s="9">
        <f t="shared" si="58"/>
        <v>42377</v>
      </c>
      <c r="T592" s="9">
        <f t="shared" si="59"/>
        <v>42408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>
        <f t="shared" si="54"/>
        <v>0</v>
      </c>
      <c r="P593">
        <f t="shared" si="55"/>
        <v>31</v>
      </c>
      <c r="Q593" t="str">
        <f t="shared" si="56"/>
        <v>technology</v>
      </c>
      <c r="R593" t="str">
        <f t="shared" si="57"/>
        <v>web</v>
      </c>
      <c r="S593" s="9">
        <f t="shared" si="58"/>
        <v>42177</v>
      </c>
      <c r="T593" s="9">
        <f t="shared" si="59"/>
        <v>42207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</v>
      </c>
      <c r="T594" s="9">
        <f t="shared" si="59"/>
        <v>41976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>
        <f t="shared" si="54"/>
        <v>23</v>
      </c>
      <c r="P595">
        <f t="shared" si="55"/>
        <v>16</v>
      </c>
      <c r="Q595" t="str">
        <f t="shared" si="56"/>
        <v>technology</v>
      </c>
      <c r="R595" t="str">
        <f t="shared" si="57"/>
        <v>web</v>
      </c>
      <c r="S595" s="9">
        <f t="shared" si="58"/>
        <v>42070</v>
      </c>
      <c r="T595" s="9">
        <f t="shared" si="59"/>
        <v>42100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42447</v>
      </c>
      <c r="T596" s="9">
        <f t="shared" si="59"/>
        <v>42477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>
        <f t="shared" si="54"/>
        <v>0</v>
      </c>
      <c r="P597">
        <f t="shared" si="55"/>
        <v>53</v>
      </c>
      <c r="Q597" t="str">
        <f t="shared" si="56"/>
        <v>technology</v>
      </c>
      <c r="R597" t="str">
        <f t="shared" si="57"/>
        <v>web</v>
      </c>
      <c r="S597" s="9">
        <f t="shared" si="58"/>
        <v>42083</v>
      </c>
      <c r="T597" s="9">
        <f t="shared" si="59"/>
        <v>42128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42647</v>
      </c>
      <c r="T598" s="9">
        <f t="shared" si="59"/>
        <v>42677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</v>
      </c>
      <c r="T599" s="9">
        <f t="shared" si="59"/>
        <v>42582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>
        <f t="shared" si="54"/>
        <v>34</v>
      </c>
      <c r="P600">
        <f t="shared" si="55"/>
        <v>121</v>
      </c>
      <c r="Q600" t="str">
        <f t="shared" si="56"/>
        <v>technology</v>
      </c>
      <c r="R600" t="str">
        <f t="shared" si="57"/>
        <v>web</v>
      </c>
      <c r="S600" s="9">
        <f t="shared" si="58"/>
        <v>41948</v>
      </c>
      <c r="T600" s="9">
        <f t="shared" si="59"/>
        <v>41978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>
        <f t="shared" si="54"/>
        <v>0</v>
      </c>
      <c r="P601">
        <f t="shared" si="55"/>
        <v>16</v>
      </c>
      <c r="Q601" t="str">
        <f t="shared" si="56"/>
        <v>technology</v>
      </c>
      <c r="R601" t="str">
        <f t="shared" si="57"/>
        <v>web</v>
      </c>
      <c r="S601" s="9">
        <f t="shared" si="58"/>
        <v>42048</v>
      </c>
      <c r="T601" s="9">
        <f t="shared" si="59"/>
        <v>42071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42074</v>
      </c>
      <c r="T602" s="9">
        <f t="shared" si="59"/>
        <v>42134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>
        <f t="shared" si="54"/>
        <v>1</v>
      </c>
      <c r="P603">
        <f t="shared" si="55"/>
        <v>23</v>
      </c>
      <c r="Q603" t="str">
        <f t="shared" si="56"/>
        <v>technology</v>
      </c>
      <c r="R603" t="str">
        <f t="shared" si="57"/>
        <v>web</v>
      </c>
      <c r="S603" s="9">
        <f t="shared" si="58"/>
        <v>41970</v>
      </c>
      <c r="T603" s="9">
        <f t="shared" si="59"/>
        <v>42000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42144</v>
      </c>
      <c r="T604" s="9">
        <f t="shared" si="59"/>
        <v>42174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>
        <f t="shared" si="54"/>
        <v>4</v>
      </c>
      <c r="P605">
        <f t="shared" si="55"/>
        <v>45</v>
      </c>
      <c r="Q605" t="str">
        <f t="shared" si="56"/>
        <v>technology</v>
      </c>
      <c r="R605" t="str">
        <f t="shared" si="57"/>
        <v>web</v>
      </c>
      <c r="S605" s="9">
        <f t="shared" si="58"/>
        <v>41835</v>
      </c>
      <c r="T605" s="9">
        <f t="shared" si="59"/>
        <v>41865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</v>
      </c>
      <c r="T606" s="9">
        <f t="shared" si="59"/>
        <v>41879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>
        <f t="shared" si="54"/>
        <v>3</v>
      </c>
      <c r="P607">
        <f t="shared" si="55"/>
        <v>16</v>
      </c>
      <c r="Q607" t="str">
        <f t="shared" si="56"/>
        <v>technology</v>
      </c>
      <c r="R607" t="str">
        <f t="shared" si="57"/>
        <v>web</v>
      </c>
      <c r="S607" s="9">
        <f t="shared" si="58"/>
        <v>42194</v>
      </c>
      <c r="T607" s="9">
        <f t="shared" si="59"/>
        <v>42239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</v>
      </c>
      <c r="T608" s="9">
        <f t="shared" si="59"/>
        <v>42148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42301</v>
      </c>
      <c r="T609" s="9">
        <f t="shared" si="59"/>
        <v>42331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>
        <f t="shared" si="54"/>
        <v>1</v>
      </c>
      <c r="P610">
        <f t="shared" si="55"/>
        <v>292</v>
      </c>
      <c r="Q610" t="str">
        <f t="shared" si="56"/>
        <v>technology</v>
      </c>
      <c r="R610" t="str">
        <f t="shared" si="57"/>
        <v>web</v>
      </c>
      <c r="S610" s="9">
        <f t="shared" si="58"/>
        <v>42141</v>
      </c>
      <c r="T610" s="9">
        <f t="shared" si="59"/>
        <v>42171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</v>
      </c>
      <c r="T611" s="9">
        <f t="shared" si="59"/>
        <v>42337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42087</v>
      </c>
      <c r="T612" s="9">
        <f t="shared" si="59"/>
        <v>42117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</v>
      </c>
      <c r="T613" s="9">
        <f t="shared" si="59"/>
        <v>42388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</v>
      </c>
      <c r="T614" s="9">
        <f t="shared" si="59"/>
        <v>42615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>
        <f t="shared" si="54"/>
        <v>21</v>
      </c>
      <c r="P615">
        <f t="shared" si="55"/>
        <v>106</v>
      </c>
      <c r="Q615" t="str">
        <f t="shared" si="56"/>
        <v>technology</v>
      </c>
      <c r="R615" t="str">
        <f t="shared" si="57"/>
        <v>web</v>
      </c>
      <c r="S615" s="9">
        <f t="shared" si="58"/>
        <v>42247</v>
      </c>
      <c r="T615" s="9">
        <f t="shared" si="59"/>
        <v>42278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</v>
      </c>
      <c r="T616" s="9">
        <f t="shared" si="59"/>
        <v>42545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</v>
      </c>
      <c r="T617" s="9">
        <f t="shared" si="59"/>
        <v>42272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</v>
      </c>
      <c r="T618" s="9">
        <f t="shared" si="59"/>
        <v>42791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</v>
      </c>
      <c r="T619" s="9">
        <f t="shared" si="59"/>
        <v>42132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42318</v>
      </c>
      <c r="T620" s="9">
        <f t="shared" si="59"/>
        <v>42348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</v>
      </c>
      <c r="T621" s="9">
        <f t="shared" si="59"/>
        <v>41968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41832</v>
      </c>
      <c r="T622" s="9">
        <f t="shared" si="59"/>
        <v>41877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42529</v>
      </c>
      <c r="T623" s="9">
        <f t="shared" si="59"/>
        <v>42559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>
        <f t="shared" si="54"/>
        <v>6</v>
      </c>
      <c r="P624">
        <f t="shared" si="55"/>
        <v>38</v>
      </c>
      <c r="Q624" t="str">
        <f t="shared" si="56"/>
        <v>technology</v>
      </c>
      <c r="R624" t="str">
        <f t="shared" si="57"/>
        <v>web</v>
      </c>
      <c r="S624" s="9">
        <f t="shared" si="58"/>
        <v>42533</v>
      </c>
      <c r="T624" s="9">
        <f t="shared" si="59"/>
        <v>42553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</v>
      </c>
      <c r="T625" s="9">
        <f t="shared" si="59"/>
        <v>42152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42109</v>
      </c>
      <c r="T626" s="9">
        <f t="shared" si="59"/>
        <v>42139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42791</v>
      </c>
      <c r="T627" s="9">
        <f t="shared" si="59"/>
        <v>42821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>
        <f t="shared" si="54"/>
        <v>17</v>
      </c>
      <c r="P628">
        <f t="shared" si="55"/>
        <v>111</v>
      </c>
      <c r="Q628" t="str">
        <f t="shared" si="56"/>
        <v>technology</v>
      </c>
      <c r="R628" t="str">
        <f t="shared" si="57"/>
        <v>web</v>
      </c>
      <c r="S628" s="9">
        <f t="shared" si="58"/>
        <v>42198</v>
      </c>
      <c r="T628" s="9">
        <f t="shared" si="59"/>
        <v>42231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</v>
      </c>
      <c r="T629" s="9">
        <f t="shared" si="59"/>
        <v>42444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</v>
      </c>
      <c r="T630" s="9">
        <f t="shared" si="59"/>
        <v>41833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>
        <f t="shared" si="54"/>
        <v>0</v>
      </c>
      <c r="P631">
        <f t="shared" si="55"/>
        <v>117</v>
      </c>
      <c r="Q631" t="str">
        <f t="shared" si="56"/>
        <v>technology</v>
      </c>
      <c r="R631" t="str">
        <f t="shared" si="57"/>
        <v>web</v>
      </c>
      <c r="S631" s="9">
        <f t="shared" si="58"/>
        <v>42474</v>
      </c>
      <c r="T631" s="9">
        <f t="shared" si="59"/>
        <v>42504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</v>
      </c>
      <c r="T632" s="9">
        <f t="shared" si="59"/>
        <v>42253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>
        <f t="shared" si="54"/>
        <v>1</v>
      </c>
      <c r="P633">
        <f t="shared" si="55"/>
        <v>77</v>
      </c>
      <c r="Q633" t="str">
        <f t="shared" si="56"/>
        <v>technology</v>
      </c>
      <c r="R633" t="str">
        <f t="shared" si="57"/>
        <v>web</v>
      </c>
      <c r="S633" s="9">
        <f t="shared" si="58"/>
        <v>42490</v>
      </c>
      <c r="T633" s="9">
        <f t="shared" si="59"/>
        <v>42519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</v>
      </c>
      <c r="T634" s="9">
        <f t="shared" si="59"/>
        <v>42333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>
        <f t="shared" si="54"/>
        <v>12</v>
      </c>
      <c r="P635">
        <f t="shared" si="55"/>
        <v>50</v>
      </c>
      <c r="Q635" t="str">
        <f t="shared" si="56"/>
        <v>technology</v>
      </c>
      <c r="R635" t="str">
        <f t="shared" si="57"/>
        <v>web</v>
      </c>
      <c r="S635" s="9">
        <f t="shared" si="58"/>
        <v>42507</v>
      </c>
      <c r="T635" s="9">
        <f t="shared" si="59"/>
        <v>42539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42032</v>
      </c>
      <c r="T636" s="9">
        <f t="shared" si="59"/>
        <v>42062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</v>
      </c>
      <c r="T637" s="9">
        <f t="shared" si="59"/>
        <v>42106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</v>
      </c>
      <c r="T638" s="9">
        <f t="shared" si="59"/>
        <v>42161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42763</v>
      </c>
      <c r="T639" s="9">
        <f t="shared" si="59"/>
        <v>42792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</v>
      </c>
      <c r="T640" s="9">
        <f t="shared" si="59"/>
        <v>42819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</v>
      </c>
      <c r="T641" s="9">
        <f t="shared" si="59"/>
        <v>41925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>
        <f t="shared" si="54"/>
        <v>144</v>
      </c>
      <c r="P642">
        <f t="shared" si="55"/>
        <v>51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</v>
      </c>
      <c r="T642" s="9">
        <f t="shared" si="59"/>
        <v>42699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>
        <f t="shared" ref="O643:O706" si="60">ROUND(E643/D643*100, 0)</f>
        <v>119</v>
      </c>
      <c r="P643">
        <f t="shared" ref="P643:P706" si="61">ROUND(E643/L643, 0)</f>
        <v>151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9">
        <f t="shared" ref="S643:S706" si="64">ROUND((J643/86400)+25569+(-5/24),0)</f>
        <v>42199</v>
      </c>
      <c r="T643" s="9">
        <f t="shared" ref="T643:T706" si="65">ROUND((I643/86400)+25569+(-5/24),0)</f>
        <v>42229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>
        <f t="shared" si="60"/>
        <v>1460</v>
      </c>
      <c r="P644">
        <f t="shared" si="61"/>
        <v>134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</v>
      </c>
      <c r="T644" s="9">
        <f t="shared" si="65"/>
        <v>42235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>
        <f t="shared" si="60"/>
        <v>106</v>
      </c>
      <c r="P645">
        <f t="shared" si="61"/>
        <v>174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</v>
      </c>
      <c r="T645" s="9">
        <f t="shared" si="65"/>
        <v>42155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>
        <f t="shared" si="60"/>
        <v>300</v>
      </c>
      <c r="P646">
        <f t="shared" si="61"/>
        <v>73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</v>
      </c>
      <c r="T646" s="9">
        <f t="shared" si="65"/>
        <v>41941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>
        <f t="shared" si="60"/>
        <v>279</v>
      </c>
      <c r="P647">
        <f t="shared" si="61"/>
        <v>24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</v>
      </c>
      <c r="T647" s="9">
        <f t="shared" si="65"/>
        <v>42594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>
        <f t="shared" si="60"/>
        <v>132</v>
      </c>
      <c r="P648">
        <f t="shared" si="61"/>
        <v>39</v>
      </c>
      <c r="Q648" t="str">
        <f t="shared" si="62"/>
        <v>technology</v>
      </c>
      <c r="R648" t="str">
        <f t="shared" si="63"/>
        <v>wearables</v>
      </c>
      <c r="S648" s="9">
        <f t="shared" si="64"/>
        <v>41833</v>
      </c>
      <c r="T648" s="9">
        <f t="shared" si="65"/>
        <v>41863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>
        <f t="shared" si="60"/>
        <v>107</v>
      </c>
      <c r="P649">
        <f t="shared" si="61"/>
        <v>126</v>
      </c>
      <c r="Q649" t="str">
        <f t="shared" si="62"/>
        <v>technology</v>
      </c>
      <c r="R649" t="str">
        <f t="shared" si="63"/>
        <v>wearables</v>
      </c>
      <c r="S649" s="9">
        <f t="shared" si="64"/>
        <v>42417</v>
      </c>
      <c r="T649" s="9">
        <f t="shared" si="65"/>
        <v>42447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</v>
      </c>
      <c r="T650" s="9">
        <f t="shared" si="65"/>
        <v>41926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>
        <f t="shared" si="60"/>
        <v>140</v>
      </c>
      <c r="P651">
        <f t="shared" si="61"/>
        <v>43</v>
      </c>
      <c r="Q651" t="str">
        <f t="shared" si="62"/>
        <v>technology</v>
      </c>
      <c r="R651" t="str">
        <f t="shared" si="63"/>
        <v>wearables</v>
      </c>
      <c r="S651" s="9">
        <f t="shared" si="64"/>
        <v>41878</v>
      </c>
      <c r="T651" s="9">
        <f t="shared" si="65"/>
        <v>41899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>
        <f t="shared" si="60"/>
        <v>112</v>
      </c>
      <c r="P652">
        <f t="shared" si="61"/>
        <v>35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</v>
      </c>
      <c r="T652" s="9">
        <f t="shared" si="65"/>
        <v>41992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>
        <f t="shared" si="60"/>
        <v>101</v>
      </c>
      <c r="P653">
        <f t="shared" si="61"/>
        <v>239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</v>
      </c>
      <c r="T653" s="9">
        <f t="shared" si="65"/>
        <v>41986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>
        <f t="shared" si="60"/>
        <v>100</v>
      </c>
      <c r="P654">
        <f t="shared" si="61"/>
        <v>108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</v>
      </c>
      <c r="T654" s="9">
        <f t="shared" si="65"/>
        <v>42706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>
        <f t="shared" si="60"/>
        <v>141</v>
      </c>
      <c r="P655">
        <f t="shared" si="61"/>
        <v>96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</v>
      </c>
      <c r="T655" s="9">
        <f t="shared" si="65"/>
        <v>42236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>
        <f t="shared" si="60"/>
        <v>267</v>
      </c>
      <c r="P656">
        <f t="shared" si="61"/>
        <v>32</v>
      </c>
      <c r="Q656" t="str">
        <f t="shared" si="62"/>
        <v>technology</v>
      </c>
      <c r="R656" t="str">
        <f t="shared" si="63"/>
        <v>wearables</v>
      </c>
      <c r="S656" s="9">
        <f t="shared" si="64"/>
        <v>42164</v>
      </c>
      <c r="T656" s="9">
        <f t="shared" si="65"/>
        <v>42194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>
        <f t="shared" si="60"/>
        <v>147</v>
      </c>
      <c r="P657">
        <f t="shared" si="61"/>
        <v>43</v>
      </c>
      <c r="Q657" t="str">
        <f t="shared" si="62"/>
        <v>technology</v>
      </c>
      <c r="R657" t="str">
        <f t="shared" si="63"/>
        <v>wearables</v>
      </c>
      <c r="S657" s="9">
        <f t="shared" si="64"/>
        <v>42046</v>
      </c>
      <c r="T657" s="9">
        <f t="shared" si="65"/>
        <v>42076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>
        <f t="shared" si="60"/>
        <v>214</v>
      </c>
      <c r="P658">
        <f t="shared" si="61"/>
        <v>123</v>
      </c>
      <c r="Q658" t="str">
        <f t="shared" si="62"/>
        <v>technology</v>
      </c>
      <c r="R658" t="str">
        <f t="shared" si="63"/>
        <v>wearables</v>
      </c>
      <c r="S658" s="9">
        <f t="shared" si="64"/>
        <v>42418</v>
      </c>
      <c r="T658" s="9">
        <f t="shared" si="65"/>
        <v>42478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>
        <f t="shared" si="60"/>
        <v>126</v>
      </c>
      <c r="P659">
        <f t="shared" si="61"/>
        <v>190</v>
      </c>
      <c r="Q659" t="str">
        <f t="shared" si="62"/>
        <v>technology</v>
      </c>
      <c r="R659" t="str">
        <f t="shared" si="63"/>
        <v>wearables</v>
      </c>
      <c r="S659" s="9">
        <f t="shared" si="64"/>
        <v>42332</v>
      </c>
      <c r="T659" s="9">
        <f t="shared" si="65"/>
        <v>42362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>
        <f t="shared" si="60"/>
        <v>104</v>
      </c>
      <c r="P660">
        <f t="shared" si="61"/>
        <v>109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</v>
      </c>
      <c r="T660" s="9">
        <f t="shared" si="65"/>
        <v>42212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>
        <f t="shared" si="60"/>
        <v>101</v>
      </c>
      <c r="P661">
        <f t="shared" si="61"/>
        <v>144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</v>
      </c>
      <c r="T661" s="9">
        <f t="shared" si="65"/>
        <v>42239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>
        <f t="shared" si="60"/>
        <v>3</v>
      </c>
      <c r="P662">
        <f t="shared" si="61"/>
        <v>85</v>
      </c>
      <c r="Q662" t="str">
        <f t="shared" si="62"/>
        <v>technology</v>
      </c>
      <c r="R662" t="str">
        <f t="shared" si="63"/>
        <v>wearables</v>
      </c>
      <c r="S662" s="9">
        <f t="shared" si="64"/>
        <v>41923</v>
      </c>
      <c r="T662" s="9">
        <f t="shared" si="65"/>
        <v>41953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>
        <f t="shared" si="60"/>
        <v>1</v>
      </c>
      <c r="P663">
        <f t="shared" si="61"/>
        <v>11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</v>
      </c>
      <c r="T663" s="9">
        <f t="shared" si="65"/>
        <v>42666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</v>
      </c>
      <c r="T664" s="9">
        <f t="shared" si="65"/>
        <v>42020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42174</v>
      </c>
      <c r="T665" s="9">
        <f t="shared" si="65"/>
        <v>42204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>
        <f t="shared" si="60"/>
        <v>8</v>
      </c>
      <c r="P666">
        <f t="shared" si="61"/>
        <v>31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</v>
      </c>
      <c r="T666" s="9">
        <f t="shared" si="65"/>
        <v>42107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>
        <f t="shared" si="60"/>
        <v>19</v>
      </c>
      <c r="P667">
        <f t="shared" si="61"/>
        <v>155</v>
      </c>
      <c r="Q667" t="str">
        <f t="shared" si="62"/>
        <v>technology</v>
      </c>
      <c r="R667" t="str">
        <f t="shared" si="63"/>
        <v>wearables</v>
      </c>
      <c r="S667" s="9">
        <f t="shared" si="64"/>
        <v>42689</v>
      </c>
      <c r="T667" s="9">
        <f t="shared" si="65"/>
        <v>42749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41839</v>
      </c>
      <c r="T668" s="9">
        <f t="shared" si="65"/>
        <v>41869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>
        <f t="shared" si="60"/>
        <v>10</v>
      </c>
      <c r="P669">
        <f t="shared" si="61"/>
        <v>179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</v>
      </c>
      <c r="T669" s="9">
        <f t="shared" si="65"/>
        <v>42672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>
        <f t="shared" si="60"/>
        <v>5</v>
      </c>
      <c r="P670">
        <f t="shared" si="61"/>
        <v>27</v>
      </c>
      <c r="Q670" t="str">
        <f t="shared" si="62"/>
        <v>technology</v>
      </c>
      <c r="R670" t="str">
        <f t="shared" si="63"/>
        <v>wearables</v>
      </c>
      <c r="S670" s="9">
        <f t="shared" si="64"/>
        <v>42091</v>
      </c>
      <c r="T670" s="9">
        <f t="shared" si="65"/>
        <v>42136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>
        <f t="shared" si="60"/>
        <v>22</v>
      </c>
      <c r="P671">
        <f t="shared" si="61"/>
        <v>1536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</v>
      </c>
      <c r="T671" s="9">
        <f t="shared" si="65"/>
        <v>42557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9">
        <f t="shared" si="64"/>
        <v>42507</v>
      </c>
      <c r="T672" s="9">
        <f t="shared" si="65"/>
        <v>42540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>
        <f t="shared" si="60"/>
        <v>39</v>
      </c>
      <c r="P673">
        <f t="shared" si="61"/>
        <v>789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</v>
      </c>
      <c r="T673" s="9">
        <f t="shared" si="65"/>
        <v>42018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>
        <f t="shared" si="60"/>
        <v>22</v>
      </c>
      <c r="P674">
        <f t="shared" si="61"/>
        <v>50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</v>
      </c>
      <c r="T674" s="9">
        <f t="shared" si="65"/>
        <v>42005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>
        <f t="shared" si="60"/>
        <v>0</v>
      </c>
      <c r="P675">
        <f t="shared" si="61"/>
        <v>68</v>
      </c>
      <c r="Q675" t="str">
        <f t="shared" si="62"/>
        <v>technology</v>
      </c>
      <c r="R675" t="str">
        <f t="shared" si="63"/>
        <v>wearables</v>
      </c>
      <c r="S675" s="9">
        <f t="shared" si="64"/>
        <v>41839</v>
      </c>
      <c r="T675" s="9">
        <f t="shared" si="65"/>
        <v>41884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>
        <f t="shared" si="60"/>
        <v>0</v>
      </c>
      <c r="P676">
        <f t="shared" si="61"/>
        <v>8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</v>
      </c>
      <c r="T676" s="9">
        <f t="shared" si="65"/>
        <v>41863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>
        <f t="shared" si="60"/>
        <v>15</v>
      </c>
      <c r="P677">
        <f t="shared" si="61"/>
        <v>34</v>
      </c>
      <c r="Q677" t="str">
        <f t="shared" si="62"/>
        <v>technology</v>
      </c>
      <c r="R677" t="str">
        <f t="shared" si="63"/>
        <v>wearables</v>
      </c>
      <c r="S677" s="9">
        <f t="shared" si="64"/>
        <v>41976</v>
      </c>
      <c r="T677" s="9">
        <f t="shared" si="65"/>
        <v>42005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>
        <f t="shared" si="60"/>
        <v>1</v>
      </c>
      <c r="P678">
        <f t="shared" si="61"/>
        <v>61</v>
      </c>
      <c r="Q678" t="str">
        <f t="shared" si="62"/>
        <v>technology</v>
      </c>
      <c r="R678" t="str">
        <f t="shared" si="63"/>
        <v>wearables</v>
      </c>
      <c r="S678" s="9">
        <f t="shared" si="64"/>
        <v>42013</v>
      </c>
      <c r="T678" s="9">
        <f t="shared" si="65"/>
        <v>42043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>
        <f t="shared" si="60"/>
        <v>26</v>
      </c>
      <c r="P679">
        <f t="shared" si="61"/>
        <v>133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</v>
      </c>
      <c r="T679" s="9">
        <f t="shared" si="65"/>
        <v>42549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>
        <f t="shared" si="60"/>
        <v>4</v>
      </c>
      <c r="P680">
        <f t="shared" si="61"/>
        <v>65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</v>
      </c>
      <c r="T680" s="9">
        <f t="shared" si="65"/>
        <v>42511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>
        <f t="shared" si="60"/>
        <v>15</v>
      </c>
      <c r="P681">
        <f t="shared" si="61"/>
        <v>94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</v>
      </c>
      <c r="T681" s="9">
        <f t="shared" si="65"/>
        <v>42616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>
        <f t="shared" si="60"/>
        <v>26</v>
      </c>
      <c r="P682">
        <f t="shared" si="61"/>
        <v>151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</v>
      </c>
      <c r="T682" s="9">
        <f t="shared" si="65"/>
        <v>41899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42640</v>
      </c>
      <c r="T683" s="9">
        <f t="shared" si="65"/>
        <v>42670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>
        <f t="shared" si="60"/>
        <v>0</v>
      </c>
      <c r="P684">
        <f t="shared" si="61"/>
        <v>13</v>
      </c>
      <c r="Q684" t="str">
        <f t="shared" si="62"/>
        <v>technology</v>
      </c>
      <c r="R684" t="str">
        <f t="shared" si="63"/>
        <v>wearables</v>
      </c>
      <c r="S684" s="9">
        <f t="shared" si="64"/>
        <v>42779</v>
      </c>
      <c r="T684" s="9">
        <f t="shared" si="65"/>
        <v>42809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>
        <f t="shared" si="60"/>
        <v>1</v>
      </c>
      <c r="P685">
        <f t="shared" si="61"/>
        <v>99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42635</v>
      </c>
      <c r="T685" s="9">
        <f t="shared" si="65"/>
        <v>42675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>
        <f t="shared" si="60"/>
        <v>7</v>
      </c>
      <c r="P686">
        <f t="shared" si="61"/>
        <v>177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</v>
      </c>
      <c r="T686" s="9">
        <f t="shared" si="65"/>
        <v>41845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>
        <f t="shared" si="60"/>
        <v>28</v>
      </c>
      <c r="P687">
        <f t="shared" si="61"/>
        <v>55</v>
      </c>
      <c r="Q687" t="str">
        <f t="shared" si="62"/>
        <v>technology</v>
      </c>
      <c r="R687" t="str">
        <f t="shared" si="63"/>
        <v>wearables</v>
      </c>
      <c r="S687" s="9">
        <f t="shared" si="64"/>
        <v>41972</v>
      </c>
      <c r="T687" s="9">
        <f t="shared" si="65"/>
        <v>42017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</v>
      </c>
      <c r="T688" s="9">
        <f t="shared" si="65"/>
        <v>42219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>
        <f t="shared" si="60"/>
        <v>4</v>
      </c>
      <c r="P689">
        <f t="shared" si="61"/>
        <v>592</v>
      </c>
      <c r="Q689" t="str">
        <f t="shared" si="62"/>
        <v>technology</v>
      </c>
      <c r="R689" t="str">
        <f t="shared" si="63"/>
        <v>wearables</v>
      </c>
      <c r="S689" s="9">
        <f t="shared" si="64"/>
        <v>42712</v>
      </c>
      <c r="T689" s="9">
        <f t="shared" si="65"/>
        <v>42772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>
        <f t="shared" si="60"/>
        <v>73</v>
      </c>
      <c r="P690">
        <f t="shared" si="61"/>
        <v>406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</v>
      </c>
      <c r="T690" s="9">
        <f t="shared" si="65"/>
        <v>42292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>
        <f t="shared" si="60"/>
        <v>58</v>
      </c>
      <c r="P691">
        <f t="shared" si="61"/>
        <v>343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</v>
      </c>
      <c r="T691" s="9">
        <f t="shared" si="65"/>
        <v>42712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>
        <f t="shared" si="60"/>
        <v>12</v>
      </c>
      <c r="P692">
        <f t="shared" si="61"/>
        <v>73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</v>
      </c>
      <c r="T692" s="9">
        <f t="shared" si="65"/>
        <v>42622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</v>
      </c>
      <c r="T693" s="9">
        <f t="shared" si="65"/>
        <v>42186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>
        <f t="shared" si="60"/>
        <v>7</v>
      </c>
      <c r="P694">
        <f t="shared" si="61"/>
        <v>6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</v>
      </c>
      <c r="T694" s="9">
        <f t="shared" si="65"/>
        <v>42726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>
        <f t="shared" si="60"/>
        <v>35</v>
      </c>
      <c r="P695">
        <f t="shared" si="61"/>
        <v>119</v>
      </c>
      <c r="Q695" t="str">
        <f t="shared" si="62"/>
        <v>technology</v>
      </c>
      <c r="R695" t="str">
        <f t="shared" si="63"/>
        <v>wearables</v>
      </c>
      <c r="S695" s="9">
        <f t="shared" si="64"/>
        <v>42095</v>
      </c>
      <c r="T695" s="9">
        <f t="shared" si="65"/>
        <v>42125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>
        <f t="shared" si="60"/>
        <v>0</v>
      </c>
      <c r="P696">
        <f t="shared" si="61"/>
        <v>84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</v>
      </c>
      <c r="T696" s="9">
        <f t="shared" si="65"/>
        <v>42767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>
        <f t="shared" si="60"/>
        <v>1</v>
      </c>
      <c r="P697">
        <f t="shared" si="61"/>
        <v>91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</v>
      </c>
      <c r="T697" s="9">
        <f t="shared" si="65"/>
        <v>41943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41816</v>
      </c>
      <c r="T698" s="9">
        <f t="shared" si="65"/>
        <v>41846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>
        <f t="shared" si="60"/>
        <v>46</v>
      </c>
      <c r="P699">
        <f t="shared" si="61"/>
        <v>20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</v>
      </c>
      <c r="T699" s="9">
        <f t="shared" si="65"/>
        <v>42403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>
        <f t="shared" si="60"/>
        <v>15</v>
      </c>
      <c r="P700">
        <f t="shared" si="61"/>
        <v>531</v>
      </c>
      <c r="Q700" t="str">
        <f t="shared" si="62"/>
        <v>technology</v>
      </c>
      <c r="R700" t="str">
        <f t="shared" si="63"/>
        <v>wearables</v>
      </c>
      <c r="S700" s="9">
        <f t="shared" si="64"/>
        <v>41867</v>
      </c>
      <c r="T700" s="9">
        <f t="shared" si="65"/>
        <v>41900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>
        <f t="shared" si="60"/>
        <v>82</v>
      </c>
      <c r="P701">
        <f t="shared" si="61"/>
        <v>120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</v>
      </c>
      <c r="T701" s="9">
        <f t="shared" si="65"/>
        <v>41600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</v>
      </c>
      <c r="T702" s="9">
        <f t="shared" si="65"/>
        <v>42745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>
        <f t="shared" si="60"/>
        <v>27</v>
      </c>
      <c r="P703">
        <f t="shared" si="61"/>
        <v>291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</v>
      </c>
      <c r="T703" s="9">
        <f t="shared" si="65"/>
        <v>41843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>
        <f t="shared" si="60"/>
        <v>31</v>
      </c>
      <c r="P704">
        <f t="shared" si="61"/>
        <v>125</v>
      </c>
      <c r="Q704" t="str">
        <f t="shared" si="62"/>
        <v>technology</v>
      </c>
      <c r="R704" t="str">
        <f t="shared" si="63"/>
        <v>wearables</v>
      </c>
      <c r="S704" s="9">
        <f t="shared" si="64"/>
        <v>42669</v>
      </c>
      <c r="T704" s="9">
        <f t="shared" si="65"/>
        <v>42699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>
        <f t="shared" si="60"/>
        <v>6</v>
      </c>
      <c r="P705">
        <f t="shared" si="61"/>
        <v>120</v>
      </c>
      <c r="Q705" t="str">
        <f t="shared" si="62"/>
        <v>technology</v>
      </c>
      <c r="R705" t="str">
        <f t="shared" si="63"/>
        <v>wearables</v>
      </c>
      <c r="S705" s="9">
        <f t="shared" si="64"/>
        <v>42712</v>
      </c>
      <c r="T705" s="9">
        <f t="shared" si="65"/>
        <v>42767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>
        <f t="shared" si="60"/>
        <v>1</v>
      </c>
      <c r="P706">
        <f t="shared" si="61"/>
        <v>120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</v>
      </c>
      <c r="T706" s="9">
        <f t="shared" si="65"/>
        <v>42786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>
        <f t="shared" ref="O707:O770" si="66">ROUND(E707/D707*100, 0)</f>
        <v>1</v>
      </c>
      <c r="P707">
        <f t="shared" ref="P707:P770" si="67">ROUND(E707/L707, 0)</f>
        <v>195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9">
        <f t="shared" ref="S707:S770" si="70">ROUND((J707/86400)+25569+(-5/24),0)</f>
        <v>42726</v>
      </c>
      <c r="T707" s="9">
        <f t="shared" ref="T707:T770" si="71">ROUND((I707/86400)+25569+(-5/24),0)</f>
        <v>42756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42677</v>
      </c>
      <c r="T708" s="9">
        <f t="shared" si="71"/>
        <v>42719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>
        <f t="shared" si="66"/>
        <v>79</v>
      </c>
      <c r="P709">
        <f t="shared" si="67"/>
        <v>118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</v>
      </c>
      <c r="T709" s="9">
        <f t="shared" si="71"/>
        <v>42736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>
        <f t="shared" si="66"/>
        <v>22</v>
      </c>
      <c r="P710">
        <f t="shared" si="67"/>
        <v>24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</v>
      </c>
      <c r="T710" s="9">
        <f t="shared" si="71"/>
        <v>41895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>
        <f t="shared" si="66"/>
        <v>0</v>
      </c>
      <c r="P711">
        <f t="shared" si="67"/>
        <v>31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</v>
      </c>
      <c r="T711" s="9">
        <f t="shared" si="71"/>
        <v>41978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41838</v>
      </c>
      <c r="T712" s="9">
        <f t="shared" si="71"/>
        <v>41871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>
        <f t="shared" si="66"/>
        <v>34</v>
      </c>
      <c r="P713">
        <f t="shared" si="67"/>
        <v>100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</v>
      </c>
      <c r="T713" s="9">
        <f t="shared" si="71"/>
        <v>42718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>
        <f t="shared" si="66"/>
        <v>0</v>
      </c>
      <c r="P714">
        <f t="shared" si="67"/>
        <v>26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</v>
      </c>
      <c r="T714" s="9">
        <f t="shared" si="71"/>
        <v>42414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</v>
      </c>
      <c r="T715" s="9">
        <f t="shared" si="71"/>
        <v>42526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>
        <f t="shared" si="66"/>
        <v>15</v>
      </c>
      <c r="P716">
        <f t="shared" si="67"/>
        <v>80</v>
      </c>
      <c r="Q716" t="str">
        <f t="shared" si="68"/>
        <v>technology</v>
      </c>
      <c r="R716" t="str">
        <f t="shared" si="69"/>
        <v>wearables</v>
      </c>
      <c r="S716" s="9">
        <f t="shared" si="70"/>
        <v>42735</v>
      </c>
      <c r="T716" s="9">
        <f t="shared" si="71"/>
        <v>42795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>
        <f t="shared" si="66"/>
        <v>5</v>
      </c>
      <c r="P717">
        <f t="shared" si="67"/>
        <v>116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</v>
      </c>
      <c r="T717" s="9">
        <f t="shared" si="71"/>
        <v>42313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>
        <f t="shared" si="66"/>
        <v>10</v>
      </c>
      <c r="P718">
        <f t="shared" si="67"/>
        <v>45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</v>
      </c>
      <c r="T718" s="9">
        <f t="shared" si="71"/>
        <v>41974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>
        <f t="shared" si="66"/>
        <v>0</v>
      </c>
      <c r="P719">
        <f t="shared" si="67"/>
        <v>76</v>
      </c>
      <c r="Q719" t="str">
        <f t="shared" si="68"/>
        <v>technology</v>
      </c>
      <c r="R719" t="str">
        <f t="shared" si="69"/>
        <v>wearables</v>
      </c>
      <c r="S719" s="9">
        <f t="shared" si="70"/>
        <v>41858</v>
      </c>
      <c r="T719" s="9">
        <f t="shared" si="71"/>
        <v>41888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>
        <f t="shared" si="66"/>
        <v>1</v>
      </c>
      <c r="P720">
        <f t="shared" si="67"/>
        <v>23</v>
      </c>
      <c r="Q720" t="str">
        <f t="shared" si="68"/>
        <v>technology</v>
      </c>
      <c r="R720" t="str">
        <f t="shared" si="69"/>
        <v>wearables</v>
      </c>
      <c r="S720" s="9">
        <f t="shared" si="70"/>
        <v>42753</v>
      </c>
      <c r="T720" s="9">
        <f t="shared" si="71"/>
        <v>42784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>
        <f t="shared" si="66"/>
        <v>1</v>
      </c>
      <c r="P721">
        <f t="shared" si="67"/>
        <v>19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</v>
      </c>
      <c r="T721" s="9">
        <f t="shared" si="71"/>
        <v>42423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>
        <f t="shared" si="66"/>
        <v>144</v>
      </c>
      <c r="P722">
        <f t="shared" si="67"/>
        <v>67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</v>
      </c>
      <c r="T722" s="9">
        <f t="shared" si="71"/>
        <v>40937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>
        <f t="shared" si="66"/>
        <v>122</v>
      </c>
      <c r="P723">
        <f t="shared" si="67"/>
        <v>84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</v>
      </c>
      <c r="T723" s="9">
        <f t="shared" si="71"/>
        <v>41852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>
        <f t="shared" si="66"/>
        <v>132</v>
      </c>
      <c r="P724">
        <f t="shared" si="67"/>
        <v>216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40978</v>
      </c>
      <c r="T724" s="9">
        <f t="shared" si="71"/>
        <v>41008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>
        <f t="shared" si="66"/>
        <v>109</v>
      </c>
      <c r="P725">
        <f t="shared" si="67"/>
        <v>55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42185</v>
      </c>
      <c r="T725" s="9">
        <f t="shared" si="71"/>
        <v>42215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>
        <f t="shared" si="66"/>
        <v>105</v>
      </c>
      <c r="P726">
        <f t="shared" si="67"/>
        <v>52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</v>
      </c>
      <c r="T726" s="9">
        <f t="shared" si="71"/>
        <v>40724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>
        <f t="shared" si="66"/>
        <v>100</v>
      </c>
      <c r="P727">
        <f t="shared" si="67"/>
        <v>143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</v>
      </c>
      <c r="T727" s="9">
        <f t="shared" si="71"/>
        <v>42351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>
        <f t="shared" si="66"/>
        <v>101</v>
      </c>
      <c r="P728">
        <f t="shared" si="67"/>
        <v>72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</v>
      </c>
      <c r="T728" s="9">
        <f t="shared" si="71"/>
        <v>41376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>
        <f t="shared" si="66"/>
        <v>156</v>
      </c>
      <c r="P729">
        <f t="shared" si="67"/>
        <v>37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</v>
      </c>
      <c r="T729" s="9">
        <f t="shared" si="71"/>
        <v>41289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>
        <f t="shared" si="66"/>
        <v>106</v>
      </c>
      <c r="P730">
        <f t="shared" si="67"/>
        <v>61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40732</v>
      </c>
      <c r="T730" s="9">
        <f t="shared" si="71"/>
        <v>40777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>
        <f t="shared" si="66"/>
        <v>131</v>
      </c>
      <c r="P731">
        <f t="shared" si="67"/>
        <v>44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</v>
      </c>
      <c r="T731" s="9">
        <f t="shared" si="71"/>
        <v>41171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>
        <f t="shared" si="66"/>
        <v>132</v>
      </c>
      <c r="P732">
        <f t="shared" si="67"/>
        <v>100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40855</v>
      </c>
      <c r="T732" s="9">
        <f t="shared" si="71"/>
        <v>40885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>
        <f t="shared" si="66"/>
        <v>126</v>
      </c>
      <c r="P733">
        <f t="shared" si="67"/>
        <v>89</v>
      </c>
      <c r="Q733" t="str">
        <f t="shared" si="68"/>
        <v>publishing</v>
      </c>
      <c r="R733" t="str">
        <f t="shared" si="69"/>
        <v>nonfiction</v>
      </c>
      <c r="S733" s="9">
        <f t="shared" si="70"/>
        <v>40880</v>
      </c>
      <c r="T733" s="9">
        <f t="shared" si="71"/>
        <v>40930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>
        <f t="shared" si="66"/>
        <v>160</v>
      </c>
      <c r="P734">
        <f t="shared" si="67"/>
        <v>5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</v>
      </c>
      <c r="T734" s="9">
        <f t="shared" si="71"/>
        <v>41546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>
        <f t="shared" si="66"/>
        <v>120</v>
      </c>
      <c r="P735">
        <f t="shared" si="67"/>
        <v>18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</v>
      </c>
      <c r="T735" s="9">
        <f t="shared" si="71"/>
        <v>41628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>
        <f t="shared" si="66"/>
        <v>126</v>
      </c>
      <c r="P736">
        <f t="shared" si="67"/>
        <v>187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</v>
      </c>
      <c r="T736" s="9">
        <f t="shared" si="71"/>
        <v>42133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>
        <f t="shared" si="66"/>
        <v>114</v>
      </c>
      <c r="P737">
        <f t="shared" si="67"/>
        <v>235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</v>
      </c>
      <c r="T737" s="9">
        <f t="shared" si="71"/>
        <v>41977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>
        <f t="shared" si="66"/>
        <v>315</v>
      </c>
      <c r="P738">
        <f t="shared" si="67"/>
        <v>105</v>
      </c>
      <c r="Q738" t="str">
        <f t="shared" si="68"/>
        <v>publishing</v>
      </c>
      <c r="R738" t="str">
        <f t="shared" si="69"/>
        <v>nonfiction</v>
      </c>
      <c r="S738" s="9">
        <f t="shared" si="70"/>
        <v>41580</v>
      </c>
      <c r="T738" s="9">
        <f t="shared" si="71"/>
        <v>41599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>
        <f t="shared" si="66"/>
        <v>122</v>
      </c>
      <c r="P739">
        <f t="shared" si="67"/>
        <v>57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</v>
      </c>
      <c r="T739" s="9">
        <f t="shared" si="71"/>
        <v>41685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>
        <f t="shared" si="66"/>
        <v>107</v>
      </c>
      <c r="P740">
        <f t="shared" si="67"/>
        <v>39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</v>
      </c>
      <c r="T740" s="9">
        <f t="shared" si="71"/>
        <v>41974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>
        <f t="shared" si="66"/>
        <v>158</v>
      </c>
      <c r="P741">
        <f t="shared" si="67"/>
        <v>68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</v>
      </c>
      <c r="T741" s="9">
        <f t="shared" si="71"/>
        <v>41862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>
        <f t="shared" si="66"/>
        <v>107</v>
      </c>
      <c r="P742">
        <f t="shared" si="67"/>
        <v>170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</v>
      </c>
      <c r="T742" s="9">
        <f t="shared" si="71"/>
        <v>42176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>
        <f t="shared" si="66"/>
        <v>102</v>
      </c>
      <c r="P743">
        <f t="shared" si="67"/>
        <v>141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</v>
      </c>
      <c r="T743" s="9">
        <f t="shared" si="71"/>
        <v>41436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>
        <f t="shared" si="66"/>
        <v>111</v>
      </c>
      <c r="P744">
        <f t="shared" si="67"/>
        <v>67</v>
      </c>
      <c r="Q744" t="str">
        <f t="shared" si="68"/>
        <v>publishing</v>
      </c>
      <c r="R744" t="str">
        <f t="shared" si="69"/>
        <v>nonfiction</v>
      </c>
      <c r="S744" s="9">
        <f t="shared" si="70"/>
        <v>41690</v>
      </c>
      <c r="T744" s="9">
        <f t="shared" si="71"/>
        <v>41720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>
        <f t="shared" si="66"/>
        <v>148</v>
      </c>
      <c r="P745">
        <f t="shared" si="67"/>
        <v>54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40991</v>
      </c>
      <c r="T745" s="9">
        <f t="shared" si="71"/>
        <v>41016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>
        <f t="shared" si="66"/>
        <v>102</v>
      </c>
      <c r="P746">
        <f t="shared" si="67"/>
        <v>83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41227</v>
      </c>
      <c r="T746" s="9">
        <f t="shared" si="71"/>
        <v>41257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>
        <f t="shared" si="66"/>
        <v>179</v>
      </c>
      <c r="P747">
        <f t="shared" si="67"/>
        <v>54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</v>
      </c>
      <c r="T747" s="9">
        <f t="shared" si="71"/>
        <v>41397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>
        <f t="shared" si="66"/>
        <v>111</v>
      </c>
      <c r="P748">
        <f t="shared" si="67"/>
        <v>34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</v>
      </c>
      <c r="T748" s="9">
        <f t="shared" si="71"/>
        <v>41175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>
        <f t="shared" si="66"/>
        <v>100</v>
      </c>
      <c r="P749">
        <f t="shared" si="67"/>
        <v>127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</v>
      </c>
      <c r="T749" s="9">
        <f t="shared" si="71"/>
        <v>42019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>
        <f t="shared" si="66"/>
        <v>100</v>
      </c>
      <c r="P750">
        <f t="shared" si="67"/>
        <v>46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41832</v>
      </c>
      <c r="T750" s="9">
        <f t="shared" si="71"/>
        <v>41862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>
        <f t="shared" si="66"/>
        <v>106</v>
      </c>
      <c r="P751">
        <f t="shared" si="67"/>
        <v>96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42734</v>
      </c>
      <c r="T751" s="9">
        <f t="shared" si="71"/>
        <v>42764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>
        <f t="shared" si="66"/>
        <v>103</v>
      </c>
      <c r="P752">
        <f t="shared" si="67"/>
        <v>77</v>
      </c>
      <c r="Q752" t="str">
        <f t="shared" si="68"/>
        <v>publishing</v>
      </c>
      <c r="R752" t="str">
        <f t="shared" si="69"/>
        <v>nonfiction</v>
      </c>
      <c r="S752" s="9">
        <f t="shared" si="70"/>
        <v>41300</v>
      </c>
      <c r="T752" s="9">
        <f t="shared" si="71"/>
        <v>41330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>
        <f t="shared" si="66"/>
        <v>119</v>
      </c>
      <c r="P753">
        <f t="shared" si="67"/>
        <v>57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</v>
      </c>
      <c r="T753" s="9">
        <f t="shared" si="71"/>
        <v>40759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>
        <f t="shared" si="66"/>
        <v>112</v>
      </c>
      <c r="P754">
        <f t="shared" si="67"/>
        <v>53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</v>
      </c>
      <c r="T754" s="9">
        <f t="shared" si="71"/>
        <v>42659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>
        <f t="shared" si="66"/>
        <v>128</v>
      </c>
      <c r="P755">
        <f t="shared" si="67"/>
        <v>492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</v>
      </c>
      <c r="T755" s="9">
        <f t="shared" si="71"/>
        <v>42049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>
        <f t="shared" si="66"/>
        <v>104</v>
      </c>
      <c r="P756">
        <f t="shared" si="67"/>
        <v>42</v>
      </c>
      <c r="Q756" t="str">
        <f t="shared" si="68"/>
        <v>publishing</v>
      </c>
      <c r="R756" t="str">
        <f t="shared" si="69"/>
        <v>nonfiction</v>
      </c>
      <c r="S756" s="9">
        <f t="shared" si="70"/>
        <v>41250</v>
      </c>
      <c r="T756" s="9">
        <f t="shared" si="71"/>
        <v>41280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>
        <f t="shared" si="66"/>
        <v>102</v>
      </c>
      <c r="P757">
        <f t="shared" si="67"/>
        <v>37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</v>
      </c>
      <c r="T757" s="9">
        <f t="shared" si="71"/>
        <v>41414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>
        <f t="shared" si="66"/>
        <v>118</v>
      </c>
      <c r="P758">
        <f t="shared" si="67"/>
        <v>37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40591</v>
      </c>
      <c r="T758" s="9">
        <f t="shared" si="71"/>
        <v>40652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>
        <f t="shared" si="66"/>
        <v>238</v>
      </c>
      <c r="P759">
        <f t="shared" si="67"/>
        <v>33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</v>
      </c>
      <c r="T759" s="9">
        <f t="shared" si="71"/>
        <v>41249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>
        <f t="shared" si="66"/>
        <v>102</v>
      </c>
      <c r="P760">
        <f t="shared" si="67"/>
        <v>134</v>
      </c>
      <c r="Q760" t="str">
        <f t="shared" si="68"/>
        <v>publishing</v>
      </c>
      <c r="R760" t="str">
        <f t="shared" si="69"/>
        <v>nonfiction</v>
      </c>
      <c r="S760" s="9">
        <f t="shared" si="70"/>
        <v>40430</v>
      </c>
      <c r="T760" s="9">
        <f t="shared" si="71"/>
        <v>40460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>
        <f t="shared" si="66"/>
        <v>102</v>
      </c>
      <c r="P761">
        <f t="shared" si="67"/>
        <v>51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</v>
      </c>
      <c r="T761" s="9">
        <f t="shared" si="71"/>
        <v>41829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42671</v>
      </c>
      <c r="T762" s="9">
        <f t="shared" si="71"/>
        <v>42701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>
        <f t="shared" si="66"/>
        <v>5</v>
      </c>
      <c r="P763">
        <f t="shared" si="67"/>
        <v>39</v>
      </c>
      <c r="Q763" t="str">
        <f t="shared" si="68"/>
        <v>publishing</v>
      </c>
      <c r="R763" t="str">
        <f t="shared" si="69"/>
        <v>fiction</v>
      </c>
      <c r="S763" s="9">
        <f t="shared" si="70"/>
        <v>41643</v>
      </c>
      <c r="T763" s="9">
        <f t="shared" si="71"/>
        <v>41673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42691</v>
      </c>
      <c r="T764" s="9">
        <f t="shared" si="71"/>
        <v>42708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</v>
      </c>
      <c r="T765" s="9">
        <f t="shared" si="71"/>
        <v>41501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</v>
      </c>
      <c r="T766" s="9">
        <f t="shared" si="71"/>
        <v>42257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>
        <f t="shared" si="66"/>
        <v>36</v>
      </c>
      <c r="P767">
        <f t="shared" si="67"/>
        <v>57</v>
      </c>
      <c r="Q767" t="str">
        <f t="shared" si="68"/>
        <v>publishing</v>
      </c>
      <c r="R767" t="str">
        <f t="shared" si="69"/>
        <v>fiction</v>
      </c>
      <c r="S767" s="9">
        <f t="shared" si="70"/>
        <v>41901</v>
      </c>
      <c r="T767" s="9">
        <f t="shared" si="71"/>
        <v>41931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42022</v>
      </c>
      <c r="T768" s="9">
        <f t="shared" si="71"/>
        <v>42052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</v>
      </c>
      <c r="T769" s="9">
        <f t="shared" si="71"/>
        <v>42145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</v>
      </c>
      <c r="T770" s="9">
        <f t="shared" si="71"/>
        <v>41624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>
        <f t="shared" ref="O771:O834" si="72">ROUND(E771/D771*100, 0)</f>
        <v>41</v>
      </c>
      <c r="P771">
        <f t="shared" ref="P771:P834" si="73">ROUND(E771/L771, 0)</f>
        <v>32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9">
        <f t="shared" ref="S771:S834" si="76">ROUND((J771/86400)+25569+(-5/24),0)</f>
        <v>41605</v>
      </c>
      <c r="T771" s="9">
        <f t="shared" ref="T771:T834" si="77">ROUND((I771/86400)+25569+(-5/24),0)</f>
        <v>41635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41290</v>
      </c>
      <c r="T772" s="9">
        <f t="shared" si="77"/>
        <v>41330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42350</v>
      </c>
      <c r="T773" s="9">
        <f t="shared" si="77"/>
        <v>42400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</v>
      </c>
      <c r="T774" s="9">
        <f t="shared" si="77"/>
        <v>40118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42101</v>
      </c>
      <c r="T775" s="9">
        <f t="shared" si="77"/>
        <v>42135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41664</v>
      </c>
      <c r="T776" s="9">
        <f t="shared" si="77"/>
        <v>41694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</v>
      </c>
      <c r="T777" s="9">
        <f t="shared" si="77"/>
        <v>40893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>
        <f t="shared" si="72"/>
        <v>51</v>
      </c>
      <c r="P778">
        <f t="shared" si="73"/>
        <v>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</v>
      </c>
      <c r="T778" s="9">
        <f t="shared" si="77"/>
        <v>42288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41457</v>
      </c>
      <c r="T779" s="9">
        <f t="shared" si="77"/>
        <v>41487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</v>
      </c>
      <c r="T780" s="9">
        <f t="shared" si="77"/>
        <v>41759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>
        <f t="shared" si="72"/>
        <v>3</v>
      </c>
      <c r="P781">
        <f t="shared" si="73"/>
        <v>67</v>
      </c>
      <c r="Q781" t="str">
        <f t="shared" si="74"/>
        <v>publishing</v>
      </c>
      <c r="R781" t="str">
        <f t="shared" si="75"/>
        <v>fiction</v>
      </c>
      <c r="S781" s="9">
        <f t="shared" si="76"/>
        <v>40436</v>
      </c>
      <c r="T781" s="9">
        <f t="shared" si="77"/>
        <v>40466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>
        <f t="shared" si="72"/>
        <v>104</v>
      </c>
      <c r="P782">
        <f t="shared" si="73"/>
        <v>39</v>
      </c>
      <c r="Q782" t="str">
        <f t="shared" si="74"/>
        <v>music</v>
      </c>
      <c r="R782" t="str">
        <f t="shared" si="75"/>
        <v>rock</v>
      </c>
      <c r="S782" s="9">
        <f t="shared" si="76"/>
        <v>40636</v>
      </c>
      <c r="T782" s="9">
        <f t="shared" si="77"/>
        <v>40666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>
        <f t="shared" si="72"/>
        <v>133</v>
      </c>
      <c r="P783">
        <f t="shared" si="73"/>
        <v>43</v>
      </c>
      <c r="Q783" t="str">
        <f t="shared" si="74"/>
        <v>music</v>
      </c>
      <c r="R783" t="str">
        <f t="shared" si="75"/>
        <v>rock</v>
      </c>
      <c r="S783" s="9">
        <f t="shared" si="76"/>
        <v>41403</v>
      </c>
      <c r="T783" s="9">
        <f t="shared" si="77"/>
        <v>41433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41117</v>
      </c>
      <c r="T784" s="9">
        <f t="shared" si="77"/>
        <v>41147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>
        <f t="shared" si="72"/>
        <v>148</v>
      </c>
      <c r="P785">
        <f t="shared" si="73"/>
        <v>63</v>
      </c>
      <c r="Q785" t="str">
        <f t="shared" si="74"/>
        <v>music</v>
      </c>
      <c r="R785" t="str">
        <f t="shared" si="75"/>
        <v>rock</v>
      </c>
      <c r="S785" s="9">
        <f t="shared" si="76"/>
        <v>40988</v>
      </c>
      <c r="T785" s="9">
        <f t="shared" si="77"/>
        <v>41027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>
        <f t="shared" si="72"/>
        <v>103</v>
      </c>
      <c r="P786">
        <f t="shared" si="73"/>
        <v>103</v>
      </c>
      <c r="Q786" t="str">
        <f t="shared" si="74"/>
        <v>music</v>
      </c>
      <c r="R786" t="str">
        <f t="shared" si="75"/>
        <v>rock</v>
      </c>
      <c r="S786" s="9">
        <f t="shared" si="76"/>
        <v>41675</v>
      </c>
      <c r="T786" s="9">
        <f t="shared" si="77"/>
        <v>41715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>
        <f t="shared" si="72"/>
        <v>181</v>
      </c>
      <c r="P787">
        <f t="shared" si="73"/>
        <v>31</v>
      </c>
      <c r="Q787" t="str">
        <f t="shared" si="74"/>
        <v>music</v>
      </c>
      <c r="R787" t="str">
        <f t="shared" si="75"/>
        <v>rock</v>
      </c>
      <c r="S787" s="9">
        <f t="shared" si="76"/>
        <v>41303</v>
      </c>
      <c r="T787" s="9">
        <f t="shared" si="77"/>
        <v>41333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>
        <f t="shared" si="72"/>
        <v>143</v>
      </c>
      <c r="P788">
        <f t="shared" si="73"/>
        <v>162</v>
      </c>
      <c r="Q788" t="str">
        <f t="shared" si="74"/>
        <v>music</v>
      </c>
      <c r="R788" t="str">
        <f t="shared" si="75"/>
        <v>rock</v>
      </c>
      <c r="S788" s="9">
        <f t="shared" si="76"/>
        <v>40983</v>
      </c>
      <c r="T788" s="9">
        <f t="shared" si="77"/>
        <v>41040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>
        <f t="shared" si="72"/>
        <v>114</v>
      </c>
      <c r="P789">
        <f t="shared" si="73"/>
        <v>81</v>
      </c>
      <c r="Q789" t="str">
        <f t="shared" si="74"/>
        <v>music</v>
      </c>
      <c r="R789" t="str">
        <f t="shared" si="75"/>
        <v>rock</v>
      </c>
      <c r="S789" s="9">
        <f t="shared" si="76"/>
        <v>41549</v>
      </c>
      <c r="T789" s="9">
        <f t="shared" si="77"/>
        <v>41579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>
        <f t="shared" si="72"/>
        <v>204</v>
      </c>
      <c r="P790">
        <f t="shared" si="73"/>
        <v>60</v>
      </c>
      <c r="Q790" t="str">
        <f t="shared" si="74"/>
        <v>music</v>
      </c>
      <c r="R790" t="str">
        <f t="shared" si="75"/>
        <v>rock</v>
      </c>
      <c r="S790" s="9">
        <f t="shared" si="76"/>
        <v>41059</v>
      </c>
      <c r="T790" s="9">
        <f t="shared" si="77"/>
        <v>41097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>
        <f t="shared" si="72"/>
        <v>109</v>
      </c>
      <c r="P791">
        <f t="shared" si="73"/>
        <v>133</v>
      </c>
      <c r="Q791" t="str">
        <f t="shared" si="74"/>
        <v>music</v>
      </c>
      <c r="R791" t="str">
        <f t="shared" si="75"/>
        <v>rock</v>
      </c>
      <c r="S791" s="9">
        <f t="shared" si="76"/>
        <v>41277</v>
      </c>
      <c r="T791" s="9">
        <f t="shared" si="77"/>
        <v>41295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>
        <f t="shared" si="72"/>
        <v>144</v>
      </c>
      <c r="P792">
        <f t="shared" si="73"/>
        <v>93</v>
      </c>
      <c r="Q792" t="str">
        <f t="shared" si="74"/>
        <v>music</v>
      </c>
      <c r="R792" t="str">
        <f t="shared" si="75"/>
        <v>rock</v>
      </c>
      <c r="S792" s="9">
        <f t="shared" si="76"/>
        <v>41276</v>
      </c>
      <c r="T792" s="9">
        <f t="shared" si="77"/>
        <v>41306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>
        <f t="shared" si="72"/>
        <v>104</v>
      </c>
      <c r="P793">
        <f t="shared" si="73"/>
        <v>61</v>
      </c>
      <c r="Q793" t="str">
        <f t="shared" si="74"/>
        <v>music</v>
      </c>
      <c r="R793" t="str">
        <f t="shared" si="75"/>
        <v>rock</v>
      </c>
      <c r="S793" s="9">
        <f t="shared" si="76"/>
        <v>41558</v>
      </c>
      <c r="T793" s="9">
        <f t="shared" si="77"/>
        <v>41591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>
        <f t="shared" si="72"/>
        <v>100</v>
      </c>
      <c r="P794">
        <f t="shared" si="73"/>
        <v>42</v>
      </c>
      <c r="Q794" t="str">
        <f t="shared" si="74"/>
        <v>music</v>
      </c>
      <c r="R794" t="str">
        <f t="shared" si="75"/>
        <v>rock</v>
      </c>
      <c r="S794" s="9">
        <f t="shared" si="76"/>
        <v>41556</v>
      </c>
      <c r="T794" s="9">
        <f t="shared" si="77"/>
        <v>41586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>
        <f t="shared" si="72"/>
        <v>103</v>
      </c>
      <c r="P795">
        <f t="shared" si="73"/>
        <v>88</v>
      </c>
      <c r="Q795" t="str">
        <f t="shared" si="74"/>
        <v>music</v>
      </c>
      <c r="R795" t="str">
        <f t="shared" si="75"/>
        <v>rock</v>
      </c>
      <c r="S795" s="9">
        <f t="shared" si="76"/>
        <v>41443</v>
      </c>
      <c r="T795" s="9">
        <f t="shared" si="77"/>
        <v>41458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>
        <f t="shared" si="72"/>
        <v>105</v>
      </c>
      <c r="P796">
        <f t="shared" si="73"/>
        <v>159</v>
      </c>
      <c r="Q796" t="str">
        <f t="shared" si="74"/>
        <v>music</v>
      </c>
      <c r="R796" t="str">
        <f t="shared" si="75"/>
        <v>rock</v>
      </c>
      <c r="S796" s="9">
        <f t="shared" si="76"/>
        <v>40736</v>
      </c>
      <c r="T796" s="9">
        <f t="shared" si="77"/>
        <v>40792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>
        <f t="shared" si="72"/>
        <v>112</v>
      </c>
      <c r="P797">
        <f t="shared" si="73"/>
        <v>85</v>
      </c>
      <c r="Q797" t="str">
        <f t="shared" si="74"/>
        <v>music</v>
      </c>
      <c r="R797" t="str">
        <f t="shared" si="75"/>
        <v>rock</v>
      </c>
      <c r="S797" s="9">
        <f t="shared" si="76"/>
        <v>40963</v>
      </c>
      <c r="T797" s="9">
        <f t="shared" si="77"/>
        <v>41006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>
        <f t="shared" si="72"/>
        <v>101</v>
      </c>
      <c r="P798">
        <f t="shared" si="73"/>
        <v>113</v>
      </c>
      <c r="Q798" t="str">
        <f t="shared" si="74"/>
        <v>music</v>
      </c>
      <c r="R798" t="str">
        <f t="shared" si="75"/>
        <v>rock</v>
      </c>
      <c r="S798" s="9">
        <f t="shared" si="76"/>
        <v>41503</v>
      </c>
      <c r="T798" s="9">
        <f t="shared" si="77"/>
        <v>41533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>
        <f t="shared" si="72"/>
        <v>108</v>
      </c>
      <c r="P799">
        <f t="shared" si="73"/>
        <v>45</v>
      </c>
      <c r="Q799" t="str">
        <f t="shared" si="74"/>
        <v>music</v>
      </c>
      <c r="R799" t="str">
        <f t="shared" si="75"/>
        <v>rock</v>
      </c>
      <c r="S799" s="9">
        <f t="shared" si="76"/>
        <v>40997</v>
      </c>
      <c r="T799" s="9">
        <f t="shared" si="77"/>
        <v>41028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>
        <f t="shared" si="72"/>
        <v>115</v>
      </c>
      <c r="P800">
        <f t="shared" si="73"/>
        <v>46</v>
      </c>
      <c r="Q800" t="str">
        <f t="shared" si="74"/>
        <v>music</v>
      </c>
      <c r="R800" t="str">
        <f t="shared" si="75"/>
        <v>rock</v>
      </c>
      <c r="S800" s="9">
        <f t="shared" si="76"/>
        <v>41882</v>
      </c>
      <c r="T800" s="9">
        <f t="shared" si="77"/>
        <v>41912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>
        <f t="shared" si="72"/>
        <v>100</v>
      </c>
      <c r="P801">
        <f t="shared" si="73"/>
        <v>179</v>
      </c>
      <c r="Q801" t="str">
        <f t="shared" si="74"/>
        <v>music</v>
      </c>
      <c r="R801" t="str">
        <f t="shared" si="75"/>
        <v>rock</v>
      </c>
      <c r="S801" s="9">
        <f t="shared" si="76"/>
        <v>40996</v>
      </c>
      <c r="T801" s="9">
        <f t="shared" si="77"/>
        <v>41026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>
        <f t="shared" si="72"/>
        <v>152</v>
      </c>
      <c r="P802">
        <f t="shared" si="73"/>
        <v>41</v>
      </c>
      <c r="Q802" t="str">
        <f t="shared" si="74"/>
        <v>music</v>
      </c>
      <c r="R802" t="str">
        <f t="shared" si="75"/>
        <v>rock</v>
      </c>
      <c r="S802" s="9">
        <f t="shared" si="76"/>
        <v>41863</v>
      </c>
      <c r="T802" s="9">
        <f t="shared" si="77"/>
        <v>41893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>
        <f t="shared" si="72"/>
        <v>112</v>
      </c>
      <c r="P803">
        <f t="shared" si="73"/>
        <v>44</v>
      </c>
      <c r="Q803" t="str">
        <f t="shared" si="74"/>
        <v>music</v>
      </c>
      <c r="R803" t="str">
        <f t="shared" si="75"/>
        <v>rock</v>
      </c>
      <c r="S803" s="9">
        <f t="shared" si="76"/>
        <v>40696</v>
      </c>
      <c r="T803" s="9">
        <f t="shared" si="77"/>
        <v>40726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>
        <f t="shared" si="72"/>
        <v>101</v>
      </c>
      <c r="P804">
        <f t="shared" si="73"/>
        <v>81</v>
      </c>
      <c r="Q804" t="str">
        <f t="shared" si="74"/>
        <v>music</v>
      </c>
      <c r="R804" t="str">
        <f t="shared" si="75"/>
        <v>rock</v>
      </c>
      <c r="S804" s="9">
        <f t="shared" si="76"/>
        <v>41123</v>
      </c>
      <c r="T804" s="9">
        <f t="shared" si="77"/>
        <v>41169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>
        <f t="shared" si="72"/>
        <v>123</v>
      </c>
      <c r="P805">
        <f t="shared" si="73"/>
        <v>75</v>
      </c>
      <c r="Q805" t="str">
        <f t="shared" si="74"/>
        <v>music</v>
      </c>
      <c r="R805" t="str">
        <f t="shared" si="75"/>
        <v>rock</v>
      </c>
      <c r="S805" s="9">
        <f t="shared" si="76"/>
        <v>40666</v>
      </c>
      <c r="T805" s="9">
        <f t="shared" si="77"/>
        <v>40692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>
        <f t="shared" si="72"/>
        <v>100</v>
      </c>
      <c r="P806">
        <f t="shared" si="73"/>
        <v>306</v>
      </c>
      <c r="Q806" t="str">
        <f t="shared" si="74"/>
        <v>music</v>
      </c>
      <c r="R806" t="str">
        <f t="shared" si="75"/>
        <v>rock</v>
      </c>
      <c r="S806" s="9">
        <f t="shared" si="76"/>
        <v>40730</v>
      </c>
      <c r="T806" s="9">
        <f t="shared" si="77"/>
        <v>40747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>
        <f t="shared" si="72"/>
        <v>105</v>
      </c>
      <c r="P807">
        <f t="shared" si="73"/>
        <v>58</v>
      </c>
      <c r="Q807" t="str">
        <f t="shared" si="74"/>
        <v>music</v>
      </c>
      <c r="R807" t="str">
        <f t="shared" si="75"/>
        <v>rock</v>
      </c>
      <c r="S807" s="9">
        <f t="shared" si="76"/>
        <v>40691</v>
      </c>
      <c r="T807" s="9">
        <f t="shared" si="77"/>
        <v>40741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>
        <f t="shared" si="72"/>
        <v>104</v>
      </c>
      <c r="P808">
        <f t="shared" si="73"/>
        <v>118</v>
      </c>
      <c r="Q808" t="str">
        <f t="shared" si="74"/>
        <v>music</v>
      </c>
      <c r="R808" t="str">
        <f t="shared" si="75"/>
        <v>rock</v>
      </c>
      <c r="S808" s="9">
        <f t="shared" si="76"/>
        <v>40763</v>
      </c>
      <c r="T808" s="9">
        <f t="shared" si="77"/>
        <v>40793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>
        <f t="shared" si="72"/>
        <v>105</v>
      </c>
      <c r="P809">
        <f t="shared" si="73"/>
        <v>74</v>
      </c>
      <c r="Q809" t="str">
        <f t="shared" si="74"/>
        <v>music</v>
      </c>
      <c r="R809" t="str">
        <f t="shared" si="75"/>
        <v>rock</v>
      </c>
      <c r="S809" s="9">
        <f t="shared" si="76"/>
        <v>42759</v>
      </c>
      <c r="T809" s="9">
        <f t="shared" si="77"/>
        <v>42795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>
        <f t="shared" si="72"/>
        <v>100</v>
      </c>
      <c r="P810">
        <f t="shared" si="73"/>
        <v>105</v>
      </c>
      <c r="Q810" t="str">
        <f t="shared" si="74"/>
        <v>music</v>
      </c>
      <c r="R810" t="str">
        <f t="shared" si="75"/>
        <v>rock</v>
      </c>
      <c r="S810" s="9">
        <f t="shared" si="76"/>
        <v>41962</v>
      </c>
      <c r="T810" s="9">
        <f t="shared" si="77"/>
        <v>41995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>
        <f t="shared" si="72"/>
        <v>104</v>
      </c>
      <c r="P811">
        <f t="shared" si="73"/>
        <v>80</v>
      </c>
      <c r="Q811" t="str">
        <f t="shared" si="74"/>
        <v>music</v>
      </c>
      <c r="R811" t="str">
        <f t="shared" si="75"/>
        <v>rock</v>
      </c>
      <c r="S811" s="9">
        <f t="shared" si="76"/>
        <v>41629</v>
      </c>
      <c r="T811" s="9">
        <f t="shared" si="77"/>
        <v>41659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>
        <f t="shared" si="72"/>
        <v>105</v>
      </c>
      <c r="P812">
        <f t="shared" si="73"/>
        <v>58</v>
      </c>
      <c r="Q812" t="str">
        <f t="shared" si="74"/>
        <v>music</v>
      </c>
      <c r="R812" t="str">
        <f t="shared" si="75"/>
        <v>rock</v>
      </c>
      <c r="S812" s="9">
        <f t="shared" si="76"/>
        <v>41123</v>
      </c>
      <c r="T812" s="9">
        <f t="shared" si="77"/>
        <v>41153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>
        <f t="shared" si="72"/>
        <v>104</v>
      </c>
      <c r="P813">
        <f t="shared" si="73"/>
        <v>87</v>
      </c>
      <c r="Q813" t="str">
        <f t="shared" si="74"/>
        <v>music</v>
      </c>
      <c r="R813" t="str">
        <f t="shared" si="75"/>
        <v>rock</v>
      </c>
      <c r="S813" s="9">
        <f t="shared" si="76"/>
        <v>41443</v>
      </c>
      <c r="T813" s="9">
        <f t="shared" si="77"/>
        <v>41465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>
        <f t="shared" si="72"/>
        <v>152</v>
      </c>
      <c r="P814">
        <f t="shared" si="73"/>
        <v>28</v>
      </c>
      <c r="Q814" t="str">
        <f t="shared" si="74"/>
        <v>music</v>
      </c>
      <c r="R814" t="str">
        <f t="shared" si="75"/>
        <v>rock</v>
      </c>
      <c r="S814" s="9">
        <f t="shared" si="76"/>
        <v>41282</v>
      </c>
      <c r="T814" s="9">
        <f t="shared" si="77"/>
        <v>41334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9">
        <f t="shared" si="76"/>
        <v>41081</v>
      </c>
      <c r="T815" s="9">
        <f t="shared" si="77"/>
        <v>41111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>
        <f t="shared" si="72"/>
        <v>127</v>
      </c>
      <c r="P816">
        <f t="shared" si="73"/>
        <v>45</v>
      </c>
      <c r="Q816" t="str">
        <f t="shared" si="74"/>
        <v>music</v>
      </c>
      <c r="R816" t="str">
        <f t="shared" si="75"/>
        <v>rock</v>
      </c>
      <c r="S816" s="9">
        <f t="shared" si="76"/>
        <v>40680</v>
      </c>
      <c r="T816" s="9">
        <f t="shared" si="77"/>
        <v>40695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>
        <f t="shared" si="72"/>
        <v>107</v>
      </c>
      <c r="P817">
        <f t="shared" si="73"/>
        <v>100</v>
      </c>
      <c r="Q817" t="str">
        <f t="shared" si="74"/>
        <v>music</v>
      </c>
      <c r="R817" t="str">
        <f t="shared" si="75"/>
        <v>rock</v>
      </c>
      <c r="S817" s="9">
        <f t="shared" si="76"/>
        <v>41915</v>
      </c>
      <c r="T817" s="9">
        <f t="shared" si="77"/>
        <v>41945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>
        <f t="shared" si="72"/>
        <v>115</v>
      </c>
      <c r="P818">
        <f t="shared" si="73"/>
        <v>39</v>
      </c>
      <c r="Q818" t="str">
        <f t="shared" si="74"/>
        <v>music</v>
      </c>
      <c r="R818" t="str">
        <f t="shared" si="75"/>
        <v>rock</v>
      </c>
      <c r="S818" s="9">
        <f t="shared" si="76"/>
        <v>41342</v>
      </c>
      <c r="T818" s="9">
        <f t="shared" si="77"/>
        <v>41373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>
        <f t="shared" si="72"/>
        <v>137</v>
      </c>
      <c r="P819">
        <f t="shared" si="73"/>
        <v>89</v>
      </c>
      <c r="Q819" t="str">
        <f t="shared" si="74"/>
        <v>music</v>
      </c>
      <c r="R819" t="str">
        <f t="shared" si="75"/>
        <v>rock</v>
      </c>
      <c r="S819" s="9">
        <f t="shared" si="76"/>
        <v>40925</v>
      </c>
      <c r="T819" s="9">
        <f t="shared" si="77"/>
        <v>40979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>
        <f t="shared" si="72"/>
        <v>156</v>
      </c>
      <c r="P820">
        <f t="shared" si="73"/>
        <v>29</v>
      </c>
      <c r="Q820" t="str">
        <f t="shared" si="74"/>
        <v>music</v>
      </c>
      <c r="R820" t="str">
        <f t="shared" si="75"/>
        <v>rock</v>
      </c>
      <c r="S820" s="9">
        <f t="shared" si="76"/>
        <v>41121</v>
      </c>
      <c r="T820" s="9">
        <f t="shared" si="77"/>
        <v>41129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>
        <f t="shared" si="72"/>
        <v>109</v>
      </c>
      <c r="P821">
        <f t="shared" si="73"/>
        <v>31</v>
      </c>
      <c r="Q821" t="str">
        <f t="shared" si="74"/>
        <v>music</v>
      </c>
      <c r="R821" t="str">
        <f t="shared" si="75"/>
        <v>rock</v>
      </c>
      <c r="S821" s="9">
        <f t="shared" si="76"/>
        <v>41620</v>
      </c>
      <c r="T821" s="9">
        <f t="shared" si="77"/>
        <v>41629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>
        <f t="shared" si="72"/>
        <v>134</v>
      </c>
      <c r="P822">
        <f t="shared" si="73"/>
        <v>71</v>
      </c>
      <c r="Q822" t="str">
        <f t="shared" si="74"/>
        <v>music</v>
      </c>
      <c r="R822" t="str">
        <f t="shared" si="75"/>
        <v>rock</v>
      </c>
      <c r="S822" s="9">
        <f t="shared" si="76"/>
        <v>41769</v>
      </c>
      <c r="T822" s="9">
        <f t="shared" si="77"/>
        <v>41799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>
        <f t="shared" si="72"/>
        <v>100</v>
      </c>
      <c r="P823">
        <f t="shared" si="73"/>
        <v>224</v>
      </c>
      <c r="Q823" t="str">
        <f t="shared" si="74"/>
        <v>music</v>
      </c>
      <c r="R823" t="str">
        <f t="shared" si="75"/>
        <v>rock</v>
      </c>
      <c r="S823" s="9">
        <f t="shared" si="76"/>
        <v>42094</v>
      </c>
      <c r="T823" s="9">
        <f t="shared" si="77"/>
        <v>42128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>
        <f t="shared" si="72"/>
        <v>119</v>
      </c>
      <c r="P824">
        <f t="shared" si="73"/>
        <v>52</v>
      </c>
      <c r="Q824" t="str">
        <f t="shared" si="74"/>
        <v>music</v>
      </c>
      <c r="R824" t="str">
        <f t="shared" si="75"/>
        <v>rock</v>
      </c>
      <c r="S824" s="9">
        <f t="shared" si="76"/>
        <v>41158</v>
      </c>
      <c r="T824" s="9">
        <f t="shared" si="77"/>
        <v>41188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>
        <f t="shared" si="72"/>
        <v>180</v>
      </c>
      <c r="P825">
        <f t="shared" si="73"/>
        <v>44</v>
      </c>
      <c r="Q825" t="str">
        <f t="shared" si="74"/>
        <v>music</v>
      </c>
      <c r="R825" t="str">
        <f t="shared" si="75"/>
        <v>rock</v>
      </c>
      <c r="S825" s="9">
        <f t="shared" si="76"/>
        <v>42056</v>
      </c>
      <c r="T825" s="9">
        <f t="shared" si="77"/>
        <v>42086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>
        <f t="shared" si="72"/>
        <v>134</v>
      </c>
      <c r="P826">
        <f t="shared" si="73"/>
        <v>40</v>
      </c>
      <c r="Q826" t="str">
        <f t="shared" si="74"/>
        <v>music</v>
      </c>
      <c r="R826" t="str">
        <f t="shared" si="75"/>
        <v>rock</v>
      </c>
      <c r="S826" s="9">
        <f t="shared" si="76"/>
        <v>40250</v>
      </c>
      <c r="T826" s="9">
        <f t="shared" si="77"/>
        <v>40286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>
        <f t="shared" si="72"/>
        <v>100</v>
      </c>
      <c r="P827">
        <f t="shared" si="73"/>
        <v>127</v>
      </c>
      <c r="Q827" t="str">
        <f t="shared" si="74"/>
        <v>music</v>
      </c>
      <c r="R827" t="str">
        <f t="shared" si="75"/>
        <v>rock</v>
      </c>
      <c r="S827" s="9">
        <f t="shared" si="76"/>
        <v>41186</v>
      </c>
      <c r="T827" s="9">
        <f t="shared" si="77"/>
        <v>41211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>
        <f t="shared" si="72"/>
        <v>101</v>
      </c>
      <c r="P828">
        <f t="shared" si="73"/>
        <v>114</v>
      </c>
      <c r="Q828" t="str">
        <f t="shared" si="74"/>
        <v>music</v>
      </c>
      <c r="R828" t="str">
        <f t="shared" si="75"/>
        <v>rock</v>
      </c>
      <c r="S828" s="9">
        <f t="shared" si="76"/>
        <v>40973</v>
      </c>
      <c r="T828" s="9">
        <f t="shared" si="77"/>
        <v>40994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>
        <f t="shared" si="72"/>
        <v>103</v>
      </c>
      <c r="P829">
        <f t="shared" si="73"/>
        <v>28</v>
      </c>
      <c r="Q829" t="str">
        <f t="shared" si="74"/>
        <v>music</v>
      </c>
      <c r="R829" t="str">
        <f t="shared" si="75"/>
        <v>rock</v>
      </c>
      <c r="S829" s="9">
        <f t="shared" si="76"/>
        <v>40927</v>
      </c>
      <c r="T829" s="9">
        <f t="shared" si="77"/>
        <v>40954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>
        <f t="shared" si="72"/>
        <v>107</v>
      </c>
      <c r="P830">
        <f t="shared" si="73"/>
        <v>37</v>
      </c>
      <c r="Q830" t="str">
        <f t="shared" si="74"/>
        <v>music</v>
      </c>
      <c r="R830" t="str">
        <f t="shared" si="75"/>
        <v>rock</v>
      </c>
      <c r="S830" s="9">
        <f t="shared" si="76"/>
        <v>41073</v>
      </c>
      <c r="T830" s="9">
        <f t="shared" si="77"/>
        <v>41085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>
        <f t="shared" si="72"/>
        <v>104</v>
      </c>
      <c r="P831">
        <f t="shared" si="73"/>
        <v>33</v>
      </c>
      <c r="Q831" t="str">
        <f t="shared" si="74"/>
        <v>music</v>
      </c>
      <c r="R831" t="str">
        <f t="shared" si="75"/>
        <v>rock</v>
      </c>
      <c r="S831" s="9">
        <f t="shared" si="76"/>
        <v>42505</v>
      </c>
      <c r="T831" s="9">
        <f t="shared" si="77"/>
        <v>42565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>
        <f t="shared" si="72"/>
        <v>108</v>
      </c>
      <c r="P832">
        <f t="shared" si="73"/>
        <v>61</v>
      </c>
      <c r="Q832" t="str">
        <f t="shared" si="74"/>
        <v>music</v>
      </c>
      <c r="R832" t="str">
        <f t="shared" si="75"/>
        <v>rock</v>
      </c>
      <c r="S832" s="9">
        <f t="shared" si="76"/>
        <v>41325</v>
      </c>
      <c r="T832" s="9">
        <f t="shared" si="77"/>
        <v>41355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</v>
      </c>
      <c r="T833" s="9">
        <f t="shared" si="77"/>
        <v>41026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>
        <f t="shared" si="72"/>
        <v>101</v>
      </c>
      <c r="P834">
        <f t="shared" si="73"/>
        <v>98</v>
      </c>
      <c r="Q834" t="str">
        <f t="shared" si="74"/>
        <v>music</v>
      </c>
      <c r="R834" t="str">
        <f t="shared" si="75"/>
        <v>rock</v>
      </c>
      <c r="S834" s="9">
        <f t="shared" si="76"/>
        <v>40869</v>
      </c>
      <c r="T834" s="9">
        <f t="shared" si="77"/>
        <v>40929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>
        <f t="shared" ref="O835:O898" si="78">ROUND(E835/D835*100, 0)</f>
        <v>102</v>
      </c>
      <c r="P835">
        <f t="shared" ref="P835:P898" si="79">ROUND(E835/L835, 0)</f>
        <v>149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9">
        <f t="shared" ref="S835:S898" si="82">ROUND((J835/86400)+25569+(-5/24),0)</f>
        <v>41719</v>
      </c>
      <c r="T835" s="9">
        <f t="shared" ref="T835:T898" si="83">ROUND((I835/86400)+25569+(-5/24),0)</f>
        <v>41749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>
        <f t="shared" si="78"/>
        <v>131</v>
      </c>
      <c r="P836">
        <f t="shared" si="79"/>
        <v>96</v>
      </c>
      <c r="Q836" t="str">
        <f t="shared" si="80"/>
        <v>music</v>
      </c>
      <c r="R836" t="str">
        <f t="shared" si="81"/>
        <v>rock</v>
      </c>
      <c r="S836" s="9">
        <f t="shared" si="82"/>
        <v>41423</v>
      </c>
      <c r="T836" s="9">
        <f t="shared" si="83"/>
        <v>41456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>
        <f t="shared" si="78"/>
        <v>117</v>
      </c>
      <c r="P837">
        <f t="shared" si="79"/>
        <v>59</v>
      </c>
      <c r="Q837" t="str">
        <f t="shared" si="80"/>
        <v>music</v>
      </c>
      <c r="R837" t="str">
        <f t="shared" si="81"/>
        <v>rock</v>
      </c>
      <c r="S837" s="9">
        <f t="shared" si="82"/>
        <v>41005</v>
      </c>
      <c r="T837" s="9">
        <f t="shared" si="83"/>
        <v>41048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>
        <f t="shared" si="78"/>
        <v>101</v>
      </c>
      <c r="P838">
        <f t="shared" si="79"/>
        <v>110</v>
      </c>
      <c r="Q838" t="str">
        <f t="shared" si="80"/>
        <v>music</v>
      </c>
      <c r="R838" t="str">
        <f t="shared" si="81"/>
        <v>rock</v>
      </c>
      <c r="S838" s="9">
        <f t="shared" si="82"/>
        <v>41524</v>
      </c>
      <c r="T838" s="9">
        <f t="shared" si="83"/>
        <v>41554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>
        <f t="shared" si="78"/>
        <v>122</v>
      </c>
      <c r="P839">
        <f t="shared" si="79"/>
        <v>49</v>
      </c>
      <c r="Q839" t="str">
        <f t="shared" si="80"/>
        <v>music</v>
      </c>
      <c r="R839" t="str">
        <f t="shared" si="81"/>
        <v>rock</v>
      </c>
      <c r="S839" s="9">
        <f t="shared" si="82"/>
        <v>41731</v>
      </c>
      <c r="T839" s="9">
        <f t="shared" si="83"/>
        <v>41761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>
        <f t="shared" si="78"/>
        <v>145</v>
      </c>
      <c r="P840">
        <f t="shared" si="79"/>
        <v>48</v>
      </c>
      <c r="Q840" t="str">
        <f t="shared" si="80"/>
        <v>music</v>
      </c>
      <c r="R840" t="str">
        <f t="shared" si="81"/>
        <v>rock</v>
      </c>
      <c r="S840" s="9">
        <f t="shared" si="82"/>
        <v>40896</v>
      </c>
      <c r="T840" s="9">
        <f t="shared" si="83"/>
        <v>40926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>
        <f t="shared" si="78"/>
        <v>117</v>
      </c>
      <c r="P841">
        <f t="shared" si="79"/>
        <v>61</v>
      </c>
      <c r="Q841" t="str">
        <f t="shared" si="80"/>
        <v>music</v>
      </c>
      <c r="R841" t="str">
        <f t="shared" si="81"/>
        <v>rock</v>
      </c>
      <c r="S841" s="9">
        <f t="shared" si="82"/>
        <v>41145</v>
      </c>
      <c r="T841" s="9">
        <f t="shared" si="83"/>
        <v>41175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>
        <f t="shared" si="78"/>
        <v>120</v>
      </c>
      <c r="P842">
        <f t="shared" si="79"/>
        <v>63</v>
      </c>
      <c r="Q842" t="str">
        <f t="shared" si="80"/>
        <v>music</v>
      </c>
      <c r="R842" t="str">
        <f t="shared" si="81"/>
        <v>metal</v>
      </c>
      <c r="S842" s="9">
        <f t="shared" si="82"/>
        <v>42607</v>
      </c>
      <c r="T842" s="9">
        <f t="shared" si="83"/>
        <v>42637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>
        <f t="shared" si="78"/>
        <v>101</v>
      </c>
      <c r="P843">
        <f t="shared" si="79"/>
        <v>54</v>
      </c>
      <c r="Q843" t="str">
        <f t="shared" si="80"/>
        <v>music</v>
      </c>
      <c r="R843" t="str">
        <f t="shared" si="81"/>
        <v>metal</v>
      </c>
      <c r="S843" s="9">
        <f t="shared" si="82"/>
        <v>41924</v>
      </c>
      <c r="T843" s="9">
        <f t="shared" si="83"/>
        <v>41954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>
        <f t="shared" si="78"/>
        <v>104</v>
      </c>
      <c r="P844">
        <f t="shared" si="79"/>
        <v>67</v>
      </c>
      <c r="Q844" t="str">
        <f t="shared" si="80"/>
        <v>music</v>
      </c>
      <c r="R844" t="str">
        <f t="shared" si="81"/>
        <v>metal</v>
      </c>
      <c r="S844" s="9">
        <f t="shared" si="82"/>
        <v>41526</v>
      </c>
      <c r="T844" s="9">
        <f t="shared" si="83"/>
        <v>41561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>
        <f t="shared" si="78"/>
        <v>267</v>
      </c>
      <c r="P845">
        <f t="shared" si="79"/>
        <v>63</v>
      </c>
      <c r="Q845" t="str">
        <f t="shared" si="80"/>
        <v>music</v>
      </c>
      <c r="R845" t="str">
        <f t="shared" si="81"/>
        <v>metal</v>
      </c>
      <c r="S845" s="9">
        <f t="shared" si="82"/>
        <v>42695</v>
      </c>
      <c r="T845" s="9">
        <f t="shared" si="83"/>
        <v>42712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>
        <f t="shared" si="78"/>
        <v>194</v>
      </c>
      <c r="P846">
        <f t="shared" si="79"/>
        <v>37</v>
      </c>
      <c r="Q846" t="str">
        <f t="shared" si="80"/>
        <v>music</v>
      </c>
      <c r="R846" t="str">
        <f t="shared" si="81"/>
        <v>metal</v>
      </c>
      <c r="S846" s="9">
        <f t="shared" si="82"/>
        <v>41905</v>
      </c>
      <c r="T846" s="9">
        <f t="shared" si="83"/>
        <v>41944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>
        <f t="shared" si="78"/>
        <v>120</v>
      </c>
      <c r="P847">
        <f t="shared" si="79"/>
        <v>34</v>
      </c>
      <c r="Q847" t="str">
        <f t="shared" si="80"/>
        <v>music</v>
      </c>
      <c r="R847" t="str">
        <f t="shared" si="81"/>
        <v>metal</v>
      </c>
      <c r="S847" s="9">
        <f t="shared" si="82"/>
        <v>42578</v>
      </c>
      <c r="T847" s="9">
        <f t="shared" si="83"/>
        <v>42618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>
        <f t="shared" si="78"/>
        <v>122</v>
      </c>
      <c r="P848">
        <f t="shared" si="79"/>
        <v>29</v>
      </c>
      <c r="Q848" t="str">
        <f t="shared" si="80"/>
        <v>music</v>
      </c>
      <c r="R848" t="str">
        <f t="shared" si="81"/>
        <v>metal</v>
      </c>
      <c r="S848" s="9">
        <f t="shared" si="82"/>
        <v>41694</v>
      </c>
      <c r="T848" s="9">
        <f t="shared" si="83"/>
        <v>41708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42166</v>
      </c>
      <c r="T849" s="9">
        <f t="shared" si="83"/>
        <v>42196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>
        <f t="shared" si="78"/>
        <v>100</v>
      </c>
      <c r="P850">
        <f t="shared" si="79"/>
        <v>19</v>
      </c>
      <c r="Q850" t="str">
        <f t="shared" si="80"/>
        <v>music</v>
      </c>
      <c r="R850" t="str">
        <f t="shared" si="81"/>
        <v>metal</v>
      </c>
      <c r="S850" s="9">
        <f t="shared" si="82"/>
        <v>42079</v>
      </c>
      <c r="T850" s="9">
        <f t="shared" si="83"/>
        <v>42109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>
        <f t="shared" si="78"/>
        <v>120</v>
      </c>
      <c r="P851">
        <f t="shared" si="79"/>
        <v>42</v>
      </c>
      <c r="Q851" t="str">
        <f t="shared" si="80"/>
        <v>music</v>
      </c>
      <c r="R851" t="str">
        <f t="shared" si="81"/>
        <v>metal</v>
      </c>
      <c r="S851" s="9">
        <f t="shared" si="82"/>
        <v>42051</v>
      </c>
      <c r="T851" s="9">
        <f t="shared" si="83"/>
        <v>42079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>
        <f t="shared" si="78"/>
        <v>155</v>
      </c>
      <c r="P852">
        <f t="shared" si="79"/>
        <v>47</v>
      </c>
      <c r="Q852" t="str">
        <f t="shared" si="80"/>
        <v>music</v>
      </c>
      <c r="R852" t="str">
        <f t="shared" si="81"/>
        <v>metal</v>
      </c>
      <c r="S852" s="9">
        <f t="shared" si="82"/>
        <v>42453</v>
      </c>
      <c r="T852" s="9">
        <f t="shared" si="83"/>
        <v>42485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>
        <f t="shared" si="78"/>
        <v>130</v>
      </c>
      <c r="P853">
        <f t="shared" si="79"/>
        <v>37</v>
      </c>
      <c r="Q853" t="str">
        <f t="shared" si="80"/>
        <v>music</v>
      </c>
      <c r="R853" t="str">
        <f t="shared" si="81"/>
        <v>metal</v>
      </c>
      <c r="S853" s="9">
        <f t="shared" si="82"/>
        <v>42523</v>
      </c>
      <c r="T853" s="9">
        <f t="shared" si="83"/>
        <v>42583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>
        <f t="shared" si="78"/>
        <v>105</v>
      </c>
      <c r="P854">
        <f t="shared" si="79"/>
        <v>59</v>
      </c>
      <c r="Q854" t="str">
        <f t="shared" si="80"/>
        <v>music</v>
      </c>
      <c r="R854" t="str">
        <f t="shared" si="81"/>
        <v>metal</v>
      </c>
      <c r="S854" s="9">
        <f t="shared" si="82"/>
        <v>42657</v>
      </c>
      <c r="T854" s="9">
        <f t="shared" si="83"/>
        <v>42668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42022</v>
      </c>
      <c r="T855" s="9">
        <f t="shared" si="83"/>
        <v>42052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>
        <f t="shared" si="78"/>
        <v>118</v>
      </c>
      <c r="P856">
        <f t="shared" si="79"/>
        <v>66</v>
      </c>
      <c r="Q856" t="str">
        <f t="shared" si="80"/>
        <v>music</v>
      </c>
      <c r="R856" t="str">
        <f t="shared" si="81"/>
        <v>metal</v>
      </c>
      <c r="S856" s="9">
        <f t="shared" si="82"/>
        <v>42702</v>
      </c>
      <c r="T856" s="9">
        <f t="shared" si="83"/>
        <v>42732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>
        <f t="shared" si="78"/>
        <v>103</v>
      </c>
      <c r="P857">
        <f t="shared" si="79"/>
        <v>32</v>
      </c>
      <c r="Q857" t="str">
        <f t="shared" si="80"/>
        <v>music</v>
      </c>
      <c r="R857" t="str">
        <f t="shared" si="81"/>
        <v>metal</v>
      </c>
      <c r="S857" s="9">
        <f t="shared" si="82"/>
        <v>42545</v>
      </c>
      <c r="T857" s="9">
        <f t="shared" si="83"/>
        <v>42575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>
        <f t="shared" si="78"/>
        <v>218</v>
      </c>
      <c r="P858">
        <f t="shared" si="79"/>
        <v>19</v>
      </c>
      <c r="Q858" t="str">
        <f t="shared" si="80"/>
        <v>music</v>
      </c>
      <c r="R858" t="str">
        <f t="shared" si="81"/>
        <v>metal</v>
      </c>
      <c r="S858" s="9">
        <f t="shared" si="82"/>
        <v>42609</v>
      </c>
      <c r="T858" s="9">
        <f t="shared" si="83"/>
        <v>42669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</v>
      </c>
      <c r="T859" s="9">
        <f t="shared" si="83"/>
        <v>42333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>
        <f t="shared" si="78"/>
        <v>144</v>
      </c>
      <c r="P860">
        <f t="shared" si="79"/>
        <v>23</v>
      </c>
      <c r="Q860" t="str">
        <f t="shared" si="80"/>
        <v>music</v>
      </c>
      <c r="R860" t="str">
        <f t="shared" si="81"/>
        <v>metal</v>
      </c>
      <c r="S860" s="9">
        <f t="shared" si="82"/>
        <v>42080</v>
      </c>
      <c r="T860" s="9">
        <f t="shared" si="83"/>
        <v>42110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>
        <f t="shared" si="78"/>
        <v>105</v>
      </c>
      <c r="P861">
        <f t="shared" si="79"/>
        <v>43</v>
      </c>
      <c r="Q861" t="str">
        <f t="shared" si="80"/>
        <v>music</v>
      </c>
      <c r="R861" t="str">
        <f t="shared" si="81"/>
        <v>metal</v>
      </c>
      <c r="S861" s="9">
        <f t="shared" si="82"/>
        <v>42129</v>
      </c>
      <c r="T861" s="9">
        <f t="shared" si="83"/>
        <v>42159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>
        <f t="shared" si="78"/>
        <v>18</v>
      </c>
      <c r="P862">
        <f t="shared" si="79"/>
        <v>53</v>
      </c>
      <c r="Q862" t="str">
        <f t="shared" si="80"/>
        <v>music</v>
      </c>
      <c r="R862" t="str">
        <f t="shared" si="81"/>
        <v>jazz</v>
      </c>
      <c r="S862" s="9">
        <f t="shared" si="82"/>
        <v>41570</v>
      </c>
      <c r="T862" s="9">
        <f t="shared" si="83"/>
        <v>41600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>
        <f t="shared" si="78"/>
        <v>2</v>
      </c>
      <c r="P863">
        <f t="shared" si="79"/>
        <v>51</v>
      </c>
      <c r="Q863" t="str">
        <f t="shared" si="80"/>
        <v>music</v>
      </c>
      <c r="R863" t="str">
        <f t="shared" si="81"/>
        <v>jazz</v>
      </c>
      <c r="S863" s="9">
        <f t="shared" si="82"/>
        <v>42600</v>
      </c>
      <c r="T863" s="9">
        <f t="shared" si="83"/>
        <v>42630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>
        <f t="shared" si="78"/>
        <v>0</v>
      </c>
      <c r="P864">
        <f t="shared" si="79"/>
        <v>43</v>
      </c>
      <c r="Q864" t="str">
        <f t="shared" si="80"/>
        <v>music</v>
      </c>
      <c r="R864" t="str">
        <f t="shared" si="81"/>
        <v>jazz</v>
      </c>
      <c r="S864" s="9">
        <f t="shared" si="82"/>
        <v>41559</v>
      </c>
      <c r="T864" s="9">
        <f t="shared" si="83"/>
        <v>41589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</v>
      </c>
      <c r="T865" s="9">
        <f t="shared" si="83"/>
        <v>40951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>
        <f t="shared" si="78"/>
        <v>42</v>
      </c>
      <c r="P866">
        <f t="shared" si="79"/>
        <v>34</v>
      </c>
      <c r="Q866" t="str">
        <f t="shared" si="80"/>
        <v>music</v>
      </c>
      <c r="R866" t="str">
        <f t="shared" si="81"/>
        <v>jazz</v>
      </c>
      <c r="S866" s="9">
        <f t="shared" si="82"/>
        <v>41541</v>
      </c>
      <c r="T866" s="9">
        <f t="shared" si="83"/>
        <v>41563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>
        <f t="shared" si="78"/>
        <v>2</v>
      </c>
      <c r="P867">
        <f t="shared" si="79"/>
        <v>23</v>
      </c>
      <c r="Q867" t="str">
        <f t="shared" si="80"/>
        <v>music</v>
      </c>
      <c r="R867" t="str">
        <f t="shared" si="81"/>
        <v>jazz</v>
      </c>
      <c r="S867" s="9">
        <f t="shared" si="82"/>
        <v>41231</v>
      </c>
      <c r="T867" s="9">
        <f t="shared" si="83"/>
        <v>41291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>
        <f t="shared" si="78"/>
        <v>18</v>
      </c>
      <c r="P868">
        <f t="shared" si="79"/>
        <v>58</v>
      </c>
      <c r="Q868" t="str">
        <f t="shared" si="80"/>
        <v>music</v>
      </c>
      <c r="R868" t="str">
        <f t="shared" si="81"/>
        <v>jazz</v>
      </c>
      <c r="S868" s="9">
        <f t="shared" si="82"/>
        <v>42025</v>
      </c>
      <c r="T868" s="9">
        <f t="shared" si="83"/>
        <v>42063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>
        <f t="shared" si="78"/>
        <v>24</v>
      </c>
      <c r="P869">
        <f t="shared" si="79"/>
        <v>109</v>
      </c>
      <c r="Q869" t="str">
        <f t="shared" si="80"/>
        <v>music</v>
      </c>
      <c r="R869" t="str">
        <f t="shared" si="81"/>
        <v>jazz</v>
      </c>
      <c r="S869" s="9">
        <f t="shared" si="82"/>
        <v>40088</v>
      </c>
      <c r="T869" s="9">
        <f t="shared" si="83"/>
        <v>40148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</v>
      </c>
      <c r="T870" s="9">
        <f t="shared" si="83"/>
        <v>41646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>
        <f t="shared" si="78"/>
        <v>12</v>
      </c>
      <c r="P871">
        <f t="shared" si="79"/>
        <v>347</v>
      </c>
      <c r="Q871" t="str">
        <f t="shared" si="80"/>
        <v>music</v>
      </c>
      <c r="R871" t="str">
        <f t="shared" si="81"/>
        <v>jazz</v>
      </c>
      <c r="S871" s="9">
        <f t="shared" si="82"/>
        <v>41343</v>
      </c>
      <c r="T871" s="9">
        <f t="shared" si="83"/>
        <v>41373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>
        <f t="shared" si="78"/>
        <v>0</v>
      </c>
      <c r="P872">
        <f t="shared" si="79"/>
        <v>12</v>
      </c>
      <c r="Q872" t="str">
        <f t="shared" si="80"/>
        <v>music</v>
      </c>
      <c r="R872" t="str">
        <f t="shared" si="81"/>
        <v>jazz</v>
      </c>
      <c r="S872" s="9">
        <f t="shared" si="82"/>
        <v>41488</v>
      </c>
      <c r="T872" s="9">
        <f t="shared" si="83"/>
        <v>41518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>
        <f t="shared" si="78"/>
        <v>5</v>
      </c>
      <c r="P873">
        <f t="shared" si="79"/>
        <v>27</v>
      </c>
      <c r="Q873" t="str">
        <f t="shared" si="80"/>
        <v>music</v>
      </c>
      <c r="R873" t="str">
        <f t="shared" si="81"/>
        <v>jazz</v>
      </c>
      <c r="S873" s="9">
        <f t="shared" si="82"/>
        <v>41577</v>
      </c>
      <c r="T873" s="9">
        <f t="shared" si="83"/>
        <v>41607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>
        <f t="shared" si="78"/>
        <v>1</v>
      </c>
      <c r="P874">
        <f t="shared" si="79"/>
        <v>33</v>
      </c>
      <c r="Q874" t="str">
        <f t="shared" si="80"/>
        <v>music</v>
      </c>
      <c r="R874" t="str">
        <f t="shared" si="81"/>
        <v>jazz</v>
      </c>
      <c r="S874" s="9">
        <f t="shared" si="82"/>
        <v>40568</v>
      </c>
      <c r="T874" s="9">
        <f t="shared" si="83"/>
        <v>40613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</v>
      </c>
      <c r="T875" s="9">
        <f t="shared" si="83"/>
        <v>41224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>
        <f t="shared" si="78"/>
        <v>24</v>
      </c>
      <c r="P876">
        <f t="shared" si="79"/>
        <v>35</v>
      </c>
      <c r="Q876" t="str">
        <f t="shared" si="80"/>
        <v>music</v>
      </c>
      <c r="R876" t="str">
        <f t="shared" si="81"/>
        <v>jazz</v>
      </c>
      <c r="S876" s="9">
        <f t="shared" si="82"/>
        <v>41368</v>
      </c>
      <c r="T876" s="9">
        <f t="shared" si="83"/>
        <v>41398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42249</v>
      </c>
      <c r="T877" s="9">
        <f t="shared" si="83"/>
        <v>42269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>
        <f t="shared" si="78"/>
        <v>41</v>
      </c>
      <c r="P878">
        <f t="shared" si="79"/>
        <v>29</v>
      </c>
      <c r="Q878" t="str">
        <f t="shared" si="80"/>
        <v>music</v>
      </c>
      <c r="R878" t="str">
        <f t="shared" si="81"/>
        <v>jazz</v>
      </c>
      <c r="S878" s="9">
        <f t="shared" si="82"/>
        <v>41276</v>
      </c>
      <c r="T878" s="9">
        <f t="shared" si="83"/>
        <v>41309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>
        <f t="shared" si="78"/>
        <v>68</v>
      </c>
      <c r="P879">
        <f t="shared" si="79"/>
        <v>47</v>
      </c>
      <c r="Q879" t="str">
        <f t="shared" si="80"/>
        <v>music</v>
      </c>
      <c r="R879" t="str">
        <f t="shared" si="81"/>
        <v>jazz</v>
      </c>
      <c r="S879" s="9">
        <f t="shared" si="82"/>
        <v>41598</v>
      </c>
      <c r="T879" s="9">
        <f t="shared" si="83"/>
        <v>41628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>
        <f t="shared" si="78"/>
        <v>1</v>
      </c>
      <c r="P880">
        <f t="shared" si="79"/>
        <v>33</v>
      </c>
      <c r="Q880" t="str">
        <f t="shared" si="80"/>
        <v>music</v>
      </c>
      <c r="R880" t="str">
        <f t="shared" si="81"/>
        <v>jazz</v>
      </c>
      <c r="S880" s="9">
        <f t="shared" si="82"/>
        <v>40505</v>
      </c>
      <c r="T880" s="9">
        <f t="shared" si="83"/>
        <v>40535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>
        <f t="shared" si="78"/>
        <v>31</v>
      </c>
      <c r="P881">
        <f t="shared" si="79"/>
        <v>21</v>
      </c>
      <c r="Q881" t="str">
        <f t="shared" si="80"/>
        <v>music</v>
      </c>
      <c r="R881" t="str">
        <f t="shared" si="81"/>
        <v>jazz</v>
      </c>
      <c r="S881" s="9">
        <f t="shared" si="82"/>
        <v>41038</v>
      </c>
      <c r="T881" s="9">
        <f t="shared" si="83"/>
        <v>41059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>
        <f t="shared" si="78"/>
        <v>3</v>
      </c>
      <c r="P882">
        <f t="shared" si="79"/>
        <v>14</v>
      </c>
      <c r="Q882" t="str">
        <f t="shared" si="80"/>
        <v>music</v>
      </c>
      <c r="R882" t="str">
        <f t="shared" si="81"/>
        <v>indie rock</v>
      </c>
      <c r="S882" s="9">
        <f t="shared" si="82"/>
        <v>41179</v>
      </c>
      <c r="T882" s="9">
        <f t="shared" si="83"/>
        <v>41212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</v>
      </c>
      <c r="T883" s="9">
        <f t="shared" si="83"/>
        <v>40922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>
        <f t="shared" si="78"/>
        <v>20</v>
      </c>
      <c r="P884">
        <f t="shared" si="79"/>
        <v>22</v>
      </c>
      <c r="Q884" t="str">
        <f t="shared" si="80"/>
        <v>music</v>
      </c>
      <c r="R884" t="str">
        <f t="shared" si="81"/>
        <v>indie rock</v>
      </c>
      <c r="S884" s="9">
        <f t="shared" si="82"/>
        <v>40760</v>
      </c>
      <c r="T884" s="9">
        <f t="shared" si="83"/>
        <v>40793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>
        <f t="shared" si="78"/>
        <v>40</v>
      </c>
      <c r="P885">
        <f t="shared" si="79"/>
        <v>83</v>
      </c>
      <c r="Q885" t="str">
        <f t="shared" si="80"/>
        <v>music</v>
      </c>
      <c r="R885" t="str">
        <f t="shared" si="81"/>
        <v>indie rock</v>
      </c>
      <c r="S885" s="9">
        <f t="shared" si="82"/>
        <v>42372</v>
      </c>
      <c r="T885" s="9">
        <f t="shared" si="83"/>
        <v>42432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40982</v>
      </c>
      <c r="T886" s="9">
        <f t="shared" si="83"/>
        <v>41041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>
        <f t="shared" si="78"/>
        <v>75</v>
      </c>
      <c r="P887">
        <f t="shared" si="79"/>
        <v>36</v>
      </c>
      <c r="Q887" t="str">
        <f t="shared" si="80"/>
        <v>music</v>
      </c>
      <c r="R887" t="str">
        <f t="shared" si="81"/>
        <v>indie rock</v>
      </c>
      <c r="S887" s="9">
        <f t="shared" si="82"/>
        <v>42714</v>
      </c>
      <c r="T887" s="9">
        <f t="shared" si="83"/>
        <v>42735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>
        <f t="shared" si="78"/>
        <v>41</v>
      </c>
      <c r="P888">
        <f t="shared" si="79"/>
        <v>29</v>
      </c>
      <c r="Q888" t="str">
        <f t="shared" si="80"/>
        <v>music</v>
      </c>
      <c r="R888" t="str">
        <f t="shared" si="81"/>
        <v>indie rock</v>
      </c>
      <c r="S888" s="9">
        <f t="shared" si="82"/>
        <v>42604</v>
      </c>
      <c r="T888" s="9">
        <f t="shared" si="83"/>
        <v>42629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41027</v>
      </c>
      <c r="T889" s="9">
        <f t="shared" si="83"/>
        <v>41057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40752</v>
      </c>
      <c r="T890" s="9">
        <f t="shared" si="83"/>
        <v>40787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>
        <f t="shared" si="78"/>
        <v>9</v>
      </c>
      <c r="P891">
        <f t="shared" si="79"/>
        <v>74</v>
      </c>
      <c r="Q891" t="str">
        <f t="shared" si="80"/>
        <v>music</v>
      </c>
      <c r="R891" t="str">
        <f t="shared" si="81"/>
        <v>indie rock</v>
      </c>
      <c r="S891" s="9">
        <f t="shared" si="82"/>
        <v>41888</v>
      </c>
      <c r="T891" s="9">
        <f t="shared" si="83"/>
        <v>41918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>
        <f t="shared" si="78"/>
        <v>4</v>
      </c>
      <c r="P892">
        <f t="shared" si="79"/>
        <v>31</v>
      </c>
      <c r="Q892" t="str">
        <f t="shared" si="80"/>
        <v>music</v>
      </c>
      <c r="R892" t="str">
        <f t="shared" si="81"/>
        <v>indie rock</v>
      </c>
      <c r="S892" s="9">
        <f t="shared" si="82"/>
        <v>41569</v>
      </c>
      <c r="T892" s="9">
        <f t="shared" si="83"/>
        <v>41600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>
        <f t="shared" si="78"/>
        <v>3</v>
      </c>
      <c r="P893">
        <f t="shared" si="79"/>
        <v>29</v>
      </c>
      <c r="Q893" t="str">
        <f t="shared" si="80"/>
        <v>music</v>
      </c>
      <c r="R893" t="str">
        <f t="shared" si="81"/>
        <v>indie rock</v>
      </c>
      <c r="S893" s="9">
        <f t="shared" si="82"/>
        <v>41842</v>
      </c>
      <c r="T893" s="9">
        <f t="shared" si="83"/>
        <v>41872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>
        <f t="shared" si="78"/>
        <v>41</v>
      </c>
      <c r="P894">
        <f t="shared" si="79"/>
        <v>144</v>
      </c>
      <c r="Q894" t="str">
        <f t="shared" si="80"/>
        <v>music</v>
      </c>
      <c r="R894" t="str">
        <f t="shared" si="81"/>
        <v>indie rock</v>
      </c>
      <c r="S894" s="9">
        <f t="shared" si="82"/>
        <v>40304</v>
      </c>
      <c r="T894" s="9">
        <f t="shared" si="83"/>
        <v>40391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42066</v>
      </c>
      <c r="T895" s="9">
        <f t="shared" si="83"/>
        <v>42096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>
        <f t="shared" si="78"/>
        <v>39</v>
      </c>
      <c r="P896">
        <f t="shared" si="79"/>
        <v>148</v>
      </c>
      <c r="Q896" t="str">
        <f t="shared" si="80"/>
        <v>music</v>
      </c>
      <c r="R896" t="str">
        <f t="shared" si="81"/>
        <v>indie rock</v>
      </c>
      <c r="S896" s="9">
        <f t="shared" si="82"/>
        <v>42497</v>
      </c>
      <c r="T896" s="9">
        <f t="shared" si="83"/>
        <v>42527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>
        <f t="shared" si="78"/>
        <v>2</v>
      </c>
      <c r="P897">
        <f t="shared" si="79"/>
        <v>28</v>
      </c>
      <c r="Q897" t="str">
        <f t="shared" si="80"/>
        <v>music</v>
      </c>
      <c r="R897" t="str">
        <f t="shared" si="81"/>
        <v>indie rock</v>
      </c>
      <c r="S897" s="9">
        <f t="shared" si="82"/>
        <v>40431</v>
      </c>
      <c r="T897" s="9">
        <f t="shared" si="83"/>
        <v>40476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>
        <f t="shared" si="78"/>
        <v>40</v>
      </c>
      <c r="P898">
        <f t="shared" si="79"/>
        <v>44</v>
      </c>
      <c r="Q898" t="str">
        <f t="shared" si="80"/>
        <v>music</v>
      </c>
      <c r="R898" t="str">
        <f t="shared" si="81"/>
        <v>indie rock</v>
      </c>
      <c r="S898" s="9">
        <f t="shared" si="82"/>
        <v>42219</v>
      </c>
      <c r="T898" s="9">
        <f t="shared" si="83"/>
        <v>42244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>
        <f t="shared" ref="O899:O962" si="84">ROUND(E899/D899*100, 0)</f>
        <v>0</v>
      </c>
      <c r="P899" t="e">
        <f t="shared" ref="P899:P962" si="85">ROUND(E899/L899, 0)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9">
        <f t="shared" ref="S899:S962" si="88">ROUND((J899/86400)+25569+(-5/24),0)</f>
        <v>41211</v>
      </c>
      <c r="T899" s="9">
        <f t="shared" ref="T899:T962" si="89">ROUND((I899/86400)+25569+(-5/24),0)</f>
        <v>41242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40879</v>
      </c>
      <c r="T900" s="9">
        <f t="shared" si="89"/>
        <v>40924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</v>
      </c>
      <c r="T901" s="9">
        <f t="shared" si="89"/>
        <v>40691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>
        <f t="shared" si="84"/>
        <v>0</v>
      </c>
      <c r="P902">
        <f t="shared" si="85"/>
        <v>11</v>
      </c>
      <c r="Q902" t="str">
        <f t="shared" si="86"/>
        <v>music</v>
      </c>
      <c r="R902" t="str">
        <f t="shared" si="87"/>
        <v>jazz</v>
      </c>
      <c r="S902" s="9">
        <f t="shared" si="88"/>
        <v>42430</v>
      </c>
      <c r="T902" s="9">
        <f t="shared" si="89"/>
        <v>42460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40292</v>
      </c>
      <c r="T903" s="9">
        <f t="shared" si="89"/>
        <v>40338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41830</v>
      </c>
      <c r="T904" s="9">
        <f t="shared" si="89"/>
        <v>41881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41150</v>
      </c>
      <c r="T905" s="9">
        <f t="shared" si="89"/>
        <v>41175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>
        <f t="shared" si="84"/>
        <v>0</v>
      </c>
      <c r="P906">
        <f t="shared" si="85"/>
        <v>50</v>
      </c>
      <c r="Q906" t="str">
        <f t="shared" si="86"/>
        <v>music</v>
      </c>
      <c r="R906" t="str">
        <f t="shared" si="87"/>
        <v>jazz</v>
      </c>
      <c r="S906" s="9">
        <f t="shared" si="88"/>
        <v>42342</v>
      </c>
      <c r="T906" s="9">
        <f t="shared" si="89"/>
        <v>42372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>
        <f t="shared" si="84"/>
        <v>3</v>
      </c>
      <c r="P907">
        <f t="shared" si="85"/>
        <v>33</v>
      </c>
      <c r="Q907" t="str">
        <f t="shared" si="86"/>
        <v>music</v>
      </c>
      <c r="R907" t="str">
        <f t="shared" si="87"/>
        <v>jazz</v>
      </c>
      <c r="S907" s="9">
        <f t="shared" si="88"/>
        <v>40507</v>
      </c>
      <c r="T907" s="9">
        <f t="shared" si="89"/>
        <v>40567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</v>
      </c>
      <c r="T908" s="9">
        <f t="shared" si="89"/>
        <v>41711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</v>
      </c>
      <c r="T909" s="9">
        <f t="shared" si="89"/>
        <v>40797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40341</v>
      </c>
      <c r="T910" s="9">
        <f t="shared" si="89"/>
        <v>40386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</v>
      </c>
      <c r="T911" s="9">
        <f t="shared" si="89"/>
        <v>41113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>
        <f t="shared" si="84"/>
        <v>22</v>
      </c>
      <c r="P912">
        <f t="shared" si="85"/>
        <v>25</v>
      </c>
      <c r="Q912" t="str">
        <f t="shared" si="86"/>
        <v>music</v>
      </c>
      <c r="R912" t="str">
        <f t="shared" si="87"/>
        <v>jazz</v>
      </c>
      <c r="S912" s="9">
        <f t="shared" si="88"/>
        <v>42737</v>
      </c>
      <c r="T912" s="9">
        <f t="shared" si="89"/>
        <v>42797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</v>
      </c>
      <c r="T913" s="9">
        <f t="shared" si="89"/>
        <v>41663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</v>
      </c>
      <c r="T914" s="9">
        <f t="shared" si="89"/>
        <v>41254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>
        <f t="shared" si="84"/>
        <v>7</v>
      </c>
      <c r="P915">
        <f t="shared" si="85"/>
        <v>83</v>
      </c>
      <c r="Q915" t="str">
        <f t="shared" si="86"/>
        <v>music</v>
      </c>
      <c r="R915" t="str">
        <f t="shared" si="87"/>
        <v>jazz</v>
      </c>
      <c r="S915" s="9">
        <f t="shared" si="88"/>
        <v>41004</v>
      </c>
      <c r="T915" s="9">
        <f t="shared" si="89"/>
        <v>41034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41117</v>
      </c>
      <c r="T916" s="9">
        <f t="shared" si="89"/>
        <v>41147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>
        <f t="shared" si="84"/>
        <v>6</v>
      </c>
      <c r="P917">
        <f t="shared" si="85"/>
        <v>42</v>
      </c>
      <c r="Q917" t="str">
        <f t="shared" si="86"/>
        <v>music</v>
      </c>
      <c r="R917" t="str">
        <f t="shared" si="87"/>
        <v>jazz</v>
      </c>
      <c r="S917" s="9">
        <f t="shared" si="88"/>
        <v>40937</v>
      </c>
      <c r="T917" s="9">
        <f t="shared" si="89"/>
        <v>40969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40435</v>
      </c>
      <c r="T918" s="9">
        <f t="shared" si="89"/>
        <v>40473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41803</v>
      </c>
      <c r="T919" s="9">
        <f t="shared" si="89"/>
        <v>41834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>
        <f t="shared" si="84"/>
        <v>5</v>
      </c>
      <c r="P920">
        <f t="shared" si="85"/>
        <v>20</v>
      </c>
      <c r="Q920" t="str">
        <f t="shared" si="86"/>
        <v>music</v>
      </c>
      <c r="R920" t="str">
        <f t="shared" si="87"/>
        <v>jazz</v>
      </c>
      <c r="S920" s="9">
        <f t="shared" si="88"/>
        <v>41945</v>
      </c>
      <c r="T920" s="9">
        <f t="shared" si="89"/>
        <v>41975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</v>
      </c>
      <c r="T921" s="9">
        <f t="shared" si="89"/>
        <v>41262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</v>
      </c>
      <c r="T922" s="9">
        <f t="shared" si="89"/>
        <v>41593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>
        <f t="shared" si="84"/>
        <v>31</v>
      </c>
      <c r="P923">
        <f t="shared" si="85"/>
        <v>232</v>
      </c>
      <c r="Q923" t="str">
        <f t="shared" si="86"/>
        <v>music</v>
      </c>
      <c r="R923" t="str">
        <f t="shared" si="87"/>
        <v>jazz</v>
      </c>
      <c r="S923" s="9">
        <f t="shared" si="88"/>
        <v>40847</v>
      </c>
      <c r="T923" s="9">
        <f t="shared" si="89"/>
        <v>40889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>
        <f t="shared" si="84"/>
        <v>21</v>
      </c>
      <c r="P924">
        <f t="shared" si="85"/>
        <v>189</v>
      </c>
      <c r="Q924" t="str">
        <f t="shared" si="86"/>
        <v>music</v>
      </c>
      <c r="R924" t="str">
        <f t="shared" si="87"/>
        <v>jazz</v>
      </c>
      <c r="S924" s="9">
        <f t="shared" si="88"/>
        <v>41878</v>
      </c>
      <c r="T924" s="9">
        <f t="shared" si="89"/>
        <v>41913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41935</v>
      </c>
      <c r="T925" s="9">
        <f t="shared" si="89"/>
        <v>41965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>
        <f t="shared" si="84"/>
        <v>11</v>
      </c>
      <c r="P926">
        <f t="shared" si="85"/>
        <v>22</v>
      </c>
      <c r="Q926" t="str">
        <f t="shared" si="86"/>
        <v>music</v>
      </c>
      <c r="R926" t="str">
        <f t="shared" si="87"/>
        <v>jazz</v>
      </c>
      <c r="S926" s="9">
        <f t="shared" si="88"/>
        <v>41289</v>
      </c>
      <c r="T926" s="9">
        <f t="shared" si="89"/>
        <v>41319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41576</v>
      </c>
      <c r="T927" s="9">
        <f t="shared" si="89"/>
        <v>41606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</v>
      </c>
      <c r="T928" s="9">
        <f t="shared" si="89"/>
        <v>40368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41014</v>
      </c>
      <c r="T929" s="9">
        <f t="shared" si="89"/>
        <v>41044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>
        <f t="shared" si="84"/>
        <v>11</v>
      </c>
      <c r="P930">
        <f t="shared" si="85"/>
        <v>56</v>
      </c>
      <c r="Q930" t="str">
        <f t="shared" si="86"/>
        <v>music</v>
      </c>
      <c r="R930" t="str">
        <f t="shared" si="87"/>
        <v>jazz</v>
      </c>
      <c r="S930" s="9">
        <f t="shared" si="88"/>
        <v>41181</v>
      </c>
      <c r="T930" s="9">
        <f t="shared" si="89"/>
        <v>41231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</v>
      </c>
      <c r="T931" s="9">
        <f t="shared" si="89"/>
        <v>41008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40313</v>
      </c>
      <c r="T932" s="9">
        <f t="shared" si="89"/>
        <v>40355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>
        <f t="shared" si="84"/>
        <v>7</v>
      </c>
      <c r="P933">
        <f t="shared" si="85"/>
        <v>19</v>
      </c>
      <c r="Q933" t="str">
        <f t="shared" si="86"/>
        <v>music</v>
      </c>
      <c r="R933" t="str">
        <f t="shared" si="87"/>
        <v>jazz</v>
      </c>
      <c r="S933" s="9">
        <f t="shared" si="88"/>
        <v>41680</v>
      </c>
      <c r="T933" s="9">
        <f t="shared" si="89"/>
        <v>41715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>
        <f t="shared" si="84"/>
        <v>15</v>
      </c>
      <c r="P934">
        <f t="shared" si="85"/>
        <v>46</v>
      </c>
      <c r="Q934" t="str">
        <f t="shared" si="86"/>
        <v>music</v>
      </c>
      <c r="R934" t="str">
        <f t="shared" si="87"/>
        <v>jazz</v>
      </c>
      <c r="S934" s="9">
        <f t="shared" si="88"/>
        <v>41311</v>
      </c>
      <c r="T934" s="9">
        <f t="shared" si="89"/>
        <v>41356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</v>
      </c>
      <c r="T935" s="9">
        <f t="shared" si="89"/>
        <v>41771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>
        <f t="shared" si="84"/>
        <v>30</v>
      </c>
      <c r="P936">
        <f t="shared" si="85"/>
        <v>51</v>
      </c>
      <c r="Q936" t="str">
        <f t="shared" si="86"/>
        <v>music</v>
      </c>
      <c r="R936" t="str">
        <f t="shared" si="87"/>
        <v>jazz</v>
      </c>
      <c r="S936" s="9">
        <f t="shared" si="88"/>
        <v>41734</v>
      </c>
      <c r="T936" s="9">
        <f t="shared" si="89"/>
        <v>41763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</v>
      </c>
      <c r="T937" s="9">
        <f t="shared" si="89"/>
        <v>42398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</v>
      </c>
      <c r="T938" s="9">
        <f t="shared" si="89"/>
        <v>40927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41552</v>
      </c>
      <c r="T939" s="9">
        <f t="shared" si="89"/>
        <v>41582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</v>
      </c>
      <c r="T940" s="9">
        <f t="shared" si="89"/>
        <v>41154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41417</v>
      </c>
      <c r="T941" s="9">
        <f t="shared" si="89"/>
        <v>41456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>
        <f t="shared" si="84"/>
        <v>17</v>
      </c>
      <c r="P942">
        <f t="shared" si="85"/>
        <v>110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</v>
      </c>
      <c r="T942" s="9">
        <f t="shared" si="89"/>
        <v>42227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>
        <f t="shared" si="84"/>
        <v>2</v>
      </c>
      <c r="P943">
        <f t="shared" si="85"/>
        <v>37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</v>
      </c>
      <c r="T943" s="9">
        <f t="shared" si="89"/>
        <v>42776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>
        <f t="shared" si="84"/>
        <v>9</v>
      </c>
      <c r="P944">
        <f t="shared" si="85"/>
        <v>42</v>
      </c>
      <c r="Q944" t="str">
        <f t="shared" si="86"/>
        <v>technology</v>
      </c>
      <c r="R944" t="str">
        <f t="shared" si="87"/>
        <v>wearables</v>
      </c>
      <c r="S944" s="9">
        <f t="shared" si="88"/>
        <v>42383</v>
      </c>
      <c r="T944" s="9">
        <f t="shared" si="89"/>
        <v>42419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>
        <f t="shared" si="84"/>
        <v>10</v>
      </c>
      <c r="P945">
        <f t="shared" si="85"/>
        <v>24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</v>
      </c>
      <c r="T945" s="9">
        <f t="shared" si="89"/>
        <v>42704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>
        <f t="shared" si="84"/>
        <v>13</v>
      </c>
      <c r="P946">
        <f t="shared" si="85"/>
        <v>69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</v>
      </c>
      <c r="T946" s="9">
        <f t="shared" si="89"/>
        <v>42478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>
        <f t="shared" si="84"/>
        <v>2</v>
      </c>
      <c r="P947">
        <f t="shared" si="85"/>
        <v>155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42733</v>
      </c>
      <c r="T947" s="9">
        <f t="shared" si="89"/>
        <v>42785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>
        <f t="shared" si="84"/>
        <v>2</v>
      </c>
      <c r="P948">
        <f t="shared" si="85"/>
        <v>57</v>
      </c>
      <c r="Q948" t="str">
        <f t="shared" si="86"/>
        <v>technology</v>
      </c>
      <c r="R948" t="str">
        <f t="shared" si="87"/>
        <v>wearables</v>
      </c>
      <c r="S948" s="9">
        <f t="shared" si="88"/>
        <v>42593</v>
      </c>
      <c r="T948" s="9">
        <f t="shared" si="89"/>
        <v>42623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42492</v>
      </c>
      <c r="T949" s="9">
        <f t="shared" si="89"/>
        <v>42552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42412</v>
      </c>
      <c r="T950" s="9">
        <f t="shared" si="89"/>
        <v>42442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</v>
      </c>
      <c r="T951" s="9">
        <f t="shared" si="89"/>
        <v>42421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>
        <f t="shared" si="84"/>
        <v>28</v>
      </c>
      <c r="P952">
        <f t="shared" si="85"/>
        <v>58</v>
      </c>
      <c r="Q952" t="str">
        <f t="shared" si="86"/>
        <v>technology</v>
      </c>
      <c r="R952" t="str">
        <f t="shared" si="87"/>
        <v>wearables</v>
      </c>
      <c r="S952" s="9">
        <f t="shared" si="88"/>
        <v>42357</v>
      </c>
      <c r="T952" s="9">
        <f t="shared" si="89"/>
        <v>42387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>
        <f t="shared" si="84"/>
        <v>38</v>
      </c>
      <c r="P953">
        <f t="shared" si="85"/>
        <v>159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</v>
      </c>
      <c r="T953" s="9">
        <f t="shared" si="89"/>
        <v>42525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>
        <f t="shared" si="84"/>
        <v>40</v>
      </c>
      <c r="P954">
        <f t="shared" si="85"/>
        <v>100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</v>
      </c>
      <c r="T954" s="9">
        <f t="shared" si="89"/>
        <v>42692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>
        <f t="shared" si="84"/>
        <v>1</v>
      </c>
      <c r="P955">
        <f t="shared" si="85"/>
        <v>25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</v>
      </c>
      <c r="T955" s="9">
        <f t="shared" si="89"/>
        <v>42029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>
        <f t="shared" si="84"/>
        <v>43</v>
      </c>
      <c r="P956">
        <f t="shared" si="85"/>
        <v>89</v>
      </c>
      <c r="Q956" t="str">
        <f t="shared" si="86"/>
        <v>technology</v>
      </c>
      <c r="R956" t="str">
        <f t="shared" si="87"/>
        <v>wearables</v>
      </c>
      <c r="S956" s="9">
        <f t="shared" si="88"/>
        <v>42195</v>
      </c>
      <c r="T956" s="9">
        <f t="shared" si="89"/>
        <v>42237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>
        <f t="shared" si="84"/>
        <v>6</v>
      </c>
      <c r="P957">
        <f t="shared" si="85"/>
        <v>183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</v>
      </c>
      <c r="T957" s="9">
        <f t="shared" si="89"/>
        <v>42626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>
        <f t="shared" si="84"/>
        <v>2</v>
      </c>
      <c r="P958">
        <f t="shared" si="85"/>
        <v>51</v>
      </c>
      <c r="Q958" t="str">
        <f t="shared" si="86"/>
        <v>technology</v>
      </c>
      <c r="R958" t="str">
        <f t="shared" si="87"/>
        <v>wearables</v>
      </c>
      <c r="S958" s="9">
        <f t="shared" si="88"/>
        <v>42061</v>
      </c>
      <c r="T958" s="9">
        <f t="shared" si="89"/>
        <v>42121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>
        <f t="shared" si="84"/>
        <v>2</v>
      </c>
      <c r="P959">
        <f t="shared" si="85"/>
        <v>33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</v>
      </c>
      <c r="T959" s="9">
        <f t="shared" si="89"/>
        <v>42691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>
        <f t="shared" si="84"/>
        <v>11</v>
      </c>
      <c r="P960">
        <f t="shared" si="85"/>
        <v>52</v>
      </c>
      <c r="Q960" t="str">
        <f t="shared" si="86"/>
        <v>technology</v>
      </c>
      <c r="R960" t="str">
        <f t="shared" si="87"/>
        <v>wearables</v>
      </c>
      <c r="S960" s="9">
        <f t="shared" si="88"/>
        <v>42083</v>
      </c>
      <c r="T960" s="9">
        <f t="shared" si="89"/>
        <v>42104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>
        <f t="shared" si="84"/>
        <v>39</v>
      </c>
      <c r="P961">
        <f t="shared" si="85"/>
        <v>114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</v>
      </c>
      <c r="T961" s="9">
        <f t="shared" si="89"/>
        <v>42023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>
        <f t="shared" si="84"/>
        <v>46</v>
      </c>
      <c r="P962">
        <f t="shared" si="85"/>
        <v>136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</v>
      </c>
      <c r="T962" s="9">
        <f t="shared" si="89"/>
        <v>42808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>
        <f t="shared" ref="O963:O1026" si="90">ROUND(E963/D963*100, 0)</f>
        <v>42</v>
      </c>
      <c r="P963">
        <f t="shared" ref="P963:P1026" si="91">ROUND(E963/L963, 0)</f>
        <v>364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9">
        <f t="shared" ref="S963:S1026" si="94">ROUND((J963/86400)+25569+(-5/24),0)</f>
        <v>42740</v>
      </c>
      <c r="T963" s="9">
        <f t="shared" ref="T963:T1026" si="95">ROUND((I963/86400)+25569+(-5/24),0)</f>
        <v>42787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>
        <f t="shared" si="90"/>
        <v>28</v>
      </c>
      <c r="P964">
        <f t="shared" si="91"/>
        <v>19</v>
      </c>
      <c r="Q964" t="str">
        <f t="shared" si="92"/>
        <v>technology</v>
      </c>
      <c r="R964" t="str">
        <f t="shared" si="93"/>
        <v>wearables</v>
      </c>
      <c r="S964" s="9">
        <f t="shared" si="94"/>
        <v>42374</v>
      </c>
      <c r="T964" s="9">
        <f t="shared" si="95"/>
        <v>42412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>
        <f t="shared" si="90"/>
        <v>1</v>
      </c>
      <c r="P965">
        <f t="shared" si="91"/>
        <v>42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</v>
      </c>
      <c r="T965" s="9">
        <f t="shared" si="95"/>
        <v>42660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>
        <f t="shared" si="90"/>
        <v>1</v>
      </c>
      <c r="P966">
        <f t="shared" si="91"/>
        <v>30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</v>
      </c>
      <c r="T966" s="9">
        <f t="shared" si="95"/>
        <v>42248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>
        <f t="shared" si="90"/>
        <v>1</v>
      </c>
      <c r="P967">
        <f t="shared" si="91"/>
        <v>50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</v>
      </c>
      <c r="T967" s="9">
        <f t="shared" si="95"/>
        <v>42669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>
        <f t="shared" si="90"/>
        <v>15</v>
      </c>
      <c r="P968">
        <f t="shared" si="91"/>
        <v>59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</v>
      </c>
      <c r="T968" s="9">
        <f t="shared" si="95"/>
        <v>42649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>
        <f t="shared" si="90"/>
        <v>18</v>
      </c>
      <c r="P969">
        <f t="shared" si="91"/>
        <v>44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</v>
      </c>
      <c r="T969" s="9">
        <f t="shared" si="95"/>
        <v>42482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>
        <f t="shared" si="90"/>
        <v>1</v>
      </c>
      <c r="P970">
        <f t="shared" si="91"/>
        <v>27</v>
      </c>
      <c r="Q970" t="str">
        <f t="shared" si="92"/>
        <v>technology</v>
      </c>
      <c r="R970" t="str">
        <f t="shared" si="93"/>
        <v>wearables</v>
      </c>
      <c r="S970" s="9">
        <f t="shared" si="94"/>
        <v>41837</v>
      </c>
      <c r="T970" s="9">
        <f t="shared" si="95"/>
        <v>41867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>
        <f t="shared" si="90"/>
        <v>47</v>
      </c>
      <c r="P971">
        <f t="shared" si="91"/>
        <v>1273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</v>
      </c>
      <c r="T971" s="9">
        <f t="shared" si="95"/>
        <v>42775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</v>
      </c>
      <c r="T972" s="9">
        <f t="shared" si="95"/>
        <v>42758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>
        <f t="shared" si="90"/>
        <v>0</v>
      </c>
      <c r="P973">
        <f t="shared" si="91"/>
        <v>45</v>
      </c>
      <c r="Q973" t="str">
        <f t="shared" si="92"/>
        <v>technology</v>
      </c>
      <c r="R973" t="str">
        <f t="shared" si="93"/>
        <v>wearables</v>
      </c>
      <c r="S973" s="9">
        <f t="shared" si="94"/>
        <v>42112</v>
      </c>
      <c r="T973" s="9">
        <f t="shared" si="95"/>
        <v>42157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>
        <f t="shared" si="90"/>
        <v>35</v>
      </c>
      <c r="P974">
        <f t="shared" si="91"/>
        <v>154</v>
      </c>
      <c r="Q974" t="str">
        <f t="shared" si="92"/>
        <v>technology</v>
      </c>
      <c r="R974" t="str">
        <f t="shared" si="93"/>
        <v>wearables</v>
      </c>
      <c r="S974" s="9">
        <f t="shared" si="94"/>
        <v>41857</v>
      </c>
      <c r="T974" s="9">
        <f t="shared" si="95"/>
        <v>41886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>
        <f t="shared" si="90"/>
        <v>2</v>
      </c>
      <c r="P975">
        <f t="shared" si="91"/>
        <v>51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</v>
      </c>
      <c r="T975" s="9">
        <f t="shared" si="95"/>
        <v>42317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>
        <f t="shared" si="90"/>
        <v>1</v>
      </c>
      <c r="P976">
        <f t="shared" si="91"/>
        <v>93</v>
      </c>
      <c r="Q976" t="str">
        <f t="shared" si="92"/>
        <v>technology</v>
      </c>
      <c r="R976" t="str">
        <f t="shared" si="93"/>
        <v>wearables</v>
      </c>
      <c r="S976" s="9">
        <f t="shared" si="94"/>
        <v>42425</v>
      </c>
      <c r="T976" s="9">
        <f t="shared" si="95"/>
        <v>42454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>
        <f t="shared" si="90"/>
        <v>3</v>
      </c>
      <c r="P977">
        <f t="shared" si="91"/>
        <v>109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</v>
      </c>
      <c r="T977" s="9">
        <f t="shared" si="95"/>
        <v>42549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>
        <f t="shared" si="90"/>
        <v>2</v>
      </c>
      <c r="P978">
        <f t="shared" si="91"/>
        <v>161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</v>
      </c>
      <c r="T978" s="9">
        <f t="shared" si="95"/>
        <v>42230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>
        <f t="shared" si="90"/>
        <v>34</v>
      </c>
      <c r="P979">
        <f t="shared" si="91"/>
        <v>76</v>
      </c>
      <c r="Q979" t="str">
        <f t="shared" si="92"/>
        <v>technology</v>
      </c>
      <c r="R979" t="str">
        <f t="shared" si="93"/>
        <v>wearables</v>
      </c>
      <c r="S979" s="9">
        <f t="shared" si="94"/>
        <v>42392</v>
      </c>
      <c r="T979" s="9">
        <f t="shared" si="95"/>
        <v>42422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>
        <f t="shared" si="90"/>
        <v>56</v>
      </c>
      <c r="P980">
        <f t="shared" si="91"/>
        <v>791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</v>
      </c>
      <c r="T980" s="9">
        <f t="shared" si="95"/>
        <v>42425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>
        <f t="shared" si="90"/>
        <v>83</v>
      </c>
      <c r="P981">
        <f t="shared" si="91"/>
        <v>302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</v>
      </c>
      <c r="T981" s="9">
        <f t="shared" si="95"/>
        <v>42542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>
        <f t="shared" si="90"/>
        <v>15</v>
      </c>
      <c r="P982">
        <f t="shared" si="91"/>
        <v>48</v>
      </c>
      <c r="Q982" t="str">
        <f t="shared" si="92"/>
        <v>technology</v>
      </c>
      <c r="R982" t="str">
        <f t="shared" si="93"/>
        <v>wearables</v>
      </c>
      <c r="S982" s="9">
        <f t="shared" si="94"/>
        <v>41929</v>
      </c>
      <c r="T982" s="9">
        <f t="shared" si="95"/>
        <v>41974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>
        <f t="shared" si="90"/>
        <v>0</v>
      </c>
      <c r="P983">
        <f t="shared" si="91"/>
        <v>3</v>
      </c>
      <c r="Q983" t="str">
        <f t="shared" si="92"/>
        <v>technology</v>
      </c>
      <c r="R983" t="str">
        <f t="shared" si="93"/>
        <v>wearables</v>
      </c>
      <c r="S983" s="9">
        <f t="shared" si="94"/>
        <v>41831</v>
      </c>
      <c r="T983" s="9">
        <f t="shared" si="95"/>
        <v>41861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42616</v>
      </c>
      <c r="T984" s="9">
        <f t="shared" si="95"/>
        <v>42646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>
        <f t="shared" si="90"/>
        <v>30</v>
      </c>
      <c r="P985">
        <f t="shared" si="91"/>
        <v>172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</v>
      </c>
      <c r="T985" s="9">
        <f t="shared" si="95"/>
        <v>42606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>
        <f t="shared" si="90"/>
        <v>1</v>
      </c>
      <c r="P986">
        <f t="shared" si="91"/>
        <v>35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</v>
      </c>
      <c r="T986" s="9">
        <f t="shared" si="95"/>
        <v>42091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>
        <f t="shared" si="90"/>
        <v>6</v>
      </c>
      <c r="P987">
        <f t="shared" si="91"/>
        <v>82</v>
      </c>
      <c r="Q987" t="str">
        <f t="shared" si="92"/>
        <v>technology</v>
      </c>
      <c r="R987" t="str">
        <f t="shared" si="93"/>
        <v>wearables</v>
      </c>
      <c r="S987" s="9">
        <f t="shared" si="94"/>
        <v>42340</v>
      </c>
      <c r="T987" s="9">
        <f t="shared" si="95"/>
        <v>42370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>
        <f t="shared" si="90"/>
        <v>13</v>
      </c>
      <c r="P988">
        <f t="shared" si="91"/>
        <v>111</v>
      </c>
      <c r="Q988" t="str">
        <f t="shared" si="92"/>
        <v>technology</v>
      </c>
      <c r="R988" t="str">
        <f t="shared" si="93"/>
        <v>wearables</v>
      </c>
      <c r="S988" s="9">
        <f t="shared" si="94"/>
        <v>42325</v>
      </c>
      <c r="T988" s="9">
        <f t="shared" si="95"/>
        <v>42379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>
        <f t="shared" si="90"/>
        <v>13</v>
      </c>
      <c r="P989">
        <f t="shared" si="91"/>
        <v>161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</v>
      </c>
      <c r="T989" s="9">
        <f t="shared" si="95"/>
        <v>41813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</v>
      </c>
      <c r="T990" s="9">
        <f t="shared" si="95"/>
        <v>42644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>
        <f t="shared" si="90"/>
        <v>17</v>
      </c>
      <c r="P991">
        <f t="shared" si="91"/>
        <v>52</v>
      </c>
      <c r="Q991" t="str">
        <f t="shared" si="92"/>
        <v>technology</v>
      </c>
      <c r="R991" t="str">
        <f t="shared" si="93"/>
        <v>wearables</v>
      </c>
      <c r="S991" s="9">
        <f t="shared" si="94"/>
        <v>42612</v>
      </c>
      <c r="T991" s="9">
        <f t="shared" si="95"/>
        <v>42642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41856</v>
      </c>
      <c r="T992" s="9">
        <f t="shared" si="95"/>
        <v>41886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>
        <f t="shared" si="90"/>
        <v>4</v>
      </c>
      <c r="P993">
        <f t="shared" si="91"/>
        <v>30</v>
      </c>
      <c r="Q993" t="str">
        <f t="shared" si="92"/>
        <v>technology</v>
      </c>
      <c r="R993" t="str">
        <f t="shared" si="93"/>
        <v>wearables</v>
      </c>
      <c r="S993" s="9">
        <f t="shared" si="94"/>
        <v>42539</v>
      </c>
      <c r="T993" s="9">
        <f t="shared" si="95"/>
        <v>42564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>
        <f t="shared" si="90"/>
        <v>0</v>
      </c>
      <c r="P994">
        <f t="shared" si="91"/>
        <v>117</v>
      </c>
      <c r="Q994" t="str">
        <f t="shared" si="92"/>
        <v>technology</v>
      </c>
      <c r="R994" t="str">
        <f t="shared" si="93"/>
        <v>wearables</v>
      </c>
      <c r="S994" s="9">
        <f t="shared" si="94"/>
        <v>42438</v>
      </c>
      <c r="T994" s="9">
        <f t="shared" si="95"/>
        <v>42498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>
        <f t="shared" si="90"/>
        <v>25</v>
      </c>
      <c r="P995">
        <f t="shared" si="91"/>
        <v>90</v>
      </c>
      <c r="Q995" t="str">
        <f t="shared" si="92"/>
        <v>technology</v>
      </c>
      <c r="R995" t="str">
        <f t="shared" si="93"/>
        <v>wearables</v>
      </c>
      <c r="S995" s="9">
        <f t="shared" si="94"/>
        <v>42653</v>
      </c>
      <c r="T995" s="9">
        <f t="shared" si="95"/>
        <v>42686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>
        <f t="shared" si="90"/>
        <v>2</v>
      </c>
      <c r="P996">
        <f t="shared" si="91"/>
        <v>424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</v>
      </c>
      <c r="T996" s="9">
        <f t="shared" si="95"/>
        <v>41974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>
        <f t="shared" si="90"/>
        <v>7</v>
      </c>
      <c r="P997">
        <f t="shared" si="91"/>
        <v>81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41948</v>
      </c>
      <c r="T997" s="9">
        <f t="shared" si="95"/>
        <v>41972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41818</v>
      </c>
      <c r="T998" s="9">
        <f t="shared" si="95"/>
        <v>41847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>
        <f t="shared" si="90"/>
        <v>1</v>
      </c>
      <c r="P999">
        <f t="shared" si="91"/>
        <v>8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</v>
      </c>
      <c r="T999" s="9">
        <f t="shared" si="95"/>
        <v>41971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>
        <f t="shared" si="90"/>
        <v>59</v>
      </c>
      <c r="P1000">
        <f t="shared" si="91"/>
        <v>153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</v>
      </c>
      <c r="T1000" s="9">
        <f t="shared" si="95"/>
        <v>42327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>
        <f t="shared" si="90"/>
        <v>8</v>
      </c>
      <c r="P1001">
        <f t="shared" si="91"/>
        <v>292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</v>
      </c>
      <c r="T1001" s="9">
        <f t="shared" si="95"/>
        <v>41956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</v>
      </c>
      <c r="T1002" s="9">
        <f t="shared" si="95"/>
        <v>42809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42721</v>
      </c>
      <c r="T1003" s="9">
        <f t="shared" si="95"/>
        <v>42766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>
        <f t="shared" si="90"/>
        <v>30</v>
      </c>
      <c r="P1004">
        <f t="shared" si="91"/>
        <v>135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</v>
      </c>
      <c r="T1004" s="9">
        <f t="shared" si="95"/>
        <v>42355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>
        <f t="shared" si="90"/>
        <v>16</v>
      </c>
      <c r="P1005">
        <f t="shared" si="91"/>
        <v>214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42781</v>
      </c>
      <c r="T1005" s="9">
        <f t="shared" si="95"/>
        <v>42810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>
        <f t="shared" si="90"/>
        <v>82</v>
      </c>
      <c r="P1006">
        <f t="shared" si="91"/>
        <v>216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42389</v>
      </c>
      <c r="T1006" s="9">
        <f t="shared" si="95"/>
        <v>42419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>
        <f t="shared" si="90"/>
        <v>75</v>
      </c>
      <c r="P1007">
        <f t="shared" si="91"/>
        <v>932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</v>
      </c>
      <c r="T1007" s="9">
        <f t="shared" si="95"/>
        <v>42307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>
        <f t="shared" si="90"/>
        <v>6</v>
      </c>
      <c r="P1008">
        <f t="shared" si="91"/>
        <v>29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</v>
      </c>
      <c r="T1008" s="9">
        <f t="shared" si="95"/>
        <v>41985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>
        <f t="shared" si="90"/>
        <v>44</v>
      </c>
      <c r="P1009">
        <f t="shared" si="91"/>
        <v>175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</v>
      </c>
      <c r="T1009" s="9">
        <f t="shared" si="95"/>
        <v>42718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42703</v>
      </c>
      <c r="T1010" s="9">
        <f t="shared" si="95"/>
        <v>42733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</v>
      </c>
      <c r="T1011" s="9">
        <f t="shared" si="95"/>
        <v>42540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42562</v>
      </c>
      <c r="T1012" s="9">
        <f t="shared" si="95"/>
        <v>42618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41947</v>
      </c>
      <c r="T1013" s="9">
        <f t="shared" si="95"/>
        <v>41992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>
        <f t="shared" si="90"/>
        <v>21535</v>
      </c>
      <c r="P1014">
        <f t="shared" si="91"/>
        <v>1389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</v>
      </c>
      <c r="T1014" s="9">
        <f t="shared" si="95"/>
        <v>42759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>
        <f t="shared" si="90"/>
        <v>35</v>
      </c>
      <c r="P1015">
        <f t="shared" si="91"/>
        <v>96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42340</v>
      </c>
      <c r="T1015" s="9">
        <f t="shared" si="95"/>
        <v>42368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>
        <f t="shared" si="90"/>
        <v>31</v>
      </c>
      <c r="P1016">
        <f t="shared" si="91"/>
        <v>191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</v>
      </c>
      <c r="T1016" s="9">
        <f t="shared" si="95"/>
        <v>42005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42304</v>
      </c>
      <c r="T1017" s="9">
        <f t="shared" si="95"/>
        <v>42334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>
        <f t="shared" si="90"/>
        <v>3</v>
      </c>
      <c r="P1018">
        <f t="shared" si="91"/>
        <v>75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</v>
      </c>
      <c r="T1018" s="9">
        <f t="shared" si="95"/>
        <v>42467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>
        <f t="shared" si="90"/>
        <v>23</v>
      </c>
      <c r="P1019">
        <f t="shared" si="91"/>
        <v>161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</v>
      </c>
      <c r="T1019" s="9">
        <f t="shared" si="95"/>
        <v>42330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>
        <f t="shared" si="90"/>
        <v>3</v>
      </c>
      <c r="P1020">
        <f t="shared" si="91"/>
        <v>89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</v>
      </c>
      <c r="T1020" s="9">
        <f t="shared" si="95"/>
        <v>42565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>
        <f t="shared" si="90"/>
        <v>47</v>
      </c>
      <c r="P1021">
        <f t="shared" si="91"/>
        <v>53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42010</v>
      </c>
      <c r="T1021" s="9">
        <f t="shared" si="95"/>
        <v>42040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>
        <f t="shared" si="90"/>
        <v>206</v>
      </c>
      <c r="P1022">
        <f t="shared" si="91"/>
        <v>106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</v>
      </c>
      <c r="T1022" s="9">
        <f t="shared" si="95"/>
        <v>42157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>
        <f t="shared" si="90"/>
        <v>352</v>
      </c>
      <c r="P1023">
        <f t="shared" si="91"/>
        <v>22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</v>
      </c>
      <c r="T1023" s="9">
        <f t="shared" si="95"/>
        <v>42294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>
        <f t="shared" si="90"/>
        <v>115</v>
      </c>
      <c r="P1024">
        <f t="shared" si="91"/>
        <v>31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</v>
      </c>
      <c r="T1024" s="9">
        <f t="shared" si="95"/>
        <v>42141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>
        <f t="shared" si="90"/>
        <v>237</v>
      </c>
      <c r="P1025">
        <f t="shared" si="91"/>
        <v>36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42146</v>
      </c>
      <c r="T1025" s="9">
        <f t="shared" si="95"/>
        <v>42176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>
        <f t="shared" si="90"/>
        <v>119</v>
      </c>
      <c r="P1026">
        <f t="shared" si="91"/>
        <v>389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</v>
      </c>
      <c r="T1026" s="9">
        <f t="shared" si="95"/>
        <v>42400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>
        <f t="shared" ref="O1027:O1090" si="96">ROUND(E1027/D1027*100, 0)</f>
        <v>110</v>
      </c>
      <c r="P1027">
        <f t="shared" ref="P1027:P1090" si="97">ROUND(E1027/L1027, 0)</f>
        <v>72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9">
        <f t="shared" ref="S1027:S1090" si="100">ROUND((J1027/86400)+25569+(-5/24),0)</f>
        <v>42050</v>
      </c>
      <c r="T1027" s="9">
        <f t="shared" ref="T1027:T1090" si="101">ROUND((I1027/86400)+25569+(-5/24),0)</f>
        <v>42080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>
        <f t="shared" si="96"/>
        <v>100</v>
      </c>
      <c r="P1028">
        <f t="shared" si="97"/>
        <v>57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</v>
      </c>
      <c r="T1028" s="9">
        <f t="shared" si="101"/>
        <v>42460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>
        <f t="shared" si="96"/>
        <v>103</v>
      </c>
      <c r="P1029">
        <f t="shared" si="97"/>
        <v>70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</v>
      </c>
      <c r="T1029" s="9">
        <f t="shared" si="101"/>
        <v>41935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>
        <f t="shared" si="96"/>
        <v>117</v>
      </c>
      <c r="P1030">
        <f t="shared" si="97"/>
        <v>46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</v>
      </c>
      <c r="T1030" s="9">
        <f t="shared" si="101"/>
        <v>42801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>
        <f t="shared" si="96"/>
        <v>112</v>
      </c>
      <c r="P1031">
        <f t="shared" si="97"/>
        <v>79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42045</v>
      </c>
      <c r="T1031" s="9">
        <f t="shared" si="101"/>
        <v>42099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>
        <f t="shared" si="96"/>
        <v>342</v>
      </c>
      <c r="P1032">
        <f t="shared" si="97"/>
        <v>43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</v>
      </c>
      <c r="T1032" s="9">
        <f t="shared" si="101"/>
        <v>42625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>
        <f t="shared" si="96"/>
        <v>107</v>
      </c>
      <c r="P1033">
        <f t="shared" si="97"/>
        <v>108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42325</v>
      </c>
      <c r="T1033" s="9">
        <f t="shared" si="101"/>
        <v>42355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>
        <f t="shared" si="96"/>
        <v>108</v>
      </c>
      <c r="P1034">
        <f t="shared" si="97"/>
        <v>61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</v>
      </c>
      <c r="T1034" s="9">
        <f t="shared" si="101"/>
        <v>42544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>
        <f t="shared" si="96"/>
        <v>103</v>
      </c>
      <c r="P1035">
        <f t="shared" si="97"/>
        <v>51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42689</v>
      </c>
      <c r="T1035" s="9">
        <f t="shared" si="101"/>
        <v>42717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>
        <f t="shared" si="96"/>
        <v>130</v>
      </c>
      <c r="P1036">
        <f t="shared" si="97"/>
        <v>39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</v>
      </c>
      <c r="T1036" s="9">
        <f t="shared" si="101"/>
        <v>42587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>
        <f t="shared" si="96"/>
        <v>108</v>
      </c>
      <c r="P1037">
        <f t="shared" si="97"/>
        <v>65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</v>
      </c>
      <c r="T1037" s="9">
        <f t="shared" si="101"/>
        <v>42046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>
        <f t="shared" si="96"/>
        <v>112</v>
      </c>
      <c r="P1038">
        <f t="shared" si="97"/>
        <v>24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</v>
      </c>
      <c r="T1038" s="9">
        <f t="shared" si="101"/>
        <v>41281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>
        <f t="shared" si="96"/>
        <v>102</v>
      </c>
      <c r="P1039">
        <f t="shared" si="97"/>
        <v>49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42120</v>
      </c>
      <c r="T1039" s="9">
        <f t="shared" si="101"/>
        <v>42142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>
        <f t="shared" si="96"/>
        <v>145</v>
      </c>
      <c r="P1040">
        <f t="shared" si="97"/>
        <v>36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</v>
      </c>
      <c r="T1040" s="9">
        <f t="shared" si="101"/>
        <v>42448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>
        <f t="shared" si="96"/>
        <v>128</v>
      </c>
      <c r="P1041">
        <f t="shared" si="97"/>
        <v>21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</v>
      </c>
      <c r="T1041" s="9">
        <f t="shared" si="101"/>
        <v>42717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42580</v>
      </c>
      <c r="T1042" s="9">
        <f t="shared" si="101"/>
        <v>42610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</v>
      </c>
      <c r="T1043" s="9">
        <f t="shared" si="101"/>
        <v>41851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</v>
      </c>
      <c r="T1044" s="9">
        <f t="shared" si="101"/>
        <v>41894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>
        <f t="shared" si="96"/>
        <v>9</v>
      </c>
      <c r="P1045">
        <f t="shared" si="97"/>
        <v>29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</v>
      </c>
      <c r="T1045" s="9">
        <f t="shared" si="101"/>
        <v>42144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42012</v>
      </c>
      <c r="T1046" s="9">
        <f t="shared" si="101"/>
        <v>42069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>
        <f t="shared" si="96"/>
        <v>3</v>
      </c>
      <c r="P1047">
        <f t="shared" si="97"/>
        <v>33</v>
      </c>
      <c r="Q1047" t="str">
        <f t="shared" si="98"/>
        <v>journalism</v>
      </c>
      <c r="R1047" t="str">
        <f t="shared" si="99"/>
        <v>audio</v>
      </c>
      <c r="S1047" s="9">
        <f t="shared" si="100"/>
        <v>41845</v>
      </c>
      <c r="T1047" s="9">
        <f t="shared" si="101"/>
        <v>41875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42320</v>
      </c>
      <c r="T1048" s="9">
        <f t="shared" si="101"/>
        <v>42365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41919</v>
      </c>
      <c r="T1049" s="9">
        <f t="shared" si="101"/>
        <v>41949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</v>
      </c>
      <c r="T1050" s="9">
        <f t="shared" si="101"/>
        <v>42638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</v>
      </c>
      <c r="T1051" s="9">
        <f t="shared" si="101"/>
        <v>42412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42232</v>
      </c>
      <c r="T1052" s="9">
        <f t="shared" si="101"/>
        <v>42262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</v>
      </c>
      <c r="T1053" s="9">
        <f t="shared" si="101"/>
        <v>41878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42484</v>
      </c>
      <c r="T1054" s="9">
        <f t="shared" si="101"/>
        <v>42528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</v>
      </c>
      <c r="T1055" s="9">
        <f t="shared" si="101"/>
        <v>42800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41832</v>
      </c>
      <c r="T1056" s="9">
        <f t="shared" si="101"/>
        <v>41862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42407</v>
      </c>
      <c r="T1057" s="9">
        <f t="shared" si="101"/>
        <v>42437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42059</v>
      </c>
      <c r="T1058" s="9">
        <f t="shared" si="101"/>
        <v>42118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42679</v>
      </c>
      <c r="T1059" s="9">
        <f t="shared" si="101"/>
        <v>42709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42048</v>
      </c>
      <c r="T1060" s="9">
        <f t="shared" si="101"/>
        <v>42089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42047</v>
      </c>
      <c r="T1061" s="9">
        <f t="shared" si="101"/>
        <v>42077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42080</v>
      </c>
      <c r="T1062" s="9">
        <f t="shared" si="101"/>
        <v>42110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</v>
      </c>
      <c r="T1063" s="9">
        <f t="shared" si="101"/>
        <v>42492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>
        <f t="shared" si="96"/>
        <v>95</v>
      </c>
      <c r="P1064">
        <f t="shared" si="97"/>
        <v>48</v>
      </c>
      <c r="Q1064" t="str">
        <f t="shared" si="98"/>
        <v>journalism</v>
      </c>
      <c r="R1064" t="str">
        <f t="shared" si="99"/>
        <v>audio</v>
      </c>
      <c r="S1064" s="9">
        <f t="shared" si="100"/>
        <v>42557</v>
      </c>
      <c r="T1064" s="9">
        <f t="shared" si="101"/>
        <v>42564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</v>
      </c>
      <c r="T1065" s="9">
        <f t="shared" si="101"/>
        <v>42613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>
        <f t="shared" si="96"/>
        <v>9</v>
      </c>
      <c r="P1066">
        <f t="shared" si="97"/>
        <v>66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</v>
      </c>
      <c r="T1066" s="9">
        <f t="shared" si="101"/>
        <v>41462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>
        <f t="shared" si="96"/>
        <v>3</v>
      </c>
      <c r="P1067">
        <f t="shared" si="97"/>
        <v>16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</v>
      </c>
      <c r="T1067" s="9">
        <f t="shared" si="101"/>
        <v>41689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>
        <f t="shared" si="96"/>
        <v>3</v>
      </c>
      <c r="P1068">
        <f t="shared" si="97"/>
        <v>34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41446</v>
      </c>
      <c r="T1068" s="9">
        <f t="shared" si="101"/>
        <v>41491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41600</v>
      </c>
      <c r="T1069" s="9">
        <f t="shared" si="101"/>
        <v>41630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>
        <f t="shared" si="96"/>
        <v>0</v>
      </c>
      <c r="P1070">
        <f t="shared" si="97"/>
        <v>11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</v>
      </c>
      <c r="T1070" s="9">
        <f t="shared" si="101"/>
        <v>42470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>
        <f t="shared" si="96"/>
        <v>39</v>
      </c>
      <c r="P1071">
        <f t="shared" si="97"/>
        <v>40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</v>
      </c>
      <c r="T1071" s="9">
        <f t="shared" si="101"/>
        <v>41604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</v>
      </c>
      <c r="T1072" s="9">
        <f t="shared" si="101"/>
        <v>41183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42296</v>
      </c>
      <c r="T1073" s="9">
        <f t="shared" si="101"/>
        <v>42326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>
        <f t="shared" si="96"/>
        <v>0</v>
      </c>
      <c r="P1074">
        <f t="shared" si="97"/>
        <v>13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41646</v>
      </c>
      <c r="T1074" s="9">
        <f t="shared" si="101"/>
        <v>41676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40803</v>
      </c>
      <c r="T1075" s="9">
        <f t="shared" si="101"/>
        <v>40833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>
        <f t="shared" si="96"/>
        <v>6</v>
      </c>
      <c r="P1076">
        <f t="shared" si="97"/>
        <v>114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</v>
      </c>
      <c r="T1076" s="9">
        <f t="shared" si="101"/>
        <v>41643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41006</v>
      </c>
      <c r="T1077" s="9">
        <f t="shared" si="101"/>
        <v>41036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>
        <f t="shared" si="96"/>
        <v>63</v>
      </c>
      <c r="P1078">
        <f t="shared" si="97"/>
        <v>48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</v>
      </c>
      <c r="T1078" s="9">
        <f t="shared" si="101"/>
        <v>41893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>
        <f t="shared" si="96"/>
        <v>29</v>
      </c>
      <c r="P1079">
        <f t="shared" si="97"/>
        <v>44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</v>
      </c>
      <c r="T1079" s="9">
        <f t="shared" si="101"/>
        <v>42383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</v>
      </c>
      <c r="T1080" s="9">
        <f t="shared" si="101"/>
        <v>40746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>
        <f t="shared" si="96"/>
        <v>3</v>
      </c>
      <c r="P1081">
        <f t="shared" si="97"/>
        <v>38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</v>
      </c>
      <c r="T1081" s="9">
        <f t="shared" si="101"/>
        <v>42504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>
        <f t="shared" si="96"/>
        <v>9</v>
      </c>
      <c r="P1082">
        <f t="shared" si="97"/>
        <v>19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</v>
      </c>
      <c r="T1082" s="9">
        <f t="shared" si="101"/>
        <v>41770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42003</v>
      </c>
      <c r="T1083" s="9">
        <f t="shared" si="101"/>
        <v>42033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>
        <f t="shared" si="96"/>
        <v>1</v>
      </c>
      <c r="P1084">
        <f t="shared" si="97"/>
        <v>19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41102</v>
      </c>
      <c r="T1084" s="9">
        <f t="shared" si="101"/>
        <v>41132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</v>
      </c>
      <c r="T1085" s="9">
        <f t="shared" si="101"/>
        <v>41853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41830</v>
      </c>
      <c r="T1086" s="9">
        <f t="shared" si="101"/>
        <v>41860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</v>
      </c>
      <c r="T1087" s="9">
        <f t="shared" si="101"/>
        <v>42443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>
        <f t="shared" si="96"/>
        <v>0</v>
      </c>
      <c r="P1088">
        <f t="shared" si="97"/>
        <v>8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41846</v>
      </c>
      <c r="T1088" s="9">
        <f t="shared" si="101"/>
        <v>41876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41776</v>
      </c>
      <c r="T1089" s="9">
        <f t="shared" si="101"/>
        <v>41806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>
        <f t="shared" si="96"/>
        <v>14</v>
      </c>
      <c r="P1090">
        <f t="shared" si="97"/>
        <v>43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41724</v>
      </c>
      <c r="T1090" s="9">
        <f t="shared" si="101"/>
        <v>41754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>
        <f t="shared" ref="O1091:O1154" si="102">ROUND(E1091/D1091*100, 0)</f>
        <v>8</v>
      </c>
      <c r="P1091">
        <f t="shared" ref="P1091:P1154" si="103">ROUND(E1091/L1091, 0)</f>
        <v>24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9">
        <f t="shared" ref="S1091:S1154" si="106">ROUND((J1091/86400)+25569+(-5/24),0)</f>
        <v>42151</v>
      </c>
      <c r="T1091" s="9">
        <f t="shared" ref="T1091:T1154" si="107">ROUND((I1091/86400)+25569+(-5/24),0)</f>
        <v>42181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</v>
      </c>
      <c r="T1092" s="9">
        <f t="shared" si="107"/>
        <v>42153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>
        <f t="shared" si="102"/>
        <v>13</v>
      </c>
      <c r="P1093">
        <f t="shared" si="103"/>
        <v>13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42441</v>
      </c>
      <c r="T1093" s="9">
        <f t="shared" si="107"/>
        <v>42471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</v>
      </c>
      <c r="T1094" s="9">
        <f t="shared" si="107"/>
        <v>41280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>
        <f t="shared" si="102"/>
        <v>14</v>
      </c>
      <c r="P1095">
        <f t="shared" si="103"/>
        <v>11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42397</v>
      </c>
      <c r="T1095" s="9">
        <f t="shared" si="107"/>
        <v>42412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40796</v>
      </c>
      <c r="T1096" s="9">
        <f t="shared" si="107"/>
        <v>40826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>
        <f t="shared" si="102"/>
        <v>5</v>
      </c>
      <c r="P1097">
        <f t="shared" si="103"/>
        <v>268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</v>
      </c>
      <c r="T1097" s="9">
        <f t="shared" si="107"/>
        <v>41516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>
        <f t="shared" si="102"/>
        <v>18</v>
      </c>
      <c r="P1098">
        <f t="shared" si="103"/>
        <v>74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</v>
      </c>
      <c r="T1098" s="9">
        <f t="shared" si="107"/>
        <v>41916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>
        <f t="shared" si="102"/>
        <v>0</v>
      </c>
      <c r="P1099">
        <f t="shared" si="103"/>
        <v>7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41661</v>
      </c>
      <c r="T1099" s="9">
        <f t="shared" si="107"/>
        <v>41701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>
        <f t="shared" si="102"/>
        <v>7</v>
      </c>
      <c r="P1100">
        <f t="shared" si="103"/>
        <v>82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41713</v>
      </c>
      <c r="T1100" s="9">
        <f t="shared" si="107"/>
        <v>41743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42108</v>
      </c>
      <c r="T1101" s="9">
        <f t="shared" si="107"/>
        <v>42138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</v>
      </c>
      <c r="T1102" s="9">
        <f t="shared" si="107"/>
        <v>42414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>
        <f t="shared" si="102"/>
        <v>0</v>
      </c>
      <c r="P1103">
        <f t="shared" si="103"/>
        <v>7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42539</v>
      </c>
      <c r="T1103" s="9">
        <f t="shared" si="107"/>
        <v>42566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>
        <f t="shared" si="102"/>
        <v>5</v>
      </c>
      <c r="P1104">
        <f t="shared" si="103"/>
        <v>18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</v>
      </c>
      <c r="T1104" s="9">
        <f t="shared" si="107"/>
        <v>41617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>
        <f t="shared" si="102"/>
        <v>2</v>
      </c>
      <c r="P1105">
        <f t="shared" si="103"/>
        <v>16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</v>
      </c>
      <c r="T1105" s="9">
        <f t="shared" si="107"/>
        <v>42539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>
        <f t="shared" si="102"/>
        <v>5</v>
      </c>
      <c r="P1106">
        <f t="shared" si="103"/>
        <v>80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</v>
      </c>
      <c r="T1106" s="9">
        <f t="shared" si="107"/>
        <v>41801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>
        <f t="shared" si="102"/>
        <v>0</v>
      </c>
      <c r="P1107">
        <f t="shared" si="103"/>
        <v>72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</v>
      </c>
      <c r="T1107" s="9">
        <f t="shared" si="107"/>
        <v>41722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>
        <f t="shared" si="102"/>
        <v>41</v>
      </c>
      <c r="P1108">
        <f t="shared" si="103"/>
        <v>24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40974</v>
      </c>
      <c r="T1108" s="9">
        <f t="shared" si="107"/>
        <v>41003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41814</v>
      </c>
      <c r="T1109" s="9">
        <f t="shared" si="107"/>
        <v>41844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>
        <f t="shared" si="102"/>
        <v>3</v>
      </c>
      <c r="P1110">
        <f t="shared" si="103"/>
        <v>35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</v>
      </c>
      <c r="T1110" s="9">
        <f t="shared" si="107"/>
        <v>41012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42663</v>
      </c>
      <c r="T1111" s="9">
        <f t="shared" si="107"/>
        <v>42693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>
        <f t="shared" si="102"/>
        <v>1</v>
      </c>
      <c r="P1112">
        <f t="shared" si="103"/>
        <v>23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41221</v>
      </c>
      <c r="T1112" s="9">
        <f t="shared" si="107"/>
        <v>41251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</v>
      </c>
      <c r="T1113" s="9">
        <f t="shared" si="107"/>
        <v>42377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>
        <f t="shared" si="102"/>
        <v>36</v>
      </c>
      <c r="P1114">
        <f t="shared" si="103"/>
        <v>100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41964</v>
      </c>
      <c r="T1114" s="9">
        <f t="shared" si="107"/>
        <v>42023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41836</v>
      </c>
      <c r="T1115" s="9">
        <f t="shared" si="107"/>
        <v>41866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>
        <f t="shared" si="102"/>
        <v>0</v>
      </c>
      <c r="P1116">
        <f t="shared" si="103"/>
        <v>3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</v>
      </c>
      <c r="T1116" s="9">
        <f t="shared" si="107"/>
        <v>41556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>
        <f t="shared" si="102"/>
        <v>0</v>
      </c>
      <c r="P1117">
        <f t="shared" si="103"/>
        <v>13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</v>
      </c>
      <c r="T1117" s="9">
        <f t="shared" si="107"/>
        <v>42459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>
        <f t="shared" si="102"/>
        <v>0</v>
      </c>
      <c r="P1118">
        <f t="shared" si="103"/>
        <v>18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41010</v>
      </c>
      <c r="T1118" s="9">
        <f t="shared" si="107"/>
        <v>41070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>
        <f t="shared" si="102"/>
        <v>8</v>
      </c>
      <c r="P1119">
        <f t="shared" si="103"/>
        <v>10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</v>
      </c>
      <c r="T1119" s="9">
        <f t="shared" si="107"/>
        <v>42363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>
        <f t="shared" si="102"/>
        <v>2</v>
      </c>
      <c r="P1120">
        <f t="shared" si="103"/>
        <v>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</v>
      </c>
      <c r="T1120" s="9">
        <f t="shared" si="107"/>
        <v>41734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41723</v>
      </c>
      <c r="T1121" s="9">
        <f t="shared" si="107"/>
        <v>41736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40800</v>
      </c>
      <c r="T1122" s="9">
        <f t="shared" si="107"/>
        <v>40845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>
        <f t="shared" si="102"/>
        <v>0</v>
      </c>
      <c r="P1123">
        <f t="shared" si="103"/>
        <v>6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42413</v>
      </c>
      <c r="T1123" s="9">
        <f t="shared" si="107"/>
        <v>42443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</v>
      </c>
      <c r="T1124" s="9">
        <f t="shared" si="107"/>
        <v>41424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>
        <f t="shared" si="102"/>
        <v>0</v>
      </c>
      <c r="P1125">
        <f t="shared" si="103"/>
        <v>4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</v>
      </c>
      <c r="T1125" s="9">
        <f t="shared" si="107"/>
        <v>41748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>
        <f t="shared" si="102"/>
        <v>0</v>
      </c>
      <c r="P1126">
        <f t="shared" si="103"/>
        <v>61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</v>
      </c>
      <c r="T1126" s="9">
        <f t="shared" si="107"/>
        <v>42124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</v>
      </c>
      <c r="T1127" s="9">
        <f t="shared" si="107"/>
        <v>42272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</v>
      </c>
      <c r="T1128" s="9">
        <f t="shared" si="107"/>
        <v>42565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>
        <f t="shared" si="102"/>
        <v>2</v>
      </c>
      <c r="P1129">
        <f t="shared" si="103"/>
        <v>25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41927</v>
      </c>
      <c r="T1129" s="9">
        <f t="shared" si="107"/>
        <v>41958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</v>
      </c>
      <c r="T1130" s="9">
        <f t="shared" si="107"/>
        <v>41858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>
        <f t="shared" si="102"/>
        <v>0</v>
      </c>
      <c r="P1131">
        <f t="shared" si="103"/>
        <v>11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</v>
      </c>
      <c r="T1131" s="9">
        <f t="shared" si="107"/>
        <v>42526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>
        <f t="shared" si="102"/>
        <v>0</v>
      </c>
      <c r="P1132">
        <f t="shared" si="103"/>
        <v>4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41909</v>
      </c>
      <c r="T1132" s="9">
        <f t="shared" si="107"/>
        <v>41969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42333</v>
      </c>
      <c r="T1133" s="9">
        <f t="shared" si="107"/>
        <v>42363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>
        <f t="shared" si="102"/>
        <v>14</v>
      </c>
      <c r="P1134">
        <f t="shared" si="103"/>
        <v>111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</v>
      </c>
      <c r="T1134" s="9">
        <f t="shared" si="107"/>
        <v>42736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</v>
      </c>
      <c r="T1135" s="9">
        <f t="shared" si="107"/>
        <v>41851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</v>
      </c>
      <c r="T1136" s="9">
        <f t="shared" si="107"/>
        <v>41972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42559</v>
      </c>
      <c r="T1137" s="9">
        <f t="shared" si="107"/>
        <v>42589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</v>
      </c>
      <c r="T1138" s="9">
        <f t="shared" si="107"/>
        <v>42357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>
        <f t="shared" si="102"/>
        <v>40</v>
      </c>
      <c r="P1139">
        <f t="shared" si="103"/>
        <v>253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42454</v>
      </c>
      <c r="T1139" s="9">
        <f t="shared" si="107"/>
        <v>42484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>
        <f t="shared" si="102"/>
        <v>0</v>
      </c>
      <c r="P1140">
        <f t="shared" si="103"/>
        <v>31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42737</v>
      </c>
      <c r="T1140" s="9">
        <f t="shared" si="107"/>
        <v>42757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</v>
      </c>
      <c r="T1141" s="9">
        <f t="shared" si="107"/>
        <v>42005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</v>
      </c>
      <c r="T1142" s="9">
        <f t="shared" si="107"/>
        <v>42222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</v>
      </c>
      <c r="T1143" s="9">
        <f t="shared" si="107"/>
        <v>42194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</v>
      </c>
      <c r="T1144" s="9">
        <f t="shared" si="107"/>
        <v>42052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>
        <f t="shared" si="102"/>
        <v>0</v>
      </c>
      <c r="P1145">
        <f t="shared" si="103"/>
        <v>23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</v>
      </c>
      <c r="T1145" s="9">
        <f t="shared" si="107"/>
        <v>42355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</v>
      </c>
      <c r="T1146" s="9">
        <f t="shared" si="107"/>
        <v>42123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41855</v>
      </c>
      <c r="T1147" s="9">
        <f t="shared" si="107"/>
        <v>41915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>
        <f t="shared" si="102"/>
        <v>9</v>
      </c>
      <c r="P1148">
        <f t="shared" si="103"/>
        <v>44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41724</v>
      </c>
      <c r="T1148" s="9">
        <f t="shared" si="107"/>
        <v>41762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41872</v>
      </c>
      <c r="T1149" s="9">
        <f t="shared" si="107"/>
        <v>41932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>
        <f t="shared" si="102"/>
        <v>0</v>
      </c>
      <c r="P1150">
        <f t="shared" si="103"/>
        <v>24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</v>
      </c>
      <c r="T1150" s="9">
        <f t="shared" si="107"/>
        <v>42705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>
        <f t="shared" si="102"/>
        <v>0</v>
      </c>
      <c r="P1151">
        <f t="shared" si="103"/>
        <v>38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42508</v>
      </c>
      <c r="T1151" s="9">
        <f t="shared" si="107"/>
        <v>42538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42318</v>
      </c>
      <c r="T1152" s="9">
        <f t="shared" si="107"/>
        <v>42378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</v>
      </c>
      <c r="T1153" s="9">
        <f t="shared" si="107"/>
        <v>42254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>
        <f t="shared" si="102"/>
        <v>6</v>
      </c>
      <c r="P1154">
        <f t="shared" si="103"/>
        <v>61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42110</v>
      </c>
      <c r="T1154" s="9">
        <f t="shared" si="107"/>
        <v>42140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>
        <f t="shared" ref="O1155:O1218" si="108">ROUND(E1155/D1155*100, 0)</f>
        <v>1</v>
      </c>
      <c r="P1155">
        <f t="shared" ref="P1155:P1218" si="109">ROUND(E1155/L1155, 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9">
        <f t="shared" ref="S1155:S1218" si="112">ROUND((J1155/86400)+25569+(-5/24),0)</f>
        <v>42144</v>
      </c>
      <c r="T1155" s="9">
        <f t="shared" ref="T1155:T1218" si="113">ROUND((I1155/86400)+25569+(-5/24),0)</f>
        <v>42174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>
        <f t="shared" si="108"/>
        <v>7</v>
      </c>
      <c r="P1156">
        <f t="shared" si="109"/>
        <v>108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</v>
      </c>
      <c r="T1156" s="9">
        <f t="shared" si="113"/>
        <v>42253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>
        <f t="shared" si="108"/>
        <v>1</v>
      </c>
      <c r="P1157">
        <f t="shared" si="109"/>
        <v>24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41836</v>
      </c>
      <c r="T1157" s="9">
        <f t="shared" si="113"/>
        <v>41866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</v>
      </c>
      <c r="T1158" s="9">
        <f t="shared" si="113"/>
        <v>42059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>
        <f t="shared" si="108"/>
        <v>2</v>
      </c>
      <c r="P1159">
        <f t="shared" si="109"/>
        <v>50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</v>
      </c>
      <c r="T1159" s="9">
        <f t="shared" si="113"/>
        <v>41978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>
        <f t="shared" si="108"/>
        <v>0</v>
      </c>
      <c r="P1160">
        <f t="shared" si="109"/>
        <v>12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</v>
      </c>
      <c r="T1160" s="9">
        <f t="shared" si="113"/>
        <v>41982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42155</v>
      </c>
      <c r="T1161" s="9">
        <f t="shared" si="113"/>
        <v>42185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>
        <f t="shared" si="108"/>
        <v>4</v>
      </c>
      <c r="P1162">
        <f t="shared" si="109"/>
        <v>61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</v>
      </c>
      <c r="T1162" s="9">
        <f t="shared" si="113"/>
        <v>42091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</v>
      </c>
      <c r="T1163" s="9">
        <f t="shared" si="113"/>
        <v>42143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>
        <f t="shared" si="108"/>
        <v>0</v>
      </c>
      <c r="P1164">
        <f t="shared" si="109"/>
        <v>18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</v>
      </c>
      <c r="T1164" s="9">
        <f t="shared" si="113"/>
        <v>41907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41831</v>
      </c>
      <c r="T1165" s="9">
        <f t="shared" si="113"/>
        <v>41861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42510</v>
      </c>
      <c r="T1166" s="9">
        <f t="shared" si="113"/>
        <v>42540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>
        <f t="shared" si="108"/>
        <v>21</v>
      </c>
      <c r="P1167">
        <f t="shared" si="109"/>
        <v>83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</v>
      </c>
      <c r="T1167" s="9">
        <f t="shared" si="113"/>
        <v>41826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>
        <f t="shared" si="108"/>
        <v>19</v>
      </c>
      <c r="P1168">
        <f t="shared" si="109"/>
        <v>359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</v>
      </c>
      <c r="T1168" s="9">
        <f t="shared" si="113"/>
        <v>42181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>
        <f t="shared" si="108"/>
        <v>2</v>
      </c>
      <c r="P1169">
        <f t="shared" si="109"/>
        <v>61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41864</v>
      </c>
      <c r="T1169" s="9">
        <f t="shared" si="113"/>
        <v>41895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</v>
      </c>
      <c r="T1170" s="9">
        <f t="shared" si="113"/>
        <v>42635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>
        <f t="shared" si="108"/>
        <v>0</v>
      </c>
      <c r="P1171">
        <f t="shared" si="109"/>
        <v>6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</v>
      </c>
      <c r="T1171" s="9">
        <f t="shared" si="113"/>
        <v>42057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42125</v>
      </c>
      <c r="T1172" s="9">
        <f t="shared" si="113"/>
        <v>42155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41939</v>
      </c>
      <c r="T1173" s="9">
        <f t="shared" si="113"/>
        <v>41957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</v>
      </c>
      <c r="T1174" s="9">
        <f t="shared" si="113"/>
        <v>41871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</v>
      </c>
      <c r="T1175" s="9">
        <f t="shared" si="113"/>
        <v>42219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>
        <f t="shared" si="108"/>
        <v>6</v>
      </c>
      <c r="P1176">
        <f t="shared" si="109"/>
        <v>47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42469</v>
      </c>
      <c r="T1176" s="9">
        <f t="shared" si="113"/>
        <v>42499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42171</v>
      </c>
      <c r="T1177" s="9">
        <f t="shared" si="113"/>
        <v>42201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</v>
      </c>
      <c r="T1178" s="9">
        <f t="shared" si="113"/>
        <v>42800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</v>
      </c>
      <c r="T1179" s="9">
        <f t="shared" si="113"/>
        <v>41927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41838</v>
      </c>
      <c r="T1180" s="9">
        <f t="shared" si="113"/>
        <v>41868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42276</v>
      </c>
      <c r="T1181" s="9">
        <f t="shared" si="113"/>
        <v>42306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>
        <f t="shared" si="108"/>
        <v>12</v>
      </c>
      <c r="P1182">
        <f t="shared" si="109"/>
        <v>69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41782</v>
      </c>
      <c r="T1182" s="9">
        <f t="shared" si="113"/>
        <v>41819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>
        <f t="shared" si="108"/>
        <v>0</v>
      </c>
      <c r="P1183">
        <f t="shared" si="109"/>
        <v>1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</v>
      </c>
      <c r="T1183" s="9">
        <f t="shared" si="113"/>
        <v>42064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>
        <f t="shared" si="108"/>
        <v>4</v>
      </c>
      <c r="P1184">
        <f t="shared" si="109"/>
        <v>11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42729</v>
      </c>
      <c r="T1184" s="9">
        <f t="shared" si="113"/>
        <v>42747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>
        <f t="shared" si="108"/>
        <v>4</v>
      </c>
      <c r="P1185">
        <f t="shared" si="109"/>
        <v>33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42657</v>
      </c>
      <c r="T1185" s="9">
        <f t="shared" si="113"/>
        <v>42676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>
        <f t="shared" si="108"/>
        <v>105</v>
      </c>
      <c r="P1186">
        <f t="shared" si="109"/>
        <v>62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</v>
      </c>
      <c r="T1186" s="9">
        <f t="shared" si="113"/>
        <v>42772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>
        <f t="shared" si="108"/>
        <v>105</v>
      </c>
      <c r="P1187">
        <f t="shared" si="109"/>
        <v>119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42131</v>
      </c>
      <c r="T1187" s="9">
        <f t="shared" si="113"/>
        <v>42163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>
        <f t="shared" si="108"/>
        <v>107</v>
      </c>
      <c r="P1188">
        <f t="shared" si="109"/>
        <v>65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42124</v>
      </c>
      <c r="T1188" s="9">
        <f t="shared" si="113"/>
        <v>42157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>
        <f t="shared" si="108"/>
        <v>104</v>
      </c>
      <c r="P1189">
        <f t="shared" si="109"/>
        <v>130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42110</v>
      </c>
      <c r="T1189" s="9">
        <f t="shared" si="113"/>
        <v>42142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>
        <f t="shared" si="108"/>
        <v>161</v>
      </c>
      <c r="P1190">
        <f t="shared" si="109"/>
        <v>38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</v>
      </c>
      <c r="T1190" s="9">
        <f t="shared" si="113"/>
        <v>42732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>
        <f t="shared" si="108"/>
        <v>108</v>
      </c>
      <c r="P1191">
        <f t="shared" si="109"/>
        <v>113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42530</v>
      </c>
      <c r="T1191" s="9">
        <f t="shared" si="113"/>
        <v>42551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>
        <f t="shared" si="108"/>
        <v>135</v>
      </c>
      <c r="P1192">
        <f t="shared" si="109"/>
        <v>52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</v>
      </c>
      <c r="T1192" s="9">
        <f t="shared" si="113"/>
        <v>41882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>
        <f t="shared" si="108"/>
        <v>109</v>
      </c>
      <c r="P1193">
        <f t="shared" si="109"/>
        <v>89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</v>
      </c>
      <c r="T1193" s="9">
        <f t="shared" si="113"/>
        <v>42449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>
        <f t="shared" si="108"/>
        <v>290</v>
      </c>
      <c r="P1194">
        <f t="shared" si="109"/>
        <v>19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</v>
      </c>
      <c r="T1194" s="9">
        <f t="shared" si="113"/>
        <v>42777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>
        <f t="shared" si="108"/>
        <v>104</v>
      </c>
      <c r="P1195">
        <f t="shared" si="109"/>
        <v>80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42410</v>
      </c>
      <c r="T1195" s="9">
        <f t="shared" si="113"/>
        <v>42470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>
        <f t="shared" si="108"/>
        <v>322</v>
      </c>
      <c r="P1196">
        <f t="shared" si="109"/>
        <v>56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</v>
      </c>
      <c r="T1196" s="9">
        <f t="shared" si="113"/>
        <v>42102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>
        <f t="shared" si="108"/>
        <v>135</v>
      </c>
      <c r="P1197">
        <f t="shared" si="109"/>
        <v>79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</v>
      </c>
      <c r="T1197" s="9">
        <f t="shared" si="113"/>
        <v>42358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>
        <f t="shared" si="108"/>
        <v>270</v>
      </c>
      <c r="P1198">
        <f t="shared" si="109"/>
        <v>76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42327</v>
      </c>
      <c r="T1198" s="9">
        <f t="shared" si="113"/>
        <v>42357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</v>
      </c>
      <c r="T1199" s="9">
        <f t="shared" si="113"/>
        <v>42534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>
        <f t="shared" si="108"/>
        <v>261</v>
      </c>
      <c r="P1200">
        <f t="shared" si="109"/>
        <v>55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</v>
      </c>
      <c r="T1200" s="9">
        <f t="shared" si="113"/>
        <v>42369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>
        <f t="shared" si="108"/>
        <v>101</v>
      </c>
      <c r="P1201">
        <f t="shared" si="109"/>
        <v>299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42162</v>
      </c>
      <c r="T1201" s="9">
        <f t="shared" si="113"/>
        <v>42194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>
        <f t="shared" si="108"/>
        <v>126</v>
      </c>
      <c r="P1202">
        <f t="shared" si="109"/>
        <v>59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</v>
      </c>
      <c r="T1202" s="9">
        <f t="shared" si="113"/>
        <v>42110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>
        <f t="shared" si="108"/>
        <v>102</v>
      </c>
      <c r="P1203">
        <f t="shared" si="109"/>
        <v>55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</v>
      </c>
      <c r="T1203" s="9">
        <f t="shared" si="113"/>
        <v>42566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>
        <f t="shared" si="108"/>
        <v>199</v>
      </c>
      <c r="P1204">
        <f t="shared" si="109"/>
        <v>184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</v>
      </c>
      <c r="T1204" s="9">
        <f t="shared" si="113"/>
        <v>42182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>
        <f t="shared" si="108"/>
        <v>102</v>
      </c>
      <c r="P1205">
        <f t="shared" si="109"/>
        <v>165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</v>
      </c>
      <c r="T1205" s="9">
        <f t="shared" si="113"/>
        <v>42155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>
        <f t="shared" si="108"/>
        <v>103</v>
      </c>
      <c r="P1206">
        <f t="shared" si="109"/>
        <v>235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42298</v>
      </c>
      <c r="T1206" s="9">
        <f t="shared" si="113"/>
        <v>42342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>
        <f t="shared" si="108"/>
        <v>101</v>
      </c>
      <c r="P1207">
        <f t="shared" si="109"/>
        <v>211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</v>
      </c>
      <c r="T1207" s="9">
        <f t="shared" si="113"/>
        <v>42168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>
        <f t="shared" si="108"/>
        <v>115</v>
      </c>
      <c r="P1208">
        <f t="shared" si="109"/>
        <v>32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42773</v>
      </c>
      <c r="T1208" s="9">
        <f t="shared" si="113"/>
        <v>42805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>
        <f t="shared" si="108"/>
        <v>104</v>
      </c>
      <c r="P1209">
        <f t="shared" si="109"/>
        <v>123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</v>
      </c>
      <c r="T1209" s="9">
        <f t="shared" si="113"/>
        <v>42460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>
        <f t="shared" si="108"/>
        <v>155</v>
      </c>
      <c r="P1210">
        <f t="shared" si="109"/>
        <v>207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42424</v>
      </c>
      <c r="T1210" s="9">
        <f t="shared" si="113"/>
        <v>42453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>
        <f t="shared" si="108"/>
        <v>106</v>
      </c>
      <c r="P1211">
        <f t="shared" si="109"/>
        <v>138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42762</v>
      </c>
      <c r="T1211" s="9">
        <f t="shared" si="113"/>
        <v>42792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>
        <f t="shared" si="108"/>
        <v>254</v>
      </c>
      <c r="P1212">
        <f t="shared" si="109"/>
        <v>494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42133</v>
      </c>
      <c r="T1212" s="9">
        <f t="shared" si="113"/>
        <v>42156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>
        <f t="shared" si="108"/>
        <v>101</v>
      </c>
      <c r="P1213">
        <f t="shared" si="109"/>
        <v>169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42516</v>
      </c>
      <c r="T1213" s="9">
        <f t="shared" si="113"/>
        <v>42531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>
        <f t="shared" si="108"/>
        <v>129</v>
      </c>
      <c r="P1214">
        <f t="shared" si="109"/>
        <v>39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42319</v>
      </c>
      <c r="T1214" s="9">
        <f t="shared" si="113"/>
        <v>42335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>
        <f t="shared" si="108"/>
        <v>102</v>
      </c>
      <c r="P1215">
        <f t="shared" si="109"/>
        <v>62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42732</v>
      </c>
      <c r="T1215" s="9">
        <f t="shared" si="113"/>
        <v>42767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>
        <f t="shared" si="108"/>
        <v>132</v>
      </c>
      <c r="P1216">
        <f t="shared" si="109"/>
        <v>105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42105</v>
      </c>
      <c r="T1216" s="9">
        <f t="shared" si="113"/>
        <v>42165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>
        <f t="shared" si="108"/>
        <v>786</v>
      </c>
      <c r="P1217">
        <f t="shared" si="109"/>
        <v>72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41760</v>
      </c>
      <c r="T1217" s="9">
        <f t="shared" si="113"/>
        <v>41790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>
        <f t="shared" si="108"/>
        <v>146</v>
      </c>
      <c r="P1218">
        <f t="shared" si="109"/>
        <v>92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</v>
      </c>
      <c r="T1218" s="9">
        <f t="shared" si="113"/>
        <v>42280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>
        <f t="shared" ref="O1219:O1282" si="114">ROUND(E1219/D1219*100, 0)</f>
        <v>103</v>
      </c>
      <c r="P1219">
        <f t="shared" ref="P1219:P1282" si="115">ROUND(E1219/L1219, 0)</f>
        <v>149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ROUND((J1219/86400)+25569+(-5/24),0)</f>
        <v>42536</v>
      </c>
      <c r="T1219" s="9">
        <f t="shared" ref="T1219:T1282" si="119">ROUND((I1219/86400)+25569+(-5/24),0)</f>
        <v>42566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>
        <f t="shared" si="114"/>
        <v>172</v>
      </c>
      <c r="P1220">
        <f t="shared" si="115"/>
        <v>174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</v>
      </c>
      <c r="T1220" s="9">
        <f t="shared" si="119"/>
        <v>42309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>
        <f t="shared" si="114"/>
        <v>159</v>
      </c>
      <c r="P1221">
        <f t="shared" si="115"/>
        <v>103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</v>
      </c>
      <c r="T1221" s="9">
        <f t="shared" si="119"/>
        <v>42663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>
        <f t="shared" si="114"/>
        <v>104</v>
      </c>
      <c r="P1222">
        <f t="shared" si="115"/>
        <v>111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</v>
      </c>
      <c r="T1222" s="9">
        <f t="shared" si="119"/>
        <v>42241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>
        <f t="shared" si="114"/>
        <v>111</v>
      </c>
      <c r="P1223">
        <f t="shared" si="115"/>
        <v>24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</v>
      </c>
      <c r="T1223" s="9">
        <f t="shared" si="119"/>
        <v>42708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>
        <f t="shared" si="114"/>
        <v>280</v>
      </c>
      <c r="P1224">
        <f t="shared" si="115"/>
        <v>81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42431</v>
      </c>
      <c r="T1224" s="9">
        <f t="shared" si="119"/>
        <v>42461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>
        <f t="shared" si="114"/>
        <v>112</v>
      </c>
      <c r="P1225">
        <f t="shared" si="115"/>
        <v>116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</v>
      </c>
      <c r="T1225" s="9">
        <f t="shared" si="119"/>
        <v>42684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>
        <f t="shared" si="114"/>
        <v>7</v>
      </c>
      <c r="P1226">
        <f t="shared" si="115"/>
        <v>59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</v>
      </c>
      <c r="T1226" s="9">
        <f t="shared" si="119"/>
        <v>41796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41510</v>
      </c>
      <c r="T1227" s="9">
        <f t="shared" si="119"/>
        <v>41570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>
        <f t="shared" si="114"/>
        <v>4</v>
      </c>
      <c r="P1228">
        <f t="shared" si="115"/>
        <v>48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41716</v>
      </c>
      <c r="T1228" s="9">
        <f t="shared" si="119"/>
        <v>41750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41828</v>
      </c>
      <c r="T1229" s="9">
        <f t="shared" si="119"/>
        <v>41858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>
        <f t="shared" si="114"/>
        <v>29</v>
      </c>
      <c r="P1230">
        <f t="shared" si="115"/>
        <v>61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40755</v>
      </c>
      <c r="T1230" s="9">
        <f t="shared" si="119"/>
        <v>40815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</v>
      </c>
      <c r="T1231" s="9">
        <f t="shared" si="119"/>
        <v>41015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40569</v>
      </c>
      <c r="T1232" s="9">
        <f t="shared" si="119"/>
        <v>40599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42194</v>
      </c>
      <c r="T1233" s="9">
        <f t="shared" si="119"/>
        <v>42244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41507</v>
      </c>
      <c r="T1234" s="9">
        <f t="shared" si="119"/>
        <v>41554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>
        <f t="shared" si="114"/>
        <v>12</v>
      </c>
      <c r="P1235">
        <f t="shared" si="115"/>
        <v>19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40940</v>
      </c>
      <c r="T1235" s="9">
        <f t="shared" si="119"/>
        <v>40961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42008</v>
      </c>
      <c r="T1236" s="9">
        <f t="shared" si="119"/>
        <v>42038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</v>
      </c>
      <c r="T1237" s="9">
        <f t="shared" si="119"/>
        <v>41623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</v>
      </c>
      <c r="T1238" s="9">
        <f t="shared" si="119"/>
        <v>41118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</v>
      </c>
      <c r="T1239" s="9">
        <f t="shared" si="119"/>
        <v>41145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>
        <f t="shared" si="114"/>
        <v>18</v>
      </c>
      <c r="P1240">
        <f t="shared" si="115"/>
        <v>59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</v>
      </c>
      <c r="T1240" s="9">
        <f t="shared" si="119"/>
        <v>40761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40884</v>
      </c>
      <c r="T1241" s="9">
        <f t="shared" si="119"/>
        <v>40914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>
        <f t="shared" si="114"/>
        <v>3</v>
      </c>
      <c r="P1242">
        <f t="shared" si="115"/>
        <v>30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</v>
      </c>
      <c r="T1242" s="9">
        <f t="shared" si="119"/>
        <v>41468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>
        <f t="shared" si="114"/>
        <v>51</v>
      </c>
      <c r="P1243">
        <f t="shared" si="115"/>
        <v>75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41924</v>
      </c>
      <c r="T1243" s="9">
        <f t="shared" si="119"/>
        <v>41946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</v>
      </c>
      <c r="T1244" s="9">
        <f t="shared" si="119"/>
        <v>40797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>
        <f t="shared" si="114"/>
        <v>14</v>
      </c>
      <c r="P1245">
        <f t="shared" si="115"/>
        <v>45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40672</v>
      </c>
      <c r="T1245" s="9">
        <f t="shared" si="119"/>
        <v>40733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>
        <f t="shared" si="114"/>
        <v>104</v>
      </c>
      <c r="P1246">
        <f t="shared" si="115"/>
        <v>46</v>
      </c>
      <c r="Q1246" t="str">
        <f t="shared" si="116"/>
        <v>music</v>
      </c>
      <c r="R1246" t="str">
        <f t="shared" si="117"/>
        <v>rock</v>
      </c>
      <c r="S1246" s="9">
        <f t="shared" si="118"/>
        <v>41356</v>
      </c>
      <c r="T1246" s="9">
        <f t="shared" si="119"/>
        <v>41387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>
        <f t="shared" si="114"/>
        <v>120</v>
      </c>
      <c r="P1247">
        <f t="shared" si="115"/>
        <v>141</v>
      </c>
      <c r="Q1247" t="str">
        <f t="shared" si="116"/>
        <v>music</v>
      </c>
      <c r="R1247" t="str">
        <f t="shared" si="117"/>
        <v>rock</v>
      </c>
      <c r="S1247" s="9">
        <f t="shared" si="118"/>
        <v>41774</v>
      </c>
      <c r="T1247" s="9">
        <f t="shared" si="119"/>
        <v>41804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>
        <f t="shared" si="114"/>
        <v>117</v>
      </c>
      <c r="P1248">
        <f t="shared" si="115"/>
        <v>75</v>
      </c>
      <c r="Q1248" t="str">
        <f t="shared" si="116"/>
        <v>music</v>
      </c>
      <c r="R1248" t="str">
        <f t="shared" si="117"/>
        <v>rock</v>
      </c>
      <c r="S1248" s="9">
        <f t="shared" si="118"/>
        <v>40838</v>
      </c>
      <c r="T1248" s="9">
        <f t="shared" si="119"/>
        <v>40883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>
        <f t="shared" si="114"/>
        <v>122</v>
      </c>
      <c r="P1249">
        <f t="shared" si="115"/>
        <v>86</v>
      </c>
      <c r="Q1249" t="str">
        <f t="shared" si="116"/>
        <v>music</v>
      </c>
      <c r="R1249" t="str">
        <f t="shared" si="117"/>
        <v>rock</v>
      </c>
      <c r="S1249" s="9">
        <f t="shared" si="118"/>
        <v>41370</v>
      </c>
      <c r="T1249" s="9">
        <f t="shared" si="119"/>
        <v>41400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>
        <f t="shared" si="114"/>
        <v>152</v>
      </c>
      <c r="P1250">
        <f t="shared" si="115"/>
        <v>64</v>
      </c>
      <c r="Q1250" t="str">
        <f t="shared" si="116"/>
        <v>music</v>
      </c>
      <c r="R1250" t="str">
        <f t="shared" si="117"/>
        <v>rock</v>
      </c>
      <c r="S1250" s="9">
        <f t="shared" si="118"/>
        <v>41767</v>
      </c>
      <c r="T1250" s="9">
        <f t="shared" si="119"/>
        <v>41803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>
        <f t="shared" si="114"/>
        <v>104</v>
      </c>
      <c r="P1251">
        <f t="shared" si="115"/>
        <v>64</v>
      </c>
      <c r="Q1251" t="str">
        <f t="shared" si="116"/>
        <v>music</v>
      </c>
      <c r="R1251" t="str">
        <f t="shared" si="117"/>
        <v>rock</v>
      </c>
      <c r="S1251" s="9">
        <f t="shared" si="118"/>
        <v>41068</v>
      </c>
      <c r="T1251" s="9">
        <f t="shared" si="119"/>
        <v>41098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>
        <f t="shared" si="114"/>
        <v>200</v>
      </c>
      <c r="P1252">
        <f t="shared" si="115"/>
        <v>118</v>
      </c>
      <c r="Q1252" t="str">
        <f t="shared" si="116"/>
        <v>music</v>
      </c>
      <c r="R1252" t="str">
        <f t="shared" si="117"/>
        <v>rock</v>
      </c>
      <c r="S1252" s="9">
        <f t="shared" si="118"/>
        <v>41843</v>
      </c>
      <c r="T1252" s="9">
        <f t="shared" si="119"/>
        <v>41888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>
        <f t="shared" si="114"/>
        <v>102</v>
      </c>
      <c r="P1253">
        <f t="shared" si="115"/>
        <v>83</v>
      </c>
      <c r="Q1253" t="str">
        <f t="shared" si="116"/>
        <v>music</v>
      </c>
      <c r="R1253" t="str">
        <f t="shared" si="117"/>
        <v>rock</v>
      </c>
      <c r="S1253" s="9">
        <f t="shared" si="118"/>
        <v>40752</v>
      </c>
      <c r="T1253" s="9">
        <f t="shared" si="119"/>
        <v>40812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>
        <f t="shared" si="114"/>
        <v>138</v>
      </c>
      <c r="P1254">
        <f t="shared" si="115"/>
        <v>34</v>
      </c>
      <c r="Q1254" t="str">
        <f t="shared" si="116"/>
        <v>music</v>
      </c>
      <c r="R1254" t="str">
        <f t="shared" si="117"/>
        <v>rock</v>
      </c>
      <c r="S1254" s="9">
        <f t="shared" si="118"/>
        <v>41544</v>
      </c>
      <c r="T1254" s="9">
        <f t="shared" si="119"/>
        <v>41572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>
        <f t="shared" si="114"/>
        <v>303833</v>
      </c>
      <c r="P1255">
        <f t="shared" si="115"/>
        <v>43</v>
      </c>
      <c r="Q1255" t="str">
        <f t="shared" si="116"/>
        <v>music</v>
      </c>
      <c r="R1255" t="str">
        <f t="shared" si="117"/>
        <v>rock</v>
      </c>
      <c r="S1255" s="9">
        <f t="shared" si="118"/>
        <v>41856</v>
      </c>
      <c r="T1255" s="9">
        <f t="shared" si="119"/>
        <v>41886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>
        <f t="shared" si="114"/>
        <v>199</v>
      </c>
      <c r="P1256">
        <f t="shared" si="115"/>
        <v>94</v>
      </c>
      <c r="Q1256" t="str">
        <f t="shared" si="116"/>
        <v>music</v>
      </c>
      <c r="R1256" t="str">
        <f t="shared" si="117"/>
        <v>rock</v>
      </c>
      <c r="S1256" s="9">
        <f t="shared" si="118"/>
        <v>40487</v>
      </c>
      <c r="T1256" s="9">
        <f t="shared" si="119"/>
        <v>40544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>
        <f t="shared" si="114"/>
        <v>202</v>
      </c>
      <c r="P1257">
        <f t="shared" si="115"/>
        <v>56</v>
      </c>
      <c r="Q1257" t="str">
        <f t="shared" si="116"/>
        <v>music</v>
      </c>
      <c r="R1257" t="str">
        <f t="shared" si="117"/>
        <v>rock</v>
      </c>
      <c r="S1257" s="9">
        <f t="shared" si="118"/>
        <v>41580</v>
      </c>
      <c r="T1257" s="9">
        <f t="shared" si="119"/>
        <v>41610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>
        <f t="shared" si="114"/>
        <v>118</v>
      </c>
      <c r="P1258">
        <f t="shared" si="115"/>
        <v>98</v>
      </c>
      <c r="Q1258" t="str">
        <f t="shared" si="116"/>
        <v>music</v>
      </c>
      <c r="R1258" t="str">
        <f t="shared" si="117"/>
        <v>rock</v>
      </c>
      <c r="S1258" s="9">
        <f t="shared" si="118"/>
        <v>40922</v>
      </c>
      <c r="T1258" s="9">
        <f t="shared" si="119"/>
        <v>40952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>
        <f t="shared" si="114"/>
        <v>295</v>
      </c>
      <c r="P1259">
        <f t="shared" si="115"/>
        <v>92</v>
      </c>
      <c r="Q1259" t="str">
        <f t="shared" si="116"/>
        <v>music</v>
      </c>
      <c r="R1259" t="str">
        <f t="shared" si="117"/>
        <v>rock</v>
      </c>
      <c r="S1259" s="9">
        <f t="shared" si="118"/>
        <v>40587</v>
      </c>
      <c r="T1259" s="9">
        <f t="shared" si="119"/>
        <v>40636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>
        <f t="shared" si="114"/>
        <v>213</v>
      </c>
      <c r="P1260">
        <f t="shared" si="115"/>
        <v>38</v>
      </c>
      <c r="Q1260" t="str">
        <f t="shared" si="116"/>
        <v>music</v>
      </c>
      <c r="R1260" t="str">
        <f t="shared" si="117"/>
        <v>rock</v>
      </c>
      <c r="S1260" s="9">
        <f t="shared" si="118"/>
        <v>41487</v>
      </c>
      <c r="T1260" s="9">
        <f t="shared" si="119"/>
        <v>41517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>
        <f t="shared" si="114"/>
        <v>104</v>
      </c>
      <c r="P1261">
        <f t="shared" si="115"/>
        <v>27</v>
      </c>
      <c r="Q1261" t="str">
        <f t="shared" si="116"/>
        <v>music</v>
      </c>
      <c r="R1261" t="str">
        <f t="shared" si="117"/>
        <v>rock</v>
      </c>
      <c r="S1261" s="9">
        <f t="shared" si="118"/>
        <v>41767</v>
      </c>
      <c r="T1261" s="9">
        <f t="shared" si="119"/>
        <v>41799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>
        <f t="shared" si="114"/>
        <v>114</v>
      </c>
      <c r="P1262">
        <f t="shared" si="115"/>
        <v>51</v>
      </c>
      <c r="Q1262" t="str">
        <f t="shared" si="116"/>
        <v>music</v>
      </c>
      <c r="R1262" t="str">
        <f t="shared" si="117"/>
        <v>rock</v>
      </c>
      <c r="S1262" s="9">
        <f t="shared" si="118"/>
        <v>41667</v>
      </c>
      <c r="T1262" s="9">
        <f t="shared" si="119"/>
        <v>41697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>
        <f t="shared" si="114"/>
        <v>101</v>
      </c>
      <c r="P1263">
        <f t="shared" si="115"/>
        <v>39</v>
      </c>
      <c r="Q1263" t="str">
        <f t="shared" si="116"/>
        <v>music</v>
      </c>
      <c r="R1263" t="str">
        <f t="shared" si="117"/>
        <v>rock</v>
      </c>
      <c r="S1263" s="9">
        <f t="shared" si="118"/>
        <v>41638</v>
      </c>
      <c r="T1263" s="9">
        <f t="shared" si="119"/>
        <v>41668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>
        <f t="shared" si="114"/>
        <v>125</v>
      </c>
      <c r="P1264">
        <f t="shared" si="115"/>
        <v>78</v>
      </c>
      <c r="Q1264" t="str">
        <f t="shared" si="116"/>
        <v>music</v>
      </c>
      <c r="R1264" t="str">
        <f t="shared" si="117"/>
        <v>rock</v>
      </c>
      <c r="S1264" s="9">
        <f t="shared" si="118"/>
        <v>41657</v>
      </c>
      <c r="T1264" s="9">
        <f t="shared" si="119"/>
        <v>41687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>
        <f t="shared" si="114"/>
        <v>119</v>
      </c>
      <c r="P1265">
        <f t="shared" si="115"/>
        <v>44</v>
      </c>
      <c r="Q1265" t="str">
        <f t="shared" si="116"/>
        <v>music</v>
      </c>
      <c r="R1265" t="str">
        <f t="shared" si="117"/>
        <v>rock</v>
      </c>
      <c r="S1265" s="9">
        <f t="shared" si="118"/>
        <v>41692</v>
      </c>
      <c r="T1265" s="9">
        <f t="shared" si="119"/>
        <v>41727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>
        <f t="shared" si="114"/>
        <v>166</v>
      </c>
      <c r="P1266">
        <f t="shared" si="115"/>
        <v>32</v>
      </c>
      <c r="Q1266" t="str">
        <f t="shared" si="116"/>
        <v>music</v>
      </c>
      <c r="R1266" t="str">
        <f t="shared" si="117"/>
        <v>rock</v>
      </c>
      <c r="S1266" s="9">
        <f t="shared" si="118"/>
        <v>41547</v>
      </c>
      <c r="T1266" s="9">
        <f t="shared" si="119"/>
        <v>41576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>
        <f t="shared" si="114"/>
        <v>119</v>
      </c>
      <c r="P1267">
        <f t="shared" si="115"/>
        <v>63</v>
      </c>
      <c r="Q1267" t="str">
        <f t="shared" si="116"/>
        <v>music</v>
      </c>
      <c r="R1267" t="str">
        <f t="shared" si="117"/>
        <v>rock</v>
      </c>
      <c r="S1267" s="9">
        <f t="shared" si="118"/>
        <v>40465</v>
      </c>
      <c r="T1267" s="9">
        <f t="shared" si="119"/>
        <v>40512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>
        <f t="shared" si="114"/>
        <v>100</v>
      </c>
      <c r="P1268">
        <f t="shared" si="115"/>
        <v>191</v>
      </c>
      <c r="Q1268" t="str">
        <f t="shared" si="116"/>
        <v>music</v>
      </c>
      <c r="R1268" t="str">
        <f t="shared" si="117"/>
        <v>rock</v>
      </c>
      <c r="S1268" s="9">
        <f t="shared" si="118"/>
        <v>41621</v>
      </c>
      <c r="T1268" s="9">
        <f t="shared" si="119"/>
        <v>41651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>
        <f t="shared" si="114"/>
        <v>102</v>
      </c>
      <c r="P1269">
        <f t="shared" si="115"/>
        <v>141</v>
      </c>
      <c r="Q1269" t="str">
        <f t="shared" si="116"/>
        <v>music</v>
      </c>
      <c r="R1269" t="str">
        <f t="shared" si="117"/>
        <v>rock</v>
      </c>
      <c r="S1269" s="9">
        <f t="shared" si="118"/>
        <v>41449</v>
      </c>
      <c r="T1269" s="9">
        <f t="shared" si="119"/>
        <v>41479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>
        <f t="shared" si="114"/>
        <v>117</v>
      </c>
      <c r="P1270">
        <f t="shared" si="115"/>
        <v>77</v>
      </c>
      <c r="Q1270" t="str">
        <f t="shared" si="116"/>
        <v>music</v>
      </c>
      <c r="R1270" t="str">
        <f t="shared" si="117"/>
        <v>rock</v>
      </c>
      <c r="S1270" s="9">
        <f t="shared" si="118"/>
        <v>41508</v>
      </c>
      <c r="T1270" s="9">
        <f t="shared" si="119"/>
        <v>41538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>
        <f t="shared" si="114"/>
        <v>109</v>
      </c>
      <c r="P1271">
        <f t="shared" si="115"/>
        <v>99</v>
      </c>
      <c r="Q1271" t="str">
        <f t="shared" si="116"/>
        <v>music</v>
      </c>
      <c r="R1271" t="str">
        <f t="shared" si="117"/>
        <v>rock</v>
      </c>
      <c r="S1271" s="9">
        <f t="shared" si="118"/>
        <v>42446</v>
      </c>
      <c r="T1271" s="9">
        <f t="shared" si="119"/>
        <v>42476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>
        <f t="shared" si="114"/>
        <v>115</v>
      </c>
      <c r="P1272">
        <f t="shared" si="115"/>
        <v>68</v>
      </c>
      <c r="Q1272" t="str">
        <f t="shared" si="116"/>
        <v>music</v>
      </c>
      <c r="R1272" t="str">
        <f t="shared" si="117"/>
        <v>rock</v>
      </c>
      <c r="S1272" s="9">
        <f t="shared" si="118"/>
        <v>40934</v>
      </c>
      <c r="T1272" s="9">
        <f t="shared" si="119"/>
        <v>40994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>
        <f t="shared" si="114"/>
        <v>102</v>
      </c>
      <c r="P1273">
        <f t="shared" si="115"/>
        <v>246</v>
      </c>
      <c r="Q1273" t="str">
        <f t="shared" si="116"/>
        <v>music</v>
      </c>
      <c r="R1273" t="str">
        <f t="shared" si="117"/>
        <v>rock</v>
      </c>
      <c r="S1273" s="9">
        <f t="shared" si="118"/>
        <v>41561</v>
      </c>
      <c r="T1273" s="9">
        <f t="shared" si="119"/>
        <v>41592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>
        <f t="shared" si="114"/>
        <v>106</v>
      </c>
      <c r="P1274">
        <f t="shared" si="115"/>
        <v>189</v>
      </c>
      <c r="Q1274" t="str">
        <f t="shared" si="116"/>
        <v>music</v>
      </c>
      <c r="R1274" t="str">
        <f t="shared" si="117"/>
        <v>rock</v>
      </c>
      <c r="S1274" s="9">
        <f t="shared" si="118"/>
        <v>40275</v>
      </c>
      <c r="T1274" s="9">
        <f t="shared" si="119"/>
        <v>40344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>
        <f t="shared" si="114"/>
        <v>104</v>
      </c>
      <c r="P1275">
        <f t="shared" si="115"/>
        <v>77</v>
      </c>
      <c r="Q1275" t="str">
        <f t="shared" si="116"/>
        <v>music</v>
      </c>
      <c r="R1275" t="str">
        <f t="shared" si="117"/>
        <v>rock</v>
      </c>
      <c r="S1275" s="9">
        <f t="shared" si="118"/>
        <v>41853</v>
      </c>
      <c r="T1275" s="9">
        <f t="shared" si="119"/>
        <v>41883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>
        <f t="shared" si="114"/>
        <v>155</v>
      </c>
      <c r="P1276">
        <f t="shared" si="115"/>
        <v>83</v>
      </c>
      <c r="Q1276" t="str">
        <f t="shared" si="116"/>
        <v>music</v>
      </c>
      <c r="R1276" t="str">
        <f t="shared" si="117"/>
        <v>rock</v>
      </c>
      <c r="S1276" s="9">
        <f t="shared" si="118"/>
        <v>41116</v>
      </c>
      <c r="T1276" s="9">
        <f t="shared" si="119"/>
        <v>41151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>
        <f t="shared" si="114"/>
        <v>162</v>
      </c>
      <c r="P1277">
        <f t="shared" si="115"/>
        <v>63</v>
      </c>
      <c r="Q1277" t="str">
        <f t="shared" si="116"/>
        <v>music</v>
      </c>
      <c r="R1277" t="str">
        <f t="shared" si="117"/>
        <v>rock</v>
      </c>
      <c r="S1277" s="9">
        <f t="shared" si="118"/>
        <v>41459</v>
      </c>
      <c r="T1277" s="9">
        <f t="shared" si="119"/>
        <v>41494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>
        <f t="shared" si="114"/>
        <v>104</v>
      </c>
      <c r="P1278">
        <f t="shared" si="115"/>
        <v>46</v>
      </c>
      <c r="Q1278" t="str">
        <f t="shared" si="116"/>
        <v>music</v>
      </c>
      <c r="R1278" t="str">
        <f t="shared" si="117"/>
        <v>rock</v>
      </c>
      <c r="S1278" s="9">
        <f t="shared" si="118"/>
        <v>40007</v>
      </c>
      <c r="T1278" s="9">
        <f t="shared" si="119"/>
        <v>40057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>
        <f t="shared" si="114"/>
        <v>106</v>
      </c>
      <c r="P1279">
        <f t="shared" si="115"/>
        <v>39</v>
      </c>
      <c r="Q1279" t="str">
        <f t="shared" si="116"/>
        <v>music</v>
      </c>
      <c r="R1279" t="str">
        <f t="shared" si="117"/>
        <v>rock</v>
      </c>
      <c r="S1279" s="9">
        <f t="shared" si="118"/>
        <v>41121</v>
      </c>
      <c r="T1279" s="9">
        <f t="shared" si="119"/>
        <v>41156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>
        <f t="shared" si="114"/>
        <v>155</v>
      </c>
      <c r="P1280">
        <f t="shared" si="115"/>
        <v>53</v>
      </c>
      <c r="Q1280" t="str">
        <f t="shared" si="116"/>
        <v>music</v>
      </c>
      <c r="R1280" t="str">
        <f t="shared" si="117"/>
        <v>rock</v>
      </c>
      <c r="S1280" s="9">
        <f t="shared" si="118"/>
        <v>41786</v>
      </c>
      <c r="T1280" s="9">
        <f t="shared" si="119"/>
        <v>41815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>
        <f t="shared" si="114"/>
        <v>111</v>
      </c>
      <c r="P1281">
        <f t="shared" si="115"/>
        <v>73</v>
      </c>
      <c r="Q1281" t="str">
        <f t="shared" si="116"/>
        <v>music</v>
      </c>
      <c r="R1281" t="str">
        <f t="shared" si="117"/>
        <v>rock</v>
      </c>
      <c r="S1281" s="9">
        <f t="shared" si="118"/>
        <v>41682</v>
      </c>
      <c r="T1281" s="9">
        <f t="shared" si="119"/>
        <v>41722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>
        <f t="shared" si="114"/>
        <v>111</v>
      </c>
      <c r="P1282">
        <f t="shared" si="115"/>
        <v>128</v>
      </c>
      <c r="Q1282" t="str">
        <f t="shared" si="116"/>
        <v>music</v>
      </c>
      <c r="R1282" t="str">
        <f t="shared" si="117"/>
        <v>rock</v>
      </c>
      <c r="S1282" s="9">
        <f t="shared" si="118"/>
        <v>40514</v>
      </c>
      <c r="T1282" s="9">
        <f t="shared" si="119"/>
        <v>40604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>
        <f t="shared" ref="O1283:O1346" si="120">ROUND(E1283/D1283*100, 0)</f>
        <v>111</v>
      </c>
      <c r="P1283">
        <f t="shared" ref="P1283:P1346" si="121">ROUND(E1283/L1283, 0)</f>
        <v>105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9">
        <f t="shared" ref="S1283:S1346" si="124">ROUND((J1283/86400)+25569+(-5/24),0)</f>
        <v>41464</v>
      </c>
      <c r="T1283" s="9">
        <f t="shared" ref="T1283:T1346" si="125">ROUND((I1283/86400)+25569+(-5/24),0)</f>
        <v>41484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>
        <f t="shared" si="120"/>
        <v>124</v>
      </c>
      <c r="P1284">
        <f t="shared" si="121"/>
        <v>68</v>
      </c>
      <c r="Q1284" t="str">
        <f t="shared" si="122"/>
        <v>music</v>
      </c>
      <c r="R1284" t="str">
        <f t="shared" si="123"/>
        <v>rock</v>
      </c>
      <c r="S1284" s="9">
        <f t="shared" si="124"/>
        <v>41586</v>
      </c>
      <c r="T1284" s="9">
        <f t="shared" si="125"/>
        <v>41617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>
        <f t="shared" si="120"/>
        <v>211</v>
      </c>
      <c r="P1285">
        <f t="shared" si="121"/>
        <v>96</v>
      </c>
      <c r="Q1285" t="str">
        <f t="shared" si="122"/>
        <v>music</v>
      </c>
      <c r="R1285" t="str">
        <f t="shared" si="123"/>
        <v>rock</v>
      </c>
      <c r="S1285" s="9">
        <f t="shared" si="124"/>
        <v>41321</v>
      </c>
      <c r="T1285" s="9">
        <f t="shared" si="125"/>
        <v>41344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>
        <f t="shared" si="120"/>
        <v>101</v>
      </c>
      <c r="P1286">
        <f t="shared" si="121"/>
        <v>65</v>
      </c>
      <c r="Q1286" t="str">
        <f t="shared" si="122"/>
        <v>theater</v>
      </c>
      <c r="R1286" t="str">
        <f t="shared" si="123"/>
        <v>plays</v>
      </c>
      <c r="S1286" s="9">
        <f t="shared" si="124"/>
        <v>42712</v>
      </c>
      <c r="T1286" s="9">
        <f t="shared" si="125"/>
        <v>42735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>
        <f t="shared" si="120"/>
        <v>102</v>
      </c>
      <c r="P1287">
        <f t="shared" si="121"/>
        <v>32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</v>
      </c>
      <c r="T1287" s="9">
        <f t="shared" si="125"/>
        <v>42175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>
        <f t="shared" si="120"/>
        <v>108</v>
      </c>
      <c r="P1288">
        <f t="shared" si="121"/>
        <v>81</v>
      </c>
      <c r="Q1288" t="str">
        <f t="shared" si="122"/>
        <v>theater</v>
      </c>
      <c r="R1288" t="str">
        <f t="shared" si="123"/>
        <v>plays</v>
      </c>
      <c r="S1288" s="9">
        <f t="shared" si="124"/>
        <v>42039</v>
      </c>
      <c r="T1288" s="9">
        <f t="shared" si="125"/>
        <v>42052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>
        <f t="shared" si="120"/>
        <v>242</v>
      </c>
      <c r="P1289">
        <f t="shared" si="121"/>
        <v>24</v>
      </c>
      <c r="Q1289" t="str">
        <f t="shared" si="122"/>
        <v>theater</v>
      </c>
      <c r="R1289" t="str">
        <f t="shared" si="123"/>
        <v>plays</v>
      </c>
      <c r="S1289" s="9">
        <f t="shared" si="124"/>
        <v>42107</v>
      </c>
      <c r="T1289" s="9">
        <f t="shared" si="125"/>
        <v>42167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>
        <f t="shared" si="120"/>
        <v>100</v>
      </c>
      <c r="P1290">
        <f t="shared" si="121"/>
        <v>66</v>
      </c>
      <c r="Q1290" t="str">
        <f t="shared" si="122"/>
        <v>theater</v>
      </c>
      <c r="R1290" t="str">
        <f t="shared" si="123"/>
        <v>plays</v>
      </c>
      <c r="S1290" s="9">
        <f t="shared" si="124"/>
        <v>42561</v>
      </c>
      <c r="T1290" s="9">
        <f t="shared" si="125"/>
        <v>42592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>
        <f t="shared" si="120"/>
        <v>125</v>
      </c>
      <c r="P1291">
        <f t="shared" si="121"/>
        <v>36</v>
      </c>
      <c r="Q1291" t="str">
        <f t="shared" si="122"/>
        <v>theater</v>
      </c>
      <c r="R1291" t="str">
        <f t="shared" si="123"/>
        <v>plays</v>
      </c>
      <c r="S1291" s="9">
        <f t="shared" si="124"/>
        <v>42709</v>
      </c>
      <c r="T1291" s="9">
        <f t="shared" si="125"/>
        <v>42739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>
        <f t="shared" si="120"/>
        <v>109</v>
      </c>
      <c r="P1292">
        <f t="shared" si="121"/>
        <v>44</v>
      </c>
      <c r="Q1292" t="str">
        <f t="shared" si="122"/>
        <v>theater</v>
      </c>
      <c r="R1292" t="str">
        <f t="shared" si="123"/>
        <v>plays</v>
      </c>
      <c r="S1292" s="9">
        <f t="shared" si="124"/>
        <v>42086</v>
      </c>
      <c r="T1292" s="9">
        <f t="shared" si="125"/>
        <v>42117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>
        <f t="shared" si="120"/>
        <v>146</v>
      </c>
      <c r="P1293">
        <f t="shared" si="121"/>
        <v>104</v>
      </c>
      <c r="Q1293" t="str">
        <f t="shared" si="122"/>
        <v>theater</v>
      </c>
      <c r="R1293" t="str">
        <f t="shared" si="123"/>
        <v>plays</v>
      </c>
      <c r="S1293" s="9">
        <f t="shared" si="124"/>
        <v>42064</v>
      </c>
      <c r="T1293" s="9">
        <f t="shared" si="125"/>
        <v>42101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>
        <f t="shared" si="120"/>
        <v>110</v>
      </c>
      <c r="P1294">
        <f t="shared" si="121"/>
        <v>36</v>
      </c>
      <c r="Q1294" t="str">
        <f t="shared" si="122"/>
        <v>theater</v>
      </c>
      <c r="R1294" t="str">
        <f t="shared" si="123"/>
        <v>plays</v>
      </c>
      <c r="S1294" s="9">
        <f t="shared" si="124"/>
        <v>42257</v>
      </c>
      <c r="T1294" s="9">
        <f t="shared" si="125"/>
        <v>42284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>
        <f t="shared" si="120"/>
        <v>102</v>
      </c>
      <c r="P1295">
        <f t="shared" si="121"/>
        <v>128</v>
      </c>
      <c r="Q1295" t="str">
        <f t="shared" si="122"/>
        <v>theater</v>
      </c>
      <c r="R1295" t="str">
        <f t="shared" si="123"/>
        <v>plays</v>
      </c>
      <c r="S1295" s="9">
        <f t="shared" si="124"/>
        <v>42292</v>
      </c>
      <c r="T1295" s="9">
        <f t="shared" si="125"/>
        <v>42323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>
        <f t="shared" si="120"/>
        <v>122</v>
      </c>
      <c r="P1296">
        <f t="shared" si="121"/>
        <v>28</v>
      </c>
      <c r="Q1296" t="str">
        <f t="shared" si="122"/>
        <v>theater</v>
      </c>
      <c r="R1296" t="str">
        <f t="shared" si="123"/>
        <v>plays</v>
      </c>
      <c r="S1296" s="9">
        <f t="shared" si="124"/>
        <v>42278</v>
      </c>
      <c r="T1296" s="9">
        <f t="shared" si="125"/>
        <v>42296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>
        <f t="shared" si="120"/>
        <v>102</v>
      </c>
      <c r="P1297">
        <f t="shared" si="121"/>
        <v>40</v>
      </c>
      <c r="Q1297" t="str">
        <f t="shared" si="122"/>
        <v>theater</v>
      </c>
      <c r="R1297" t="str">
        <f t="shared" si="123"/>
        <v>plays</v>
      </c>
      <c r="S1297" s="9">
        <f t="shared" si="124"/>
        <v>42184</v>
      </c>
      <c r="T1297" s="9">
        <f t="shared" si="125"/>
        <v>42215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>
        <f t="shared" si="120"/>
        <v>141</v>
      </c>
      <c r="P1298">
        <f t="shared" si="121"/>
        <v>52</v>
      </c>
      <c r="Q1298" t="str">
        <f t="shared" si="122"/>
        <v>theater</v>
      </c>
      <c r="R1298" t="str">
        <f t="shared" si="123"/>
        <v>plays</v>
      </c>
      <c r="S1298" s="9">
        <f t="shared" si="124"/>
        <v>42423</v>
      </c>
      <c r="T1298" s="9">
        <f t="shared" si="125"/>
        <v>42443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>
        <f t="shared" si="120"/>
        <v>110</v>
      </c>
      <c r="P1299">
        <f t="shared" si="121"/>
        <v>92</v>
      </c>
      <c r="Q1299" t="str">
        <f t="shared" si="122"/>
        <v>theater</v>
      </c>
      <c r="R1299" t="str">
        <f t="shared" si="123"/>
        <v>plays</v>
      </c>
      <c r="S1299" s="9">
        <f t="shared" si="124"/>
        <v>42462</v>
      </c>
      <c r="T1299" s="9">
        <f t="shared" si="125"/>
        <v>42492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>
        <f t="shared" si="120"/>
        <v>105</v>
      </c>
      <c r="P1300">
        <f t="shared" si="121"/>
        <v>63</v>
      </c>
      <c r="Q1300" t="str">
        <f t="shared" si="122"/>
        <v>theater</v>
      </c>
      <c r="R1300" t="str">
        <f t="shared" si="123"/>
        <v>plays</v>
      </c>
      <c r="S1300" s="9">
        <f t="shared" si="124"/>
        <v>42458</v>
      </c>
      <c r="T1300" s="9">
        <f t="shared" si="125"/>
        <v>42488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>
        <f t="shared" si="120"/>
        <v>124</v>
      </c>
      <c r="P1301">
        <f t="shared" si="121"/>
        <v>136</v>
      </c>
      <c r="Q1301" t="str">
        <f t="shared" si="122"/>
        <v>theater</v>
      </c>
      <c r="R1301" t="str">
        <f t="shared" si="123"/>
        <v>plays</v>
      </c>
      <c r="S1301" s="9">
        <f t="shared" si="124"/>
        <v>42170</v>
      </c>
      <c r="T1301" s="9">
        <f t="shared" si="125"/>
        <v>42200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>
        <f t="shared" si="120"/>
        <v>135</v>
      </c>
      <c r="P1302">
        <f t="shared" si="121"/>
        <v>169</v>
      </c>
      <c r="Q1302" t="str">
        <f t="shared" si="122"/>
        <v>theater</v>
      </c>
      <c r="R1302" t="str">
        <f t="shared" si="123"/>
        <v>plays</v>
      </c>
      <c r="S1302" s="9">
        <f t="shared" si="124"/>
        <v>42483</v>
      </c>
      <c r="T1302" s="9">
        <f t="shared" si="125"/>
        <v>42523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>
        <f t="shared" si="120"/>
        <v>103</v>
      </c>
      <c r="P1303">
        <f t="shared" si="121"/>
        <v>71</v>
      </c>
      <c r="Q1303" t="str">
        <f t="shared" si="122"/>
        <v>theater</v>
      </c>
      <c r="R1303" t="str">
        <f t="shared" si="123"/>
        <v>plays</v>
      </c>
      <c r="S1303" s="9">
        <f t="shared" si="124"/>
        <v>42196</v>
      </c>
      <c r="T1303" s="9">
        <f t="shared" si="125"/>
        <v>42206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</v>
      </c>
      <c r="T1304" s="9">
        <f t="shared" si="125"/>
        <v>42705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>
        <f t="shared" si="120"/>
        <v>130</v>
      </c>
      <c r="P1305">
        <f t="shared" si="121"/>
        <v>42</v>
      </c>
      <c r="Q1305" t="str">
        <f t="shared" si="122"/>
        <v>theater</v>
      </c>
      <c r="R1305" t="str">
        <f t="shared" si="123"/>
        <v>plays</v>
      </c>
      <c r="S1305" s="9">
        <f t="shared" si="124"/>
        <v>42566</v>
      </c>
      <c r="T1305" s="9">
        <f t="shared" si="125"/>
        <v>42582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>
        <f t="shared" si="120"/>
        <v>40</v>
      </c>
      <c r="P1306">
        <f t="shared" si="121"/>
        <v>152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</v>
      </c>
      <c r="T1306" s="9">
        <f t="shared" si="125"/>
        <v>42807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>
        <f t="shared" si="120"/>
        <v>26</v>
      </c>
      <c r="P1307">
        <f t="shared" si="121"/>
        <v>91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</v>
      </c>
      <c r="T1307" s="9">
        <f t="shared" si="125"/>
        <v>42573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>
        <f t="shared" si="120"/>
        <v>65</v>
      </c>
      <c r="P1308">
        <f t="shared" si="121"/>
        <v>202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</v>
      </c>
      <c r="T1308" s="9">
        <f t="shared" si="125"/>
        <v>41977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>
        <f t="shared" si="120"/>
        <v>12</v>
      </c>
      <c r="P1309">
        <f t="shared" si="121"/>
        <v>128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</v>
      </c>
      <c r="T1309" s="9">
        <f t="shared" si="125"/>
        <v>42417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>
        <f t="shared" si="120"/>
        <v>11</v>
      </c>
      <c r="P1310">
        <f t="shared" si="121"/>
        <v>30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</v>
      </c>
      <c r="T1310" s="9">
        <f t="shared" si="125"/>
        <v>42651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>
        <f t="shared" si="120"/>
        <v>112</v>
      </c>
      <c r="P1311">
        <f t="shared" si="121"/>
        <v>368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42258</v>
      </c>
      <c r="T1311" s="9">
        <f t="shared" si="125"/>
        <v>42293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>
        <f t="shared" si="120"/>
        <v>16</v>
      </c>
      <c r="P1312">
        <f t="shared" si="121"/>
        <v>129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</v>
      </c>
      <c r="T1312" s="9">
        <f t="shared" si="125"/>
        <v>42601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>
        <f t="shared" si="120"/>
        <v>32</v>
      </c>
      <c r="P1313">
        <f t="shared" si="121"/>
        <v>801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42670</v>
      </c>
      <c r="T1313" s="9">
        <f t="shared" si="125"/>
        <v>42705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</v>
      </c>
      <c r="T1314" s="9">
        <f t="shared" si="125"/>
        <v>42112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>
        <f t="shared" si="120"/>
        <v>31</v>
      </c>
      <c r="P1315">
        <f t="shared" si="121"/>
        <v>102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42403</v>
      </c>
      <c r="T1315" s="9">
        <f t="shared" si="125"/>
        <v>42433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>
        <f t="shared" si="120"/>
        <v>1</v>
      </c>
      <c r="P1316">
        <f t="shared" si="121"/>
        <v>184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</v>
      </c>
      <c r="T1316" s="9">
        <f t="shared" si="125"/>
        <v>42664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>
        <f t="shared" si="120"/>
        <v>40</v>
      </c>
      <c r="P1317">
        <f t="shared" si="121"/>
        <v>163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</v>
      </c>
      <c r="T1317" s="9">
        <f t="shared" si="125"/>
        <v>42314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42394</v>
      </c>
      <c r="T1318" s="9">
        <f t="shared" si="125"/>
        <v>42429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>
        <f t="shared" si="120"/>
        <v>6</v>
      </c>
      <c r="P1319">
        <f t="shared" si="121"/>
        <v>604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</v>
      </c>
      <c r="T1319" s="9">
        <f t="shared" si="125"/>
        <v>42572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>
        <f t="shared" si="120"/>
        <v>15</v>
      </c>
      <c r="P1320">
        <f t="shared" si="121"/>
        <v>45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</v>
      </c>
      <c r="T1320" s="9">
        <f t="shared" si="125"/>
        <v>42015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>
        <f t="shared" si="120"/>
        <v>15</v>
      </c>
      <c r="P1321">
        <f t="shared" si="121"/>
        <v>97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41817</v>
      </c>
      <c r="T1321" s="9">
        <f t="shared" si="125"/>
        <v>41831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>
        <f t="shared" si="120"/>
        <v>1</v>
      </c>
      <c r="P1322">
        <f t="shared" si="121"/>
        <v>168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</v>
      </c>
      <c r="T1322" s="9">
        <f t="shared" si="125"/>
        <v>42735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>
        <f t="shared" si="120"/>
        <v>1</v>
      </c>
      <c r="P1323">
        <f t="shared" si="121"/>
        <v>860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42698</v>
      </c>
      <c r="T1323" s="9">
        <f t="shared" si="125"/>
        <v>42728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>
        <f t="shared" si="120"/>
        <v>0</v>
      </c>
      <c r="P1324">
        <f t="shared" si="121"/>
        <v>27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</v>
      </c>
      <c r="T1324" s="9">
        <f t="shared" si="125"/>
        <v>42145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>
        <f t="shared" si="120"/>
        <v>9</v>
      </c>
      <c r="P1325">
        <f t="shared" si="121"/>
        <v>30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</v>
      </c>
      <c r="T1325" s="9">
        <f t="shared" si="125"/>
        <v>42486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>
        <f t="shared" si="120"/>
        <v>10</v>
      </c>
      <c r="P1326">
        <f t="shared" si="121"/>
        <v>55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</v>
      </c>
      <c r="T1326" s="9">
        <f t="shared" si="125"/>
        <v>42656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>
        <f t="shared" si="120"/>
        <v>2</v>
      </c>
      <c r="P1327">
        <f t="shared" si="121"/>
        <v>61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</v>
      </c>
      <c r="T1327" s="9">
        <f t="shared" si="125"/>
        <v>42734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>
        <f t="shared" si="120"/>
        <v>1</v>
      </c>
      <c r="P1328">
        <f t="shared" si="121"/>
        <v>103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41975</v>
      </c>
      <c r="T1328" s="9">
        <f t="shared" si="125"/>
        <v>42020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>
        <f t="shared" si="120"/>
        <v>4</v>
      </c>
      <c r="P1329">
        <f t="shared" si="121"/>
        <v>42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</v>
      </c>
      <c r="T1329" s="9">
        <f t="shared" si="125"/>
        <v>42153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>
        <f t="shared" si="120"/>
        <v>2</v>
      </c>
      <c r="P1330">
        <f t="shared" si="121"/>
        <v>117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</v>
      </c>
      <c r="T1330" s="9">
        <f t="shared" si="125"/>
        <v>42657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>
        <f t="shared" si="120"/>
        <v>1</v>
      </c>
      <c r="P1331">
        <f t="shared" si="121"/>
        <v>45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</v>
      </c>
      <c r="T1331" s="9">
        <f t="shared" si="125"/>
        <v>41975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>
        <f t="shared" si="120"/>
        <v>22</v>
      </c>
      <c r="P1332">
        <f t="shared" si="121"/>
        <v>157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</v>
      </c>
      <c r="T1332" s="9">
        <f t="shared" si="125"/>
        <v>42553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>
        <f t="shared" si="120"/>
        <v>1</v>
      </c>
      <c r="P1333">
        <f t="shared" si="121"/>
        <v>101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</v>
      </c>
      <c r="T1333" s="9">
        <f t="shared" si="125"/>
        <v>42599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</v>
      </c>
      <c r="T1334" s="9">
        <f t="shared" si="125"/>
        <v>42762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</v>
      </c>
      <c r="T1335" s="9">
        <f t="shared" si="125"/>
        <v>41836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>
        <f t="shared" si="120"/>
        <v>11</v>
      </c>
      <c r="P1336">
        <f t="shared" si="121"/>
        <v>52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42411</v>
      </c>
      <c r="T1336" s="9">
        <f t="shared" si="125"/>
        <v>42441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>
        <f t="shared" si="120"/>
        <v>20</v>
      </c>
      <c r="P1337">
        <f t="shared" si="121"/>
        <v>309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42314</v>
      </c>
      <c r="T1337" s="9">
        <f t="shared" si="125"/>
        <v>42344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>
        <f t="shared" si="120"/>
        <v>85</v>
      </c>
      <c r="P1338">
        <f t="shared" si="121"/>
        <v>379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41956</v>
      </c>
      <c r="T1338" s="9">
        <f t="shared" si="125"/>
        <v>41991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>
        <f t="shared" si="120"/>
        <v>49</v>
      </c>
      <c r="P1339">
        <f t="shared" si="121"/>
        <v>176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</v>
      </c>
      <c r="T1339" s="9">
        <f t="shared" si="125"/>
        <v>42797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>
        <f t="shared" si="120"/>
        <v>3</v>
      </c>
      <c r="P1340">
        <f t="shared" si="121"/>
        <v>66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42189</v>
      </c>
      <c r="T1340" s="9">
        <f t="shared" si="125"/>
        <v>42219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>
        <f t="shared" si="120"/>
        <v>7</v>
      </c>
      <c r="P1341">
        <f t="shared" si="121"/>
        <v>90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</v>
      </c>
      <c r="T1341" s="9">
        <f t="shared" si="125"/>
        <v>41981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</v>
      </c>
      <c r="T1342" s="9">
        <f t="shared" si="125"/>
        <v>41866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>
        <f t="shared" si="120"/>
        <v>70</v>
      </c>
      <c r="P1343">
        <f t="shared" si="121"/>
        <v>382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</v>
      </c>
      <c r="T1343" s="9">
        <f t="shared" si="125"/>
        <v>42644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42173</v>
      </c>
      <c r="T1344" s="9">
        <f t="shared" si="125"/>
        <v>42203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>
        <f t="shared" si="120"/>
        <v>102</v>
      </c>
      <c r="P1345">
        <f t="shared" si="121"/>
        <v>158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</v>
      </c>
      <c r="T1345" s="9">
        <f t="shared" si="125"/>
        <v>42601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>
        <f t="shared" si="120"/>
        <v>378</v>
      </c>
      <c r="P1346">
        <f t="shared" si="121"/>
        <v>41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42523</v>
      </c>
      <c r="T1346" s="9">
        <f t="shared" si="125"/>
        <v>42552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>
        <f t="shared" ref="O1347:O1410" si="126">ROUND(E1347/D1347*100, 0)</f>
        <v>125</v>
      </c>
      <c r="P1347">
        <f t="shared" ref="P1347:P1410" si="127">ROUND(E1347/L1347, 0)</f>
        <v>54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9">
        <f t="shared" ref="S1347:S1410" si="130">ROUND((J1347/86400)+25569+(-5/24),0)</f>
        <v>41800</v>
      </c>
      <c r="T1347" s="9">
        <f t="shared" ref="T1347:T1410" si="131">ROUND((I1347/86400)+25569+(-5/24),0)</f>
        <v>41835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>
        <f t="shared" si="126"/>
        <v>147</v>
      </c>
      <c r="P1348">
        <f t="shared" si="127"/>
        <v>48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</v>
      </c>
      <c r="T1348" s="9">
        <f t="shared" si="131"/>
        <v>41452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>
        <f t="shared" si="126"/>
        <v>102</v>
      </c>
      <c r="P1349">
        <f t="shared" si="127"/>
        <v>82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</v>
      </c>
      <c r="T1349" s="9">
        <f t="shared" si="131"/>
        <v>42070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>
        <f t="shared" si="126"/>
        <v>102</v>
      </c>
      <c r="P1350">
        <f t="shared" si="127"/>
        <v>230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</v>
      </c>
      <c r="T1350" s="9">
        <f t="shared" si="131"/>
        <v>41991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>
        <f t="shared" si="126"/>
        <v>204</v>
      </c>
      <c r="P1351">
        <f t="shared" si="127"/>
        <v>59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</v>
      </c>
      <c r="T1351" s="9">
        <f t="shared" si="131"/>
        <v>42354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>
        <f t="shared" si="126"/>
        <v>104</v>
      </c>
      <c r="P1352">
        <f t="shared" si="127"/>
        <v>67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</v>
      </c>
      <c r="T1352" s="9">
        <f t="shared" si="131"/>
        <v>42364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>
        <f t="shared" si="126"/>
        <v>101</v>
      </c>
      <c r="P1353">
        <f t="shared" si="127"/>
        <v>169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42383</v>
      </c>
      <c r="T1353" s="9">
        <f t="shared" si="131"/>
        <v>42413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>
        <f t="shared" si="126"/>
        <v>136</v>
      </c>
      <c r="P1354">
        <f t="shared" si="127"/>
        <v>60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</v>
      </c>
      <c r="T1354" s="9">
        <f t="shared" si="131"/>
        <v>42252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>
        <f t="shared" si="126"/>
        <v>134</v>
      </c>
      <c r="P1355">
        <f t="shared" si="127"/>
        <v>32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</v>
      </c>
      <c r="T1355" s="9">
        <f t="shared" si="131"/>
        <v>41344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>
        <f t="shared" si="126"/>
        <v>130</v>
      </c>
      <c r="P1356">
        <f t="shared" si="127"/>
        <v>24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42503</v>
      </c>
      <c r="T1356" s="9">
        <f t="shared" si="131"/>
        <v>42533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>
        <f t="shared" si="126"/>
        <v>123</v>
      </c>
      <c r="P1357">
        <f t="shared" si="127"/>
        <v>25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</v>
      </c>
      <c r="T1357" s="9">
        <f t="shared" si="131"/>
        <v>41243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>
        <f t="shared" si="126"/>
        <v>183</v>
      </c>
      <c r="P1358">
        <f t="shared" si="127"/>
        <v>71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</v>
      </c>
      <c r="T1358" s="9">
        <f t="shared" si="131"/>
        <v>41460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>
        <f t="shared" si="126"/>
        <v>125</v>
      </c>
      <c r="P1359">
        <f t="shared" si="127"/>
        <v>39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41305</v>
      </c>
      <c r="T1359" s="9">
        <f t="shared" si="131"/>
        <v>41334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>
        <f t="shared" si="126"/>
        <v>112</v>
      </c>
      <c r="P1360">
        <f t="shared" si="127"/>
        <v>68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</v>
      </c>
      <c r="T1360" s="9">
        <f t="shared" si="131"/>
        <v>40719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>
        <f t="shared" si="126"/>
        <v>116</v>
      </c>
      <c r="P1361">
        <f t="shared" si="127"/>
        <v>40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40669</v>
      </c>
      <c r="T1361" s="9">
        <f t="shared" si="131"/>
        <v>40731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>
        <f t="shared" si="126"/>
        <v>173</v>
      </c>
      <c r="P1362">
        <f t="shared" si="127"/>
        <v>32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41096</v>
      </c>
      <c r="T1362" s="9">
        <f t="shared" si="131"/>
        <v>41124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>
        <f t="shared" si="126"/>
        <v>126</v>
      </c>
      <c r="P1363">
        <f t="shared" si="127"/>
        <v>29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41782</v>
      </c>
      <c r="T1363" s="9">
        <f t="shared" si="131"/>
        <v>41812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>
        <f t="shared" si="126"/>
        <v>109</v>
      </c>
      <c r="P1364">
        <f t="shared" si="127"/>
        <v>44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41465</v>
      </c>
      <c r="T1364" s="9">
        <f t="shared" si="131"/>
        <v>41525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42397</v>
      </c>
      <c r="T1365" s="9">
        <f t="shared" si="131"/>
        <v>42415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>
        <f t="shared" si="126"/>
        <v>119</v>
      </c>
      <c r="P1366">
        <f t="shared" si="127"/>
        <v>346</v>
      </c>
      <c r="Q1366" t="str">
        <f t="shared" si="128"/>
        <v>music</v>
      </c>
      <c r="R1366" t="str">
        <f t="shared" si="129"/>
        <v>rock</v>
      </c>
      <c r="S1366" s="9">
        <f t="shared" si="130"/>
        <v>41951</v>
      </c>
      <c r="T1366" s="9">
        <f t="shared" si="131"/>
        <v>42011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>
        <f t="shared" si="126"/>
        <v>100</v>
      </c>
      <c r="P1367">
        <f t="shared" si="127"/>
        <v>82</v>
      </c>
      <c r="Q1367" t="str">
        <f t="shared" si="128"/>
        <v>music</v>
      </c>
      <c r="R1367" t="str">
        <f t="shared" si="129"/>
        <v>rock</v>
      </c>
      <c r="S1367" s="9">
        <f t="shared" si="130"/>
        <v>42050</v>
      </c>
      <c r="T1367" s="9">
        <f t="shared" si="131"/>
        <v>42079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>
        <f t="shared" si="126"/>
        <v>126</v>
      </c>
      <c r="P1368">
        <f t="shared" si="127"/>
        <v>65</v>
      </c>
      <c r="Q1368" t="str">
        <f t="shared" si="128"/>
        <v>music</v>
      </c>
      <c r="R1368" t="str">
        <f t="shared" si="129"/>
        <v>rock</v>
      </c>
      <c r="S1368" s="9">
        <f t="shared" si="130"/>
        <v>41925</v>
      </c>
      <c r="T1368" s="9">
        <f t="shared" si="131"/>
        <v>41970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>
        <f t="shared" si="126"/>
        <v>114</v>
      </c>
      <c r="P1369">
        <f t="shared" si="127"/>
        <v>63</v>
      </c>
      <c r="Q1369" t="str">
        <f t="shared" si="128"/>
        <v>music</v>
      </c>
      <c r="R1369" t="str">
        <f t="shared" si="129"/>
        <v>rock</v>
      </c>
      <c r="S1369" s="9">
        <f t="shared" si="130"/>
        <v>42292</v>
      </c>
      <c r="T1369" s="9">
        <f t="shared" si="131"/>
        <v>42322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>
        <f t="shared" si="126"/>
        <v>111</v>
      </c>
      <c r="P1370">
        <f t="shared" si="127"/>
        <v>64</v>
      </c>
      <c r="Q1370" t="str">
        <f t="shared" si="128"/>
        <v>music</v>
      </c>
      <c r="R1370" t="str">
        <f t="shared" si="129"/>
        <v>rock</v>
      </c>
      <c r="S1370" s="9">
        <f t="shared" si="130"/>
        <v>42146</v>
      </c>
      <c r="T1370" s="9">
        <f t="shared" si="131"/>
        <v>42170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>
        <f t="shared" si="126"/>
        <v>105</v>
      </c>
      <c r="P1371">
        <f t="shared" si="127"/>
        <v>84</v>
      </c>
      <c r="Q1371" t="str">
        <f t="shared" si="128"/>
        <v>music</v>
      </c>
      <c r="R1371" t="str">
        <f t="shared" si="129"/>
        <v>rock</v>
      </c>
      <c r="S1371" s="9">
        <f t="shared" si="130"/>
        <v>41710</v>
      </c>
      <c r="T1371" s="9">
        <f t="shared" si="131"/>
        <v>41740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>
        <f t="shared" si="126"/>
        <v>104</v>
      </c>
      <c r="P1372">
        <f t="shared" si="127"/>
        <v>78</v>
      </c>
      <c r="Q1372" t="str">
        <f t="shared" si="128"/>
        <v>music</v>
      </c>
      <c r="R1372" t="str">
        <f t="shared" si="129"/>
        <v>rock</v>
      </c>
      <c r="S1372" s="9">
        <f t="shared" si="130"/>
        <v>41548</v>
      </c>
      <c r="T1372" s="9">
        <f t="shared" si="131"/>
        <v>41563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>
        <f t="shared" si="126"/>
        <v>107</v>
      </c>
      <c r="P1373">
        <f t="shared" si="127"/>
        <v>107</v>
      </c>
      <c r="Q1373" t="str">
        <f t="shared" si="128"/>
        <v>music</v>
      </c>
      <c r="R1373" t="str">
        <f t="shared" si="129"/>
        <v>rock</v>
      </c>
      <c r="S1373" s="9">
        <f t="shared" si="130"/>
        <v>42102</v>
      </c>
      <c r="T1373" s="9">
        <f t="shared" si="131"/>
        <v>42132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>
        <f t="shared" si="126"/>
        <v>124</v>
      </c>
      <c r="P1374">
        <f t="shared" si="127"/>
        <v>39</v>
      </c>
      <c r="Q1374" t="str">
        <f t="shared" si="128"/>
        <v>music</v>
      </c>
      <c r="R1374" t="str">
        <f t="shared" si="129"/>
        <v>rock</v>
      </c>
      <c r="S1374" s="9">
        <f t="shared" si="130"/>
        <v>41073</v>
      </c>
      <c r="T1374" s="9">
        <f t="shared" si="131"/>
        <v>41103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>
        <f t="shared" si="126"/>
        <v>105</v>
      </c>
      <c r="P1375">
        <f t="shared" si="127"/>
        <v>202</v>
      </c>
      <c r="Q1375" t="str">
        <f t="shared" si="128"/>
        <v>music</v>
      </c>
      <c r="R1375" t="str">
        <f t="shared" si="129"/>
        <v>rock</v>
      </c>
      <c r="S1375" s="9">
        <f t="shared" si="130"/>
        <v>42705</v>
      </c>
      <c r="T1375" s="9">
        <f t="shared" si="131"/>
        <v>42735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>
        <f t="shared" si="126"/>
        <v>189</v>
      </c>
      <c r="P1376">
        <f t="shared" si="127"/>
        <v>43</v>
      </c>
      <c r="Q1376" t="str">
        <f t="shared" si="128"/>
        <v>music</v>
      </c>
      <c r="R1376" t="str">
        <f t="shared" si="129"/>
        <v>rock</v>
      </c>
      <c r="S1376" s="9">
        <f t="shared" si="130"/>
        <v>42424</v>
      </c>
      <c r="T1376" s="9">
        <f t="shared" si="131"/>
        <v>42454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>
        <f t="shared" si="126"/>
        <v>171</v>
      </c>
      <c r="P1377">
        <f t="shared" si="127"/>
        <v>63</v>
      </c>
      <c r="Q1377" t="str">
        <f t="shared" si="128"/>
        <v>music</v>
      </c>
      <c r="R1377" t="str">
        <f t="shared" si="129"/>
        <v>rock</v>
      </c>
      <c r="S1377" s="9">
        <f t="shared" si="130"/>
        <v>42720</v>
      </c>
      <c r="T1377" s="9">
        <f t="shared" si="131"/>
        <v>42750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>
        <f t="shared" si="126"/>
        <v>252</v>
      </c>
      <c r="P1378">
        <f t="shared" si="127"/>
        <v>56</v>
      </c>
      <c r="Q1378" t="str">
        <f t="shared" si="128"/>
        <v>music</v>
      </c>
      <c r="R1378" t="str">
        <f t="shared" si="129"/>
        <v>rock</v>
      </c>
      <c r="S1378" s="9">
        <f t="shared" si="130"/>
        <v>42677</v>
      </c>
      <c r="T1378" s="9">
        <f t="shared" si="131"/>
        <v>42708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>
        <f t="shared" si="126"/>
        <v>116</v>
      </c>
      <c r="P1379">
        <f t="shared" si="127"/>
        <v>49</v>
      </c>
      <c r="Q1379" t="str">
        <f t="shared" si="128"/>
        <v>music</v>
      </c>
      <c r="R1379" t="str">
        <f t="shared" si="129"/>
        <v>rock</v>
      </c>
      <c r="S1379" s="9">
        <f t="shared" si="130"/>
        <v>42747</v>
      </c>
      <c r="T1379" s="9">
        <f t="shared" si="131"/>
        <v>42769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>
        <f t="shared" si="126"/>
        <v>203</v>
      </c>
      <c r="P1380">
        <f t="shared" si="127"/>
        <v>31</v>
      </c>
      <c r="Q1380" t="str">
        <f t="shared" si="128"/>
        <v>music</v>
      </c>
      <c r="R1380" t="str">
        <f t="shared" si="129"/>
        <v>rock</v>
      </c>
      <c r="S1380" s="9">
        <f t="shared" si="130"/>
        <v>42569</v>
      </c>
      <c r="T1380" s="9">
        <f t="shared" si="131"/>
        <v>42584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>
        <f t="shared" si="126"/>
        <v>112</v>
      </c>
      <c r="P1381">
        <f t="shared" si="127"/>
        <v>74</v>
      </c>
      <c r="Q1381" t="str">
        <f t="shared" si="128"/>
        <v>music</v>
      </c>
      <c r="R1381" t="str">
        <f t="shared" si="129"/>
        <v>rock</v>
      </c>
      <c r="S1381" s="9">
        <f t="shared" si="130"/>
        <v>42130</v>
      </c>
      <c r="T1381" s="9">
        <f t="shared" si="131"/>
        <v>42160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>
        <f t="shared" si="126"/>
        <v>424</v>
      </c>
      <c r="P1382">
        <f t="shared" si="127"/>
        <v>21</v>
      </c>
      <c r="Q1382" t="str">
        <f t="shared" si="128"/>
        <v>music</v>
      </c>
      <c r="R1382" t="str">
        <f t="shared" si="129"/>
        <v>rock</v>
      </c>
      <c r="S1382" s="9">
        <f t="shared" si="130"/>
        <v>42142</v>
      </c>
      <c r="T1382" s="9">
        <f t="shared" si="131"/>
        <v>42164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>
        <f t="shared" si="126"/>
        <v>107</v>
      </c>
      <c r="P1383">
        <f t="shared" si="127"/>
        <v>73</v>
      </c>
      <c r="Q1383" t="str">
        <f t="shared" si="128"/>
        <v>music</v>
      </c>
      <c r="R1383" t="str">
        <f t="shared" si="129"/>
        <v>rock</v>
      </c>
      <c r="S1383" s="9">
        <f t="shared" si="130"/>
        <v>42703</v>
      </c>
      <c r="T1383" s="9">
        <f t="shared" si="131"/>
        <v>42733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>
        <f t="shared" si="126"/>
        <v>104</v>
      </c>
      <c r="P1384">
        <f t="shared" si="127"/>
        <v>56</v>
      </c>
      <c r="Q1384" t="str">
        <f t="shared" si="128"/>
        <v>music</v>
      </c>
      <c r="R1384" t="str">
        <f t="shared" si="129"/>
        <v>rock</v>
      </c>
      <c r="S1384" s="9">
        <f t="shared" si="130"/>
        <v>41371</v>
      </c>
      <c r="T1384" s="9">
        <f t="shared" si="131"/>
        <v>41401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>
        <f t="shared" si="126"/>
        <v>212</v>
      </c>
      <c r="P1385">
        <f t="shared" si="127"/>
        <v>50</v>
      </c>
      <c r="Q1385" t="str">
        <f t="shared" si="128"/>
        <v>music</v>
      </c>
      <c r="R1385" t="str">
        <f t="shared" si="129"/>
        <v>rock</v>
      </c>
      <c r="S1385" s="9">
        <f t="shared" si="130"/>
        <v>42707</v>
      </c>
      <c r="T1385" s="9">
        <f t="shared" si="131"/>
        <v>42727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>
        <f t="shared" si="126"/>
        <v>124</v>
      </c>
      <c r="P1386">
        <f t="shared" si="127"/>
        <v>69</v>
      </c>
      <c r="Q1386" t="str">
        <f t="shared" si="128"/>
        <v>music</v>
      </c>
      <c r="R1386" t="str">
        <f t="shared" si="129"/>
        <v>rock</v>
      </c>
      <c r="S1386" s="9">
        <f t="shared" si="130"/>
        <v>42161</v>
      </c>
      <c r="T1386" s="9">
        <f t="shared" si="131"/>
        <v>42191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>
        <f t="shared" si="126"/>
        <v>110</v>
      </c>
      <c r="P1387">
        <f t="shared" si="127"/>
        <v>66</v>
      </c>
      <c r="Q1387" t="str">
        <f t="shared" si="128"/>
        <v>music</v>
      </c>
      <c r="R1387" t="str">
        <f t="shared" si="129"/>
        <v>rock</v>
      </c>
      <c r="S1387" s="9">
        <f t="shared" si="130"/>
        <v>42433</v>
      </c>
      <c r="T1387" s="9">
        <f t="shared" si="131"/>
        <v>42489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>
        <f t="shared" si="126"/>
        <v>219</v>
      </c>
      <c r="P1388">
        <f t="shared" si="127"/>
        <v>63</v>
      </c>
      <c r="Q1388" t="str">
        <f t="shared" si="128"/>
        <v>music</v>
      </c>
      <c r="R1388" t="str">
        <f t="shared" si="129"/>
        <v>rock</v>
      </c>
      <c r="S1388" s="9">
        <f t="shared" si="130"/>
        <v>42184</v>
      </c>
      <c r="T1388" s="9">
        <f t="shared" si="131"/>
        <v>42214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>
        <f t="shared" si="126"/>
        <v>137</v>
      </c>
      <c r="P1389">
        <f t="shared" si="127"/>
        <v>70</v>
      </c>
      <c r="Q1389" t="str">
        <f t="shared" si="128"/>
        <v>music</v>
      </c>
      <c r="R1389" t="str">
        <f t="shared" si="129"/>
        <v>rock</v>
      </c>
      <c r="S1389" s="9">
        <f t="shared" si="130"/>
        <v>42127</v>
      </c>
      <c r="T1389" s="9">
        <f t="shared" si="131"/>
        <v>42158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>
        <f t="shared" si="126"/>
        <v>135</v>
      </c>
      <c r="P1390">
        <f t="shared" si="127"/>
        <v>60</v>
      </c>
      <c r="Q1390" t="str">
        <f t="shared" si="128"/>
        <v>music</v>
      </c>
      <c r="R1390" t="str">
        <f t="shared" si="129"/>
        <v>rock</v>
      </c>
      <c r="S1390" s="9">
        <f t="shared" si="130"/>
        <v>42634</v>
      </c>
      <c r="T1390" s="9">
        <f t="shared" si="131"/>
        <v>42660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>
        <f t="shared" si="126"/>
        <v>145</v>
      </c>
      <c r="P1391">
        <f t="shared" si="127"/>
        <v>21</v>
      </c>
      <c r="Q1391" t="str">
        <f t="shared" si="128"/>
        <v>music</v>
      </c>
      <c r="R1391" t="str">
        <f t="shared" si="129"/>
        <v>rock</v>
      </c>
      <c r="S1391" s="9">
        <f t="shared" si="130"/>
        <v>42565</v>
      </c>
      <c r="T1391" s="9">
        <f t="shared" si="131"/>
        <v>42595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>
        <f t="shared" si="126"/>
        <v>109</v>
      </c>
      <c r="P1392">
        <f t="shared" si="127"/>
        <v>161</v>
      </c>
      <c r="Q1392" t="str">
        <f t="shared" si="128"/>
        <v>music</v>
      </c>
      <c r="R1392" t="str">
        <f t="shared" si="129"/>
        <v>rock</v>
      </c>
      <c r="S1392" s="9">
        <f t="shared" si="130"/>
        <v>42088</v>
      </c>
      <c r="T1392" s="9">
        <f t="shared" si="131"/>
        <v>42122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>
        <f t="shared" si="126"/>
        <v>110</v>
      </c>
      <c r="P1393">
        <f t="shared" si="127"/>
        <v>42</v>
      </c>
      <c r="Q1393" t="str">
        <f t="shared" si="128"/>
        <v>music</v>
      </c>
      <c r="R1393" t="str">
        <f t="shared" si="129"/>
        <v>rock</v>
      </c>
      <c r="S1393" s="9">
        <f t="shared" si="130"/>
        <v>42193</v>
      </c>
      <c r="T1393" s="9">
        <f t="shared" si="131"/>
        <v>42238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>
        <f t="shared" si="126"/>
        <v>114</v>
      </c>
      <c r="P1394">
        <f t="shared" si="127"/>
        <v>27</v>
      </c>
      <c r="Q1394" t="str">
        <f t="shared" si="128"/>
        <v>music</v>
      </c>
      <c r="R1394" t="str">
        <f t="shared" si="129"/>
        <v>rock</v>
      </c>
      <c r="S1394" s="9">
        <f t="shared" si="130"/>
        <v>42401</v>
      </c>
      <c r="T1394" s="9">
        <f t="shared" si="131"/>
        <v>42432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>
        <f t="shared" si="126"/>
        <v>102</v>
      </c>
      <c r="P1395">
        <f t="shared" si="127"/>
        <v>197</v>
      </c>
      <c r="Q1395" t="str">
        <f t="shared" si="128"/>
        <v>music</v>
      </c>
      <c r="R1395" t="str">
        <f t="shared" si="129"/>
        <v>rock</v>
      </c>
      <c r="S1395" s="9">
        <f t="shared" si="130"/>
        <v>42553</v>
      </c>
      <c r="T1395" s="9">
        <f t="shared" si="131"/>
        <v>42583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>
        <f t="shared" si="126"/>
        <v>122</v>
      </c>
      <c r="P1396">
        <f t="shared" si="127"/>
        <v>54</v>
      </c>
      <c r="Q1396" t="str">
        <f t="shared" si="128"/>
        <v>music</v>
      </c>
      <c r="R1396" t="str">
        <f t="shared" si="129"/>
        <v>rock</v>
      </c>
      <c r="S1396" s="9">
        <f t="shared" si="130"/>
        <v>42752</v>
      </c>
      <c r="T1396" s="9">
        <f t="shared" si="131"/>
        <v>42795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>
        <f t="shared" si="126"/>
        <v>112</v>
      </c>
      <c r="P1397">
        <f t="shared" si="127"/>
        <v>48</v>
      </c>
      <c r="Q1397" t="str">
        <f t="shared" si="128"/>
        <v>music</v>
      </c>
      <c r="R1397" t="str">
        <f t="shared" si="129"/>
        <v>rock</v>
      </c>
      <c r="S1397" s="9">
        <f t="shared" si="130"/>
        <v>42720</v>
      </c>
      <c r="T1397" s="9">
        <f t="shared" si="131"/>
        <v>42750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>
        <f t="shared" si="126"/>
        <v>107</v>
      </c>
      <c r="P1398">
        <f t="shared" si="127"/>
        <v>88</v>
      </c>
      <c r="Q1398" t="str">
        <f t="shared" si="128"/>
        <v>music</v>
      </c>
      <c r="R1398" t="str">
        <f t="shared" si="129"/>
        <v>rock</v>
      </c>
      <c r="S1398" s="9">
        <f t="shared" si="130"/>
        <v>42019</v>
      </c>
      <c r="T1398" s="9">
        <f t="shared" si="131"/>
        <v>42049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>
        <f t="shared" si="126"/>
        <v>114</v>
      </c>
      <c r="P1399">
        <f t="shared" si="127"/>
        <v>72</v>
      </c>
      <c r="Q1399" t="str">
        <f t="shared" si="128"/>
        <v>music</v>
      </c>
      <c r="R1399" t="str">
        <f t="shared" si="129"/>
        <v>rock</v>
      </c>
      <c r="S1399" s="9">
        <f t="shared" si="130"/>
        <v>42641</v>
      </c>
      <c r="T1399" s="9">
        <f t="shared" si="131"/>
        <v>42671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>
        <f t="shared" si="126"/>
        <v>110</v>
      </c>
      <c r="P1400">
        <f t="shared" si="127"/>
        <v>74</v>
      </c>
      <c r="Q1400" t="str">
        <f t="shared" si="128"/>
        <v>music</v>
      </c>
      <c r="R1400" t="str">
        <f t="shared" si="129"/>
        <v>rock</v>
      </c>
      <c r="S1400" s="9">
        <f t="shared" si="130"/>
        <v>42527</v>
      </c>
      <c r="T1400" s="9">
        <f t="shared" si="131"/>
        <v>42557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>
        <f t="shared" si="126"/>
        <v>126</v>
      </c>
      <c r="P1401">
        <f t="shared" si="127"/>
        <v>62</v>
      </c>
      <c r="Q1401" t="str">
        <f t="shared" si="128"/>
        <v>music</v>
      </c>
      <c r="R1401" t="str">
        <f t="shared" si="129"/>
        <v>rock</v>
      </c>
      <c r="S1401" s="9">
        <f t="shared" si="130"/>
        <v>41889</v>
      </c>
      <c r="T1401" s="9">
        <f t="shared" si="131"/>
        <v>41919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>
        <f t="shared" si="126"/>
        <v>167</v>
      </c>
      <c r="P1402">
        <f t="shared" si="127"/>
        <v>17</v>
      </c>
      <c r="Q1402" t="str">
        <f t="shared" si="128"/>
        <v>music</v>
      </c>
      <c r="R1402" t="str">
        <f t="shared" si="129"/>
        <v>rock</v>
      </c>
      <c r="S1402" s="9">
        <f t="shared" si="130"/>
        <v>42498</v>
      </c>
      <c r="T1402" s="9">
        <f t="shared" si="131"/>
        <v>42533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>
        <f t="shared" si="126"/>
        <v>497</v>
      </c>
      <c r="P1403">
        <f t="shared" si="127"/>
        <v>52</v>
      </c>
      <c r="Q1403" t="str">
        <f t="shared" si="128"/>
        <v>music</v>
      </c>
      <c r="R1403" t="str">
        <f t="shared" si="129"/>
        <v>rock</v>
      </c>
      <c r="S1403" s="9">
        <f t="shared" si="130"/>
        <v>41400</v>
      </c>
      <c r="T1403" s="9">
        <f t="shared" si="131"/>
        <v>41421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>
        <f t="shared" si="126"/>
        <v>109</v>
      </c>
      <c r="P1404">
        <f t="shared" si="127"/>
        <v>24</v>
      </c>
      <c r="Q1404" t="str">
        <f t="shared" si="128"/>
        <v>music</v>
      </c>
      <c r="R1404" t="str">
        <f t="shared" si="129"/>
        <v>rock</v>
      </c>
      <c r="S1404" s="9">
        <f t="shared" si="130"/>
        <v>42065</v>
      </c>
      <c r="T1404" s="9">
        <f t="shared" si="131"/>
        <v>42125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>
        <f t="shared" si="126"/>
        <v>103</v>
      </c>
      <c r="P1405">
        <f t="shared" si="127"/>
        <v>62</v>
      </c>
      <c r="Q1405" t="str">
        <f t="shared" si="128"/>
        <v>music</v>
      </c>
      <c r="R1405" t="str">
        <f t="shared" si="129"/>
        <v>rock</v>
      </c>
      <c r="S1405" s="9">
        <f t="shared" si="130"/>
        <v>41451</v>
      </c>
      <c r="T1405" s="9">
        <f t="shared" si="131"/>
        <v>41481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>
        <f t="shared" si="126"/>
        <v>2</v>
      </c>
      <c r="P1406">
        <f t="shared" si="127"/>
        <v>48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</v>
      </c>
      <c r="T1406" s="9">
        <f t="shared" si="131"/>
        <v>42057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>
        <f t="shared" si="126"/>
        <v>0</v>
      </c>
      <c r="P1407">
        <f t="shared" si="127"/>
        <v>6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</v>
      </c>
      <c r="T1407" s="9">
        <f t="shared" si="131"/>
        <v>41972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</v>
      </c>
      <c r="T1408" s="9">
        <f t="shared" si="131"/>
        <v>42350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>
        <f t="shared" si="126"/>
        <v>1</v>
      </c>
      <c r="P1409">
        <f t="shared" si="127"/>
        <v>8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</v>
      </c>
      <c r="T1409" s="9">
        <f t="shared" si="131"/>
        <v>41863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42292</v>
      </c>
      <c r="T1410" s="9">
        <f t="shared" si="131"/>
        <v>42322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>
        <f t="shared" ref="O1411:O1474" si="132">ROUND(E1411/D1411*100, 0)</f>
        <v>0</v>
      </c>
      <c r="P1411" t="e">
        <f t="shared" ref="P1411:P1474" si="133">ROUND(E1411/L1411, 0)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ROUND((J1411/86400)+25569+(-5/24),0)</f>
        <v>41945</v>
      </c>
      <c r="T1411" s="9">
        <f t="shared" ref="T1411:T1474" si="137">ROUND((I1411/86400)+25569+(-5/24),0)</f>
        <v>42005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</v>
      </c>
      <c r="T1412" s="9">
        <f t="shared" si="137"/>
        <v>42524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>
        <f t="shared" si="132"/>
        <v>0</v>
      </c>
      <c r="P1413">
        <f t="shared" si="133"/>
        <v>2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</v>
      </c>
      <c r="T1413" s="9">
        <f t="shared" si="137"/>
        <v>42041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>
        <f t="shared" si="132"/>
        <v>5</v>
      </c>
      <c r="P1414">
        <f t="shared" si="133"/>
        <v>25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</v>
      </c>
      <c r="T1414" s="9">
        <f t="shared" si="137"/>
        <v>41977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</v>
      </c>
      <c r="T1415" s="9">
        <f t="shared" si="137"/>
        <v>42420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</v>
      </c>
      <c r="T1416" s="9">
        <f t="shared" si="137"/>
        <v>42738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>
        <f t="shared" si="132"/>
        <v>18</v>
      </c>
      <c r="P1417">
        <f t="shared" si="133"/>
        <v>89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</v>
      </c>
      <c r="T1417" s="9">
        <f t="shared" si="137"/>
        <v>42232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42300</v>
      </c>
      <c r="T1418" s="9">
        <f t="shared" si="137"/>
        <v>42330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>
        <f t="shared" si="132"/>
        <v>1</v>
      </c>
      <c r="P1419">
        <f t="shared" si="133"/>
        <v>28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</v>
      </c>
      <c r="T1419" s="9">
        <f t="shared" si="137"/>
        <v>42262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</v>
      </c>
      <c r="T1420" s="9">
        <f t="shared" si="137"/>
        <v>42425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>
        <f t="shared" si="132"/>
        <v>7</v>
      </c>
      <c r="P1421">
        <f t="shared" si="133"/>
        <v>45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</v>
      </c>
      <c r="T1421" s="9">
        <f t="shared" si="137"/>
        <v>42652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</v>
      </c>
      <c r="T1422" s="9">
        <f t="shared" si="137"/>
        <v>42549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42014</v>
      </c>
      <c r="T1423" s="9">
        <f t="shared" si="137"/>
        <v>42044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</v>
      </c>
      <c r="T1424" s="9">
        <f t="shared" si="137"/>
        <v>42634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</v>
      </c>
      <c r="T1425" s="9">
        <f t="shared" si="137"/>
        <v>42370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>
        <f t="shared" si="132"/>
        <v>20</v>
      </c>
      <c r="P1426">
        <f t="shared" si="133"/>
        <v>109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42677</v>
      </c>
      <c r="T1426" s="9">
        <f t="shared" si="137"/>
        <v>42690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</v>
      </c>
      <c r="T1427" s="9">
        <f t="shared" si="137"/>
        <v>42123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</v>
      </c>
      <c r="T1428" s="9">
        <f t="shared" si="137"/>
        <v>42240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>
        <f t="shared" si="132"/>
        <v>8</v>
      </c>
      <c r="P1429">
        <f t="shared" si="133"/>
        <v>105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42602</v>
      </c>
      <c r="T1429" s="9">
        <f t="shared" si="137"/>
        <v>42632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</v>
      </c>
      <c r="T1430" s="9">
        <f t="shared" si="137"/>
        <v>42462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</v>
      </c>
      <c r="T1431" s="9">
        <f t="shared" si="137"/>
        <v>42104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>
        <f t="shared" si="132"/>
        <v>8</v>
      </c>
      <c r="P1432">
        <f t="shared" si="133"/>
        <v>81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41962</v>
      </c>
      <c r="T1432" s="9">
        <f t="shared" si="137"/>
        <v>41993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>
        <f t="shared" si="132"/>
        <v>32</v>
      </c>
      <c r="P1433">
        <f t="shared" si="133"/>
        <v>116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</v>
      </c>
      <c r="T1433" s="9">
        <f t="shared" si="137"/>
        <v>42334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42176</v>
      </c>
      <c r="T1434" s="9">
        <f t="shared" si="137"/>
        <v>42206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>
        <f t="shared" si="132"/>
        <v>7</v>
      </c>
      <c r="P1435">
        <f t="shared" si="133"/>
        <v>81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</v>
      </c>
      <c r="T1435" s="9">
        <f t="shared" si="137"/>
        <v>42714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>
        <f t="shared" si="132"/>
        <v>10</v>
      </c>
      <c r="P1436">
        <f t="shared" si="133"/>
        <v>745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42143</v>
      </c>
      <c r="T1436" s="9">
        <f t="shared" si="137"/>
        <v>42163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>
        <f t="shared" si="132"/>
        <v>0</v>
      </c>
      <c r="P1437">
        <f t="shared" si="133"/>
        <v>8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42259</v>
      </c>
      <c r="T1437" s="9">
        <f t="shared" si="137"/>
        <v>42289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>
        <f t="shared" si="132"/>
        <v>1</v>
      </c>
      <c r="P1438">
        <f t="shared" si="133"/>
        <v>39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</v>
      </c>
      <c r="T1438" s="9">
        <f t="shared" si="137"/>
        <v>42421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>
        <f t="shared" si="132"/>
        <v>27</v>
      </c>
      <c r="P1439">
        <f t="shared" si="133"/>
        <v>37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</v>
      </c>
      <c r="T1439" s="9">
        <f t="shared" si="137"/>
        <v>41833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42458</v>
      </c>
      <c r="T1440" s="9">
        <f t="shared" si="137"/>
        <v>42487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42041</v>
      </c>
      <c r="T1441" s="9">
        <f t="shared" si="137"/>
        <v>42071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42487</v>
      </c>
      <c r="T1442" s="9">
        <f t="shared" si="137"/>
        <v>42517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>
        <f t="shared" si="132"/>
        <v>1</v>
      </c>
      <c r="P1443">
        <f t="shared" si="133"/>
        <v>673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42199</v>
      </c>
      <c r="T1443" s="9">
        <f t="shared" si="137"/>
        <v>42259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</v>
      </c>
      <c r="T1444" s="9">
        <f t="shared" si="137"/>
        <v>42515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42708</v>
      </c>
      <c r="T1445" s="9">
        <f t="shared" si="137"/>
        <v>42738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42200</v>
      </c>
      <c r="T1446" s="9">
        <f t="shared" si="137"/>
        <v>42260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</v>
      </c>
      <c r="T1447" s="9">
        <f t="shared" si="137"/>
        <v>42169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</v>
      </c>
      <c r="T1448" s="9">
        <f t="shared" si="137"/>
        <v>42481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42530</v>
      </c>
      <c r="T1449" s="9">
        <f t="shared" si="137"/>
        <v>42560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42116</v>
      </c>
      <c r="T1450" s="9">
        <f t="shared" si="137"/>
        <v>42146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42087</v>
      </c>
      <c r="T1451" s="9">
        <f t="shared" si="137"/>
        <v>42135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</v>
      </c>
      <c r="T1452" s="9">
        <f t="shared" si="137"/>
        <v>42420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41932</v>
      </c>
      <c r="T1453" s="9">
        <f t="shared" si="137"/>
        <v>41962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</v>
      </c>
      <c r="T1454" s="9">
        <f t="shared" si="137"/>
        <v>41848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</v>
      </c>
      <c r="T1455" s="9">
        <f t="shared" si="137"/>
        <v>42840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42464</v>
      </c>
      <c r="T1456" s="9">
        <f t="shared" si="137"/>
        <v>42485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</v>
      </c>
      <c r="T1457" s="9">
        <f t="shared" si="137"/>
        <v>41887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>
        <f t="shared" si="132"/>
        <v>3</v>
      </c>
      <c r="P1458">
        <f t="shared" si="133"/>
        <v>48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</v>
      </c>
      <c r="T1458" s="9">
        <f t="shared" si="137"/>
        <v>42738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42290</v>
      </c>
      <c r="T1459" s="9">
        <f t="shared" si="137"/>
        <v>42320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</v>
      </c>
      <c r="T1460" s="9">
        <f t="shared" si="137"/>
        <v>41862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</v>
      </c>
      <c r="T1461" s="9">
        <f t="shared" si="137"/>
        <v>42341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41916</v>
      </c>
      <c r="T1462" s="9">
        <f t="shared" si="137"/>
        <v>41974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>
        <f t="shared" si="132"/>
        <v>101</v>
      </c>
      <c r="P1463">
        <f t="shared" si="133"/>
        <v>45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</v>
      </c>
      <c r="T1463" s="9">
        <f t="shared" si="137"/>
        <v>41933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>
        <f t="shared" si="132"/>
        <v>109</v>
      </c>
      <c r="P1464">
        <f t="shared" si="133"/>
        <v>29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</v>
      </c>
      <c r="T1464" s="9">
        <f t="shared" si="137"/>
        <v>41374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>
        <f t="shared" si="132"/>
        <v>148</v>
      </c>
      <c r="P1465">
        <f t="shared" si="133"/>
        <v>35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41327</v>
      </c>
      <c r="T1465" s="9">
        <f t="shared" si="137"/>
        <v>41372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>
        <f t="shared" si="132"/>
        <v>163</v>
      </c>
      <c r="P1466">
        <f t="shared" si="133"/>
        <v>35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</v>
      </c>
      <c r="T1466" s="9">
        <f t="shared" si="137"/>
        <v>41321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>
        <f t="shared" si="132"/>
        <v>456</v>
      </c>
      <c r="P1467">
        <f t="shared" si="133"/>
        <v>53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40960</v>
      </c>
      <c r="T1467" s="9">
        <f t="shared" si="137"/>
        <v>40990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>
        <f t="shared" si="132"/>
        <v>108</v>
      </c>
      <c r="P1468">
        <f t="shared" si="133"/>
        <v>70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</v>
      </c>
      <c r="T1468" s="9">
        <f t="shared" si="137"/>
        <v>42381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>
        <f t="shared" si="132"/>
        <v>115</v>
      </c>
      <c r="P1469">
        <f t="shared" si="133"/>
        <v>77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40934</v>
      </c>
      <c r="T1469" s="9">
        <f t="shared" si="137"/>
        <v>40994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>
        <f t="shared" si="132"/>
        <v>102</v>
      </c>
      <c r="P1470">
        <f t="shared" si="133"/>
        <v>33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</v>
      </c>
      <c r="T1470" s="9">
        <f t="shared" si="137"/>
        <v>40706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>
        <f t="shared" si="132"/>
        <v>108</v>
      </c>
      <c r="P1471">
        <f t="shared" si="133"/>
        <v>149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</v>
      </c>
      <c r="T1471" s="9">
        <f t="shared" si="137"/>
        <v>41320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>
        <f t="shared" si="132"/>
        <v>125</v>
      </c>
      <c r="P1472">
        <f t="shared" si="133"/>
        <v>23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41251</v>
      </c>
      <c r="T1472" s="9">
        <f t="shared" si="137"/>
        <v>41272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>
        <f t="shared" si="132"/>
        <v>104</v>
      </c>
      <c r="P1473">
        <f t="shared" si="133"/>
        <v>97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42074</v>
      </c>
      <c r="T1473" s="9">
        <f t="shared" si="137"/>
        <v>42104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>
        <f t="shared" si="132"/>
        <v>139</v>
      </c>
      <c r="P1474">
        <f t="shared" si="133"/>
        <v>103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</v>
      </c>
      <c r="T1474" s="9">
        <f t="shared" si="137"/>
        <v>41563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>
        <f t="shared" ref="O1475:O1538" si="138">ROUND(E1475/D1475*100, 0)</f>
        <v>121</v>
      </c>
      <c r="P1475">
        <f t="shared" ref="P1475:P1538" si="139">ROUND(E1475/L1475, 0)</f>
        <v>38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ROUND((J1475/86400)+25569+(-5/24),0)</f>
        <v>40940</v>
      </c>
      <c r="T1475" s="9">
        <f t="shared" ref="T1475:T1538" si="143">ROUND((I1475/86400)+25569+(-5/24),0)</f>
        <v>40970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>
        <f t="shared" si="138"/>
        <v>112</v>
      </c>
      <c r="P1476">
        <f t="shared" si="139"/>
        <v>44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41501</v>
      </c>
      <c r="T1476" s="9">
        <f t="shared" si="143"/>
        <v>41531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>
        <f t="shared" si="138"/>
        <v>189</v>
      </c>
      <c r="P1477">
        <f t="shared" si="139"/>
        <v>64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41961</v>
      </c>
      <c r="T1477" s="9">
        <f t="shared" si="143"/>
        <v>41993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>
        <f t="shared" si="138"/>
        <v>662</v>
      </c>
      <c r="P1478">
        <f t="shared" si="139"/>
        <v>43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</v>
      </c>
      <c r="T1478" s="9">
        <f t="shared" si="143"/>
        <v>40796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>
        <f t="shared" si="138"/>
        <v>111</v>
      </c>
      <c r="P1479">
        <f t="shared" si="139"/>
        <v>90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</v>
      </c>
      <c r="T1479" s="9">
        <f t="shared" si="143"/>
        <v>40900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>
        <f t="shared" si="138"/>
        <v>1182</v>
      </c>
      <c r="P1480">
        <f t="shared" si="139"/>
        <v>29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41395</v>
      </c>
      <c r="T1480" s="9">
        <f t="shared" si="143"/>
        <v>41409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>
        <f t="shared" si="138"/>
        <v>137</v>
      </c>
      <c r="P1481">
        <f t="shared" si="139"/>
        <v>31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41755</v>
      </c>
      <c r="T1481" s="9">
        <f t="shared" si="143"/>
        <v>41769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>
        <f t="shared" si="138"/>
        <v>117</v>
      </c>
      <c r="P1482">
        <f t="shared" si="139"/>
        <v>92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41465</v>
      </c>
      <c r="T1482" s="9">
        <f t="shared" si="143"/>
        <v>41482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>
        <f t="shared" si="138"/>
        <v>2</v>
      </c>
      <c r="P1483">
        <f t="shared" si="139"/>
        <v>18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41551</v>
      </c>
      <c r="T1483" s="9">
        <f t="shared" si="143"/>
        <v>41581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41137</v>
      </c>
      <c r="T1484" s="9">
        <f t="shared" si="143"/>
        <v>41159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</v>
      </c>
      <c r="T1485" s="9">
        <f t="shared" si="143"/>
        <v>42573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</v>
      </c>
      <c r="T1486" s="9">
        <f t="shared" si="143"/>
        <v>41111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42131</v>
      </c>
      <c r="T1487" s="9">
        <f t="shared" si="143"/>
        <v>42176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</v>
      </c>
      <c r="T1488" s="9">
        <f t="shared" si="143"/>
        <v>42062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42555</v>
      </c>
      <c r="T1489" s="9">
        <f t="shared" si="143"/>
        <v>42585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</v>
      </c>
      <c r="T1490" s="9">
        <f t="shared" si="143"/>
        <v>41644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</v>
      </c>
      <c r="T1491" s="9">
        <f t="shared" si="143"/>
        <v>41228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>
        <f t="shared" si="138"/>
        <v>31</v>
      </c>
      <c r="P1492">
        <f t="shared" si="139"/>
        <v>47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</v>
      </c>
      <c r="T1492" s="9">
        <f t="shared" si="143"/>
        <v>41549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41992</v>
      </c>
      <c r="T1493" s="9">
        <f t="shared" si="143"/>
        <v>42050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40683</v>
      </c>
      <c r="T1494" s="9">
        <f t="shared" si="143"/>
        <v>40713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41412</v>
      </c>
      <c r="T1495" s="9">
        <f t="shared" si="143"/>
        <v>41442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>
        <f t="shared" si="138"/>
        <v>9</v>
      </c>
      <c r="P1496">
        <f t="shared" si="139"/>
        <v>40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42068</v>
      </c>
      <c r="T1496" s="9">
        <f t="shared" si="143"/>
        <v>42097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40753</v>
      </c>
      <c r="T1497" s="9">
        <f t="shared" si="143"/>
        <v>40783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</v>
      </c>
      <c r="T1498" s="9">
        <f t="shared" si="143"/>
        <v>41898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</v>
      </c>
      <c r="T1499" s="9">
        <f t="shared" si="143"/>
        <v>41487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41841</v>
      </c>
      <c r="T1500" s="9">
        <f t="shared" si="143"/>
        <v>41886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</v>
      </c>
      <c r="T1501" s="9">
        <f t="shared" si="143"/>
        <v>42587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>
        <f t="shared" si="138"/>
        <v>25</v>
      </c>
      <c r="P1502">
        <f t="shared" si="139"/>
        <v>47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41366</v>
      </c>
      <c r="T1502" s="9">
        <f t="shared" si="143"/>
        <v>41396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>
        <f t="shared" si="138"/>
        <v>166</v>
      </c>
      <c r="P1503">
        <f t="shared" si="139"/>
        <v>98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</v>
      </c>
      <c r="T1503" s="9">
        <f t="shared" si="143"/>
        <v>42193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>
        <f t="shared" si="138"/>
        <v>101</v>
      </c>
      <c r="P1504">
        <f t="shared" si="139"/>
        <v>68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</v>
      </c>
      <c r="T1504" s="9">
        <f t="shared" si="143"/>
        <v>42455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>
        <f t="shared" si="138"/>
        <v>108</v>
      </c>
      <c r="P1505">
        <f t="shared" si="139"/>
        <v>57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</v>
      </c>
      <c r="T1505" s="9">
        <f t="shared" si="143"/>
        <v>42666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>
        <f t="shared" si="138"/>
        <v>278</v>
      </c>
      <c r="P1506">
        <f t="shared" si="139"/>
        <v>67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</v>
      </c>
      <c r="T1506" s="9">
        <f t="shared" si="143"/>
        <v>41800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>
        <f t="shared" si="138"/>
        <v>104</v>
      </c>
      <c r="P1507">
        <f t="shared" si="139"/>
        <v>48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</v>
      </c>
      <c r="T1507" s="9">
        <f t="shared" si="143"/>
        <v>42452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>
        <f t="shared" si="138"/>
        <v>111</v>
      </c>
      <c r="P1508">
        <f t="shared" si="139"/>
        <v>39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41815</v>
      </c>
      <c r="T1508" s="9">
        <f t="shared" si="143"/>
        <v>41845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>
        <f t="shared" si="138"/>
        <v>215</v>
      </c>
      <c r="P1509">
        <f t="shared" si="139"/>
        <v>78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</v>
      </c>
      <c r="T1509" s="9">
        <f t="shared" si="143"/>
        <v>40313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>
        <f t="shared" si="138"/>
        <v>111</v>
      </c>
      <c r="P1510">
        <f t="shared" si="139"/>
        <v>97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</v>
      </c>
      <c r="T1510" s="9">
        <f t="shared" si="143"/>
        <v>41817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>
        <f t="shared" si="138"/>
        <v>124</v>
      </c>
      <c r="P1511">
        <f t="shared" si="139"/>
        <v>110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</v>
      </c>
      <c r="T1511" s="9">
        <f t="shared" si="143"/>
        <v>42781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>
        <f t="shared" si="138"/>
        <v>101</v>
      </c>
      <c r="P1512">
        <f t="shared" si="139"/>
        <v>40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</v>
      </c>
      <c r="T1512" s="9">
        <f t="shared" si="143"/>
        <v>41839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>
        <f t="shared" si="138"/>
        <v>112</v>
      </c>
      <c r="P1513">
        <f t="shared" si="139"/>
        <v>76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</v>
      </c>
      <c r="T1513" s="9">
        <f t="shared" si="143"/>
        <v>42326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>
        <f t="shared" si="138"/>
        <v>559</v>
      </c>
      <c r="P1514">
        <f t="shared" si="139"/>
        <v>58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</v>
      </c>
      <c r="T1514" s="9">
        <f t="shared" si="143"/>
        <v>42771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>
        <f t="shared" si="138"/>
        <v>150</v>
      </c>
      <c r="P1515">
        <f t="shared" si="139"/>
        <v>56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</v>
      </c>
      <c r="T1515" s="9">
        <f t="shared" si="143"/>
        <v>41836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>
        <f t="shared" si="138"/>
        <v>106</v>
      </c>
      <c r="P1516">
        <f t="shared" si="139"/>
        <v>151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</v>
      </c>
      <c r="T1516" s="9">
        <f t="shared" si="143"/>
        <v>42274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>
        <f t="shared" si="138"/>
        <v>157</v>
      </c>
      <c r="P1517">
        <f t="shared" si="139"/>
        <v>850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</v>
      </c>
      <c r="T1517" s="9">
        <f t="shared" si="143"/>
        <v>42445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>
        <f t="shared" si="138"/>
        <v>109</v>
      </c>
      <c r="P1518">
        <f t="shared" si="139"/>
        <v>159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</v>
      </c>
      <c r="T1518" s="9">
        <f t="shared" si="143"/>
        <v>42649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>
        <f t="shared" si="138"/>
        <v>162</v>
      </c>
      <c r="P1519">
        <f t="shared" si="139"/>
        <v>40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</v>
      </c>
      <c r="T1519" s="9">
        <f t="shared" si="143"/>
        <v>41979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>
        <f t="shared" si="138"/>
        <v>205</v>
      </c>
      <c r="P1520">
        <f t="shared" si="139"/>
        <v>131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41761</v>
      </c>
      <c r="T1520" s="9">
        <f t="shared" si="143"/>
        <v>41791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>
        <f t="shared" si="138"/>
        <v>103</v>
      </c>
      <c r="P1521">
        <f t="shared" si="139"/>
        <v>64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41783</v>
      </c>
      <c r="T1521" s="9">
        <f t="shared" si="143"/>
        <v>41811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>
        <f t="shared" si="138"/>
        <v>103</v>
      </c>
      <c r="P1522">
        <f t="shared" si="139"/>
        <v>112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41956</v>
      </c>
      <c r="T1522" s="9">
        <f t="shared" si="143"/>
        <v>41992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>
        <f t="shared" si="138"/>
        <v>107</v>
      </c>
      <c r="P1523">
        <f t="shared" si="139"/>
        <v>170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</v>
      </c>
      <c r="T1523" s="9">
        <f t="shared" si="143"/>
        <v>42528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>
        <f t="shared" si="138"/>
        <v>139</v>
      </c>
      <c r="P1524">
        <f t="shared" si="139"/>
        <v>134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41900</v>
      </c>
      <c r="T1524" s="9">
        <f t="shared" si="143"/>
        <v>41930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>
        <f t="shared" si="138"/>
        <v>125</v>
      </c>
      <c r="P1525">
        <f t="shared" si="139"/>
        <v>96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41965</v>
      </c>
      <c r="T1525" s="9">
        <f t="shared" si="143"/>
        <v>41996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>
        <f t="shared" si="138"/>
        <v>207</v>
      </c>
      <c r="P1526">
        <f t="shared" si="139"/>
        <v>222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</v>
      </c>
      <c r="T1526" s="9">
        <f t="shared" si="143"/>
        <v>42786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>
        <f t="shared" si="138"/>
        <v>174</v>
      </c>
      <c r="P1527">
        <f t="shared" si="139"/>
        <v>32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</v>
      </c>
      <c r="T1527" s="9">
        <f t="shared" si="143"/>
        <v>42600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>
        <f t="shared" si="138"/>
        <v>120</v>
      </c>
      <c r="P1528">
        <f t="shared" si="139"/>
        <v>99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</v>
      </c>
      <c r="T1528" s="9">
        <f t="shared" si="143"/>
        <v>42388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>
        <f t="shared" si="138"/>
        <v>110</v>
      </c>
      <c r="P1529">
        <f t="shared" si="139"/>
        <v>55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</v>
      </c>
      <c r="T1529" s="9">
        <f t="shared" si="143"/>
        <v>42808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>
        <f t="shared" si="138"/>
        <v>282</v>
      </c>
      <c r="P1530">
        <f t="shared" si="139"/>
        <v>53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42737</v>
      </c>
      <c r="T1530" s="9">
        <f t="shared" si="143"/>
        <v>42767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>
        <f t="shared" si="138"/>
        <v>101</v>
      </c>
      <c r="P1531">
        <f t="shared" si="139"/>
        <v>136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</v>
      </c>
      <c r="T1531" s="9">
        <f t="shared" si="143"/>
        <v>42082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>
        <f t="shared" si="138"/>
        <v>135</v>
      </c>
      <c r="P1532">
        <f t="shared" si="139"/>
        <v>54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42276</v>
      </c>
      <c r="T1532" s="9">
        <f t="shared" si="143"/>
        <v>42301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>
        <f t="shared" si="138"/>
        <v>176</v>
      </c>
      <c r="P1533">
        <f t="shared" si="139"/>
        <v>57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41942</v>
      </c>
      <c r="T1533" s="9">
        <f t="shared" si="143"/>
        <v>41974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>
        <f t="shared" si="138"/>
        <v>484</v>
      </c>
      <c r="P1534">
        <f t="shared" si="139"/>
        <v>82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</v>
      </c>
      <c r="T1534" s="9">
        <f t="shared" si="143"/>
        <v>42415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>
        <f t="shared" si="138"/>
        <v>145</v>
      </c>
      <c r="P1535">
        <f t="shared" si="139"/>
        <v>88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</v>
      </c>
      <c r="T1535" s="9">
        <f t="shared" si="143"/>
        <v>42492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>
        <f t="shared" si="138"/>
        <v>418</v>
      </c>
      <c r="P1536">
        <f t="shared" si="139"/>
        <v>85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</v>
      </c>
      <c r="T1536" s="9">
        <f t="shared" si="143"/>
        <v>42251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>
        <f t="shared" si="138"/>
        <v>132</v>
      </c>
      <c r="P1537">
        <f t="shared" si="139"/>
        <v>48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42485</v>
      </c>
      <c r="T1537" s="9">
        <f t="shared" si="143"/>
        <v>42514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>
        <f t="shared" si="138"/>
        <v>250</v>
      </c>
      <c r="P1538">
        <f t="shared" si="139"/>
        <v>66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42214</v>
      </c>
      <c r="T1538" s="9">
        <f t="shared" si="143"/>
        <v>42244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>
        <f t="shared" ref="O1539:O1602" si="144">ROUND(E1539/D1539*100, 0)</f>
        <v>180</v>
      </c>
      <c r="P1539">
        <f t="shared" ref="P1539:P1602" si="145">ROUND(E1539/L1539, 0)</f>
        <v>96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ROUND((J1539/86400)+25569+(-5/24),0)</f>
        <v>42552</v>
      </c>
      <c r="T1539" s="9">
        <f t="shared" ref="T1539:T1602" si="149">ROUND((I1539/86400)+25569+(-5/24),0)</f>
        <v>42589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>
        <f t="shared" si="144"/>
        <v>103</v>
      </c>
      <c r="P1540">
        <f t="shared" si="145"/>
        <v>156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41982</v>
      </c>
      <c r="T1540" s="9">
        <f t="shared" si="149"/>
        <v>42027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>
        <f t="shared" si="144"/>
        <v>136</v>
      </c>
      <c r="P1541">
        <f t="shared" si="145"/>
        <v>96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42706</v>
      </c>
      <c r="T1541" s="9">
        <f t="shared" si="149"/>
        <v>42739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>
        <f t="shared" si="144"/>
        <v>118</v>
      </c>
      <c r="P1542">
        <f t="shared" si="145"/>
        <v>180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</v>
      </c>
      <c r="T1542" s="9">
        <f t="shared" si="149"/>
        <v>41969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41975</v>
      </c>
      <c r="T1543" s="9">
        <f t="shared" si="149"/>
        <v>42005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42171</v>
      </c>
      <c r="T1544" s="9">
        <f t="shared" si="149"/>
        <v>42186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</v>
      </c>
      <c r="T1545" s="9">
        <f t="shared" si="149"/>
        <v>41965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</v>
      </c>
      <c r="T1546" s="9">
        <f t="shared" si="149"/>
        <v>42095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42032</v>
      </c>
      <c r="T1547" s="9">
        <f t="shared" si="149"/>
        <v>42066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>
        <f t="shared" si="144"/>
        <v>29</v>
      </c>
      <c r="P1548">
        <f t="shared" si="145"/>
        <v>26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</v>
      </c>
      <c r="T1548" s="9">
        <f t="shared" si="149"/>
        <v>41899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</v>
      </c>
      <c r="T1549" s="9">
        <f t="shared" si="149"/>
        <v>42789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42287</v>
      </c>
      <c r="T1550" s="9">
        <f t="shared" si="149"/>
        <v>42317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>
        <f t="shared" si="144"/>
        <v>34</v>
      </c>
      <c r="P1551">
        <f t="shared" si="145"/>
        <v>28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</v>
      </c>
      <c r="T1551" s="9">
        <f t="shared" si="149"/>
        <v>42311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>
        <f t="shared" si="144"/>
        <v>13</v>
      </c>
      <c r="P1552">
        <f t="shared" si="145"/>
        <v>14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</v>
      </c>
      <c r="T1552" s="9">
        <f t="shared" si="149"/>
        <v>42502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42122</v>
      </c>
      <c r="T1553" s="9">
        <f t="shared" si="149"/>
        <v>42152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>
        <f t="shared" si="144"/>
        <v>49</v>
      </c>
      <c r="P1554">
        <f t="shared" si="145"/>
        <v>132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</v>
      </c>
      <c r="T1554" s="9">
        <f t="shared" si="149"/>
        <v>41913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</v>
      </c>
      <c r="T1555" s="9">
        <f t="shared" si="149"/>
        <v>42249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</v>
      </c>
      <c r="T1556" s="9">
        <f t="shared" si="149"/>
        <v>42218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</v>
      </c>
      <c r="T1557" s="9">
        <f t="shared" si="149"/>
        <v>42265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>
        <f t="shared" si="144"/>
        <v>45</v>
      </c>
      <c r="P1558">
        <f t="shared" si="145"/>
        <v>56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</v>
      </c>
      <c r="T1558" s="9">
        <f t="shared" si="149"/>
        <v>42555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</v>
      </c>
      <c r="T1559" s="9">
        <f t="shared" si="149"/>
        <v>41902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>
        <f t="shared" si="144"/>
        <v>5</v>
      </c>
      <c r="P1560">
        <f t="shared" si="145"/>
        <v>12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</v>
      </c>
      <c r="T1560" s="9">
        <f t="shared" si="149"/>
        <v>42244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</v>
      </c>
      <c r="T1561" s="9">
        <f t="shared" si="149"/>
        <v>42123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>
        <f t="shared" si="144"/>
        <v>4</v>
      </c>
      <c r="P1562">
        <f t="shared" si="145"/>
        <v>24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</v>
      </c>
      <c r="T1562" s="9">
        <f t="shared" si="149"/>
        <v>41956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</v>
      </c>
      <c r="T1563" s="9">
        <f t="shared" si="149"/>
        <v>41585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</v>
      </c>
      <c r="T1564" s="9">
        <f t="shared" si="149"/>
        <v>40149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>
        <f t="shared" si="144"/>
        <v>1</v>
      </c>
      <c r="P1565">
        <f t="shared" si="145"/>
        <v>43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41653</v>
      </c>
      <c r="T1565" s="9">
        <f t="shared" si="149"/>
        <v>41712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</v>
      </c>
      <c r="T1566" s="9">
        <f t="shared" si="149"/>
        <v>42153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40673</v>
      </c>
      <c r="T1567" s="9">
        <f t="shared" si="149"/>
        <v>40703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>
        <f t="shared" si="144"/>
        <v>21</v>
      </c>
      <c r="P1568">
        <f t="shared" si="145"/>
        <v>108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42550</v>
      </c>
      <c r="T1568" s="9">
        <f t="shared" si="149"/>
        <v>42579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>
        <f t="shared" si="144"/>
        <v>4</v>
      </c>
      <c r="P1569">
        <f t="shared" si="145"/>
        <v>27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41672</v>
      </c>
      <c r="T1569" s="9">
        <f t="shared" si="149"/>
        <v>41687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</v>
      </c>
      <c r="T1570" s="9">
        <f t="shared" si="149"/>
        <v>41997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</v>
      </c>
      <c r="T1571" s="9">
        <f t="shared" si="149"/>
        <v>41419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>
        <f t="shared" si="144"/>
        <v>41</v>
      </c>
      <c r="P1572">
        <f t="shared" si="145"/>
        <v>48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42439</v>
      </c>
      <c r="T1572" s="9">
        <f t="shared" si="149"/>
        <v>42469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42145</v>
      </c>
      <c r="T1573" s="9">
        <f t="shared" si="149"/>
        <v>42175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>
        <f t="shared" si="144"/>
        <v>5</v>
      </c>
      <c r="P1574">
        <f t="shared" si="145"/>
        <v>42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</v>
      </c>
      <c r="T1574" s="9">
        <f t="shared" si="149"/>
        <v>42429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>
        <f t="shared" si="144"/>
        <v>2</v>
      </c>
      <c r="P1575">
        <f t="shared" si="145"/>
        <v>74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</v>
      </c>
      <c r="T1575" s="9">
        <f t="shared" si="149"/>
        <v>42826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>
        <f t="shared" si="144"/>
        <v>5</v>
      </c>
      <c r="P1576">
        <f t="shared" si="145"/>
        <v>84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42018</v>
      </c>
      <c r="T1576" s="9">
        <f t="shared" si="149"/>
        <v>42053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>
        <f t="shared" si="144"/>
        <v>23</v>
      </c>
      <c r="P1577">
        <f t="shared" si="145"/>
        <v>65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</v>
      </c>
      <c r="T1577" s="9">
        <f t="shared" si="149"/>
        <v>41829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42141</v>
      </c>
      <c r="T1578" s="9">
        <f t="shared" si="149"/>
        <v>42186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>
        <f t="shared" si="144"/>
        <v>1</v>
      </c>
      <c r="P1579">
        <f t="shared" si="145"/>
        <v>28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41055</v>
      </c>
      <c r="T1579" s="9">
        <f t="shared" si="149"/>
        <v>41115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>
        <f t="shared" si="144"/>
        <v>11</v>
      </c>
      <c r="P1580">
        <f t="shared" si="145"/>
        <v>51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</v>
      </c>
      <c r="T1580" s="9">
        <f t="shared" si="149"/>
        <v>40423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41482</v>
      </c>
      <c r="T1581" s="9">
        <f t="shared" si="149"/>
        <v>41515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</v>
      </c>
      <c r="T1582" s="9">
        <f t="shared" si="149"/>
        <v>41050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</v>
      </c>
      <c r="T1583" s="9">
        <f t="shared" si="149"/>
        <v>42357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42247</v>
      </c>
      <c r="T1584" s="9">
        <f t="shared" si="149"/>
        <v>42304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41878</v>
      </c>
      <c r="T1585" s="9">
        <f t="shared" si="149"/>
        <v>41908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</v>
      </c>
      <c r="T1586" s="9">
        <f t="shared" si="149"/>
        <v>41789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>
        <f t="shared" si="144"/>
        <v>79</v>
      </c>
      <c r="P1587">
        <f t="shared" si="145"/>
        <v>132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42708</v>
      </c>
      <c r="T1587" s="9">
        <f t="shared" si="149"/>
        <v>42729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</v>
      </c>
      <c r="T1588" s="9">
        <f t="shared" si="149"/>
        <v>42099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41957</v>
      </c>
      <c r="T1589" s="9">
        <f t="shared" si="149"/>
        <v>41987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</v>
      </c>
      <c r="T1590" s="9">
        <f t="shared" si="149"/>
        <v>42036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42257</v>
      </c>
      <c r="T1591" s="9">
        <f t="shared" si="149"/>
        <v>42287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42241</v>
      </c>
      <c r="T1592" s="9">
        <f t="shared" si="149"/>
        <v>42271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>
        <f t="shared" si="144"/>
        <v>29</v>
      </c>
      <c r="P1593">
        <f t="shared" si="145"/>
        <v>44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42434</v>
      </c>
      <c r="T1593" s="9">
        <f t="shared" si="149"/>
        <v>42463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</v>
      </c>
      <c r="T1594" s="9">
        <f t="shared" si="149"/>
        <v>42091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42034</v>
      </c>
      <c r="T1595" s="9">
        <f t="shared" si="149"/>
        <v>42064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>
        <f t="shared" si="144"/>
        <v>21</v>
      </c>
      <c r="P1596">
        <f t="shared" si="145"/>
        <v>21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42446</v>
      </c>
      <c r="T1596" s="9">
        <f t="shared" si="149"/>
        <v>42505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</v>
      </c>
      <c r="T1597" s="9">
        <f t="shared" si="149"/>
        <v>41809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</v>
      </c>
      <c r="T1598" s="9">
        <f t="shared" si="149"/>
        <v>41986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</v>
      </c>
      <c r="T1599" s="9">
        <f t="shared" si="149"/>
        <v>42633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</v>
      </c>
      <c r="T1600" s="9">
        <f t="shared" si="149"/>
        <v>42211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</v>
      </c>
      <c r="T1601" s="9">
        <f t="shared" si="149"/>
        <v>42468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>
        <f t="shared" si="144"/>
        <v>7</v>
      </c>
      <c r="P1602">
        <f t="shared" si="145"/>
        <v>41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</v>
      </c>
      <c r="T1602" s="9">
        <f t="shared" si="149"/>
        <v>41835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>
        <f t="shared" ref="O1603:O1666" si="150">ROUND(E1603/D1603*100, 0)</f>
        <v>108</v>
      </c>
      <c r="P1603">
        <f t="shared" ref="P1603:P1666" si="151">ROUND(E1603/L1603, 0)</f>
        <v>48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9">
        <f t="shared" ref="S1603:S1666" si="154">ROUND((J1603/86400)+25569+(-5/24),0)</f>
        <v>40638</v>
      </c>
      <c r="T1603" s="9">
        <f t="shared" ref="T1603:T1666" si="155">ROUND((I1603/86400)+25569+(-5/24),0)</f>
        <v>40668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>
        <f t="shared" si="150"/>
        <v>100</v>
      </c>
      <c r="P1604">
        <f t="shared" si="151"/>
        <v>47</v>
      </c>
      <c r="Q1604" t="str">
        <f t="shared" si="152"/>
        <v>music</v>
      </c>
      <c r="R1604" t="str">
        <f t="shared" si="153"/>
        <v>rock</v>
      </c>
      <c r="S1604" s="9">
        <f t="shared" si="154"/>
        <v>40788</v>
      </c>
      <c r="T1604" s="9">
        <f t="shared" si="155"/>
        <v>40831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>
        <f t="shared" si="150"/>
        <v>100</v>
      </c>
      <c r="P1605">
        <f t="shared" si="151"/>
        <v>67</v>
      </c>
      <c r="Q1605" t="str">
        <f t="shared" si="152"/>
        <v>music</v>
      </c>
      <c r="R1605" t="str">
        <f t="shared" si="153"/>
        <v>rock</v>
      </c>
      <c r="S1605" s="9">
        <f t="shared" si="154"/>
        <v>40876</v>
      </c>
      <c r="T1605" s="9">
        <f t="shared" si="155"/>
        <v>40936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>
        <f t="shared" si="150"/>
        <v>122</v>
      </c>
      <c r="P1606">
        <f t="shared" si="151"/>
        <v>49</v>
      </c>
      <c r="Q1606" t="str">
        <f t="shared" si="152"/>
        <v>music</v>
      </c>
      <c r="R1606" t="str">
        <f t="shared" si="153"/>
        <v>rock</v>
      </c>
      <c r="S1606" s="9">
        <f t="shared" si="154"/>
        <v>40946</v>
      </c>
      <c r="T1606" s="9">
        <f t="shared" si="155"/>
        <v>40986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>
        <f t="shared" si="150"/>
        <v>101</v>
      </c>
      <c r="P1607">
        <f t="shared" si="151"/>
        <v>137</v>
      </c>
      <c r="Q1607" t="str">
        <f t="shared" si="152"/>
        <v>music</v>
      </c>
      <c r="R1607" t="str">
        <f t="shared" si="153"/>
        <v>rock</v>
      </c>
      <c r="S1607" s="9">
        <f t="shared" si="154"/>
        <v>40747</v>
      </c>
      <c r="T1607" s="9">
        <f t="shared" si="155"/>
        <v>40756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>
        <f t="shared" si="150"/>
        <v>101</v>
      </c>
      <c r="P1608">
        <f t="shared" si="151"/>
        <v>88</v>
      </c>
      <c r="Q1608" t="str">
        <f t="shared" si="152"/>
        <v>music</v>
      </c>
      <c r="R1608" t="str">
        <f t="shared" si="153"/>
        <v>rock</v>
      </c>
      <c r="S1608" s="9">
        <f t="shared" si="154"/>
        <v>40536</v>
      </c>
      <c r="T1608" s="9">
        <f t="shared" si="155"/>
        <v>40626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>
        <f t="shared" si="150"/>
        <v>145</v>
      </c>
      <c r="P1609">
        <f t="shared" si="151"/>
        <v>71</v>
      </c>
      <c r="Q1609" t="str">
        <f t="shared" si="152"/>
        <v>music</v>
      </c>
      <c r="R1609" t="str">
        <f t="shared" si="153"/>
        <v>rock</v>
      </c>
      <c r="S1609" s="9">
        <f t="shared" si="154"/>
        <v>41054</v>
      </c>
      <c r="T1609" s="9">
        <f t="shared" si="155"/>
        <v>41075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>
        <f t="shared" si="150"/>
        <v>101</v>
      </c>
      <c r="P1610">
        <f t="shared" si="151"/>
        <v>53</v>
      </c>
      <c r="Q1610" t="str">
        <f t="shared" si="152"/>
        <v>music</v>
      </c>
      <c r="R1610" t="str">
        <f t="shared" si="153"/>
        <v>rock</v>
      </c>
      <c r="S1610" s="9">
        <f t="shared" si="154"/>
        <v>41608</v>
      </c>
      <c r="T1610" s="9">
        <f t="shared" si="155"/>
        <v>41640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>
        <f t="shared" si="150"/>
        <v>118</v>
      </c>
      <c r="P1611">
        <f t="shared" si="151"/>
        <v>444</v>
      </c>
      <c r="Q1611" t="str">
        <f t="shared" si="152"/>
        <v>music</v>
      </c>
      <c r="R1611" t="str">
        <f t="shared" si="153"/>
        <v>rock</v>
      </c>
      <c r="S1611" s="9">
        <f t="shared" si="154"/>
        <v>40796</v>
      </c>
      <c r="T1611" s="9">
        <f t="shared" si="155"/>
        <v>40849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>
        <f t="shared" si="150"/>
        <v>272</v>
      </c>
      <c r="P1612">
        <f t="shared" si="151"/>
        <v>49</v>
      </c>
      <c r="Q1612" t="str">
        <f t="shared" si="152"/>
        <v>music</v>
      </c>
      <c r="R1612" t="str">
        <f t="shared" si="153"/>
        <v>rock</v>
      </c>
      <c r="S1612" s="9">
        <f t="shared" si="154"/>
        <v>41229</v>
      </c>
      <c r="T1612" s="9">
        <f t="shared" si="155"/>
        <v>41259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>
        <f t="shared" si="150"/>
        <v>125</v>
      </c>
      <c r="P1613">
        <f t="shared" si="151"/>
        <v>37</v>
      </c>
      <c r="Q1613" t="str">
        <f t="shared" si="152"/>
        <v>music</v>
      </c>
      <c r="R1613" t="str">
        <f t="shared" si="153"/>
        <v>rock</v>
      </c>
      <c r="S1613" s="9">
        <f t="shared" si="154"/>
        <v>41409</v>
      </c>
      <c r="T1613" s="9">
        <f t="shared" si="155"/>
        <v>41430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41247</v>
      </c>
      <c r="T1614" s="9">
        <f t="shared" si="155"/>
        <v>41277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>
        <f t="shared" si="150"/>
        <v>102</v>
      </c>
      <c r="P1615">
        <f t="shared" si="151"/>
        <v>39</v>
      </c>
      <c r="Q1615" t="str">
        <f t="shared" si="152"/>
        <v>music</v>
      </c>
      <c r="R1615" t="str">
        <f t="shared" si="153"/>
        <v>rock</v>
      </c>
      <c r="S1615" s="9">
        <f t="shared" si="154"/>
        <v>41082</v>
      </c>
      <c r="T1615" s="9">
        <f t="shared" si="155"/>
        <v>41112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>
        <f t="shared" si="150"/>
        <v>103</v>
      </c>
      <c r="P1616">
        <f t="shared" si="151"/>
        <v>67</v>
      </c>
      <c r="Q1616" t="str">
        <f t="shared" si="152"/>
        <v>music</v>
      </c>
      <c r="R1616" t="str">
        <f t="shared" si="153"/>
        <v>rock</v>
      </c>
      <c r="S1616" s="9">
        <f t="shared" si="154"/>
        <v>41795</v>
      </c>
      <c r="T1616" s="9">
        <f t="shared" si="155"/>
        <v>41855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>
        <f t="shared" si="150"/>
        <v>114</v>
      </c>
      <c r="P1617">
        <f t="shared" si="151"/>
        <v>67</v>
      </c>
      <c r="Q1617" t="str">
        <f t="shared" si="152"/>
        <v>music</v>
      </c>
      <c r="R1617" t="str">
        <f t="shared" si="153"/>
        <v>rock</v>
      </c>
      <c r="S1617" s="9">
        <f t="shared" si="154"/>
        <v>40845</v>
      </c>
      <c r="T1617" s="9">
        <f t="shared" si="155"/>
        <v>40890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>
        <f t="shared" si="150"/>
        <v>104</v>
      </c>
      <c r="P1618">
        <f t="shared" si="151"/>
        <v>66</v>
      </c>
      <c r="Q1618" t="str">
        <f t="shared" si="152"/>
        <v>music</v>
      </c>
      <c r="R1618" t="str">
        <f t="shared" si="153"/>
        <v>rock</v>
      </c>
      <c r="S1618" s="9">
        <f t="shared" si="154"/>
        <v>41195</v>
      </c>
      <c r="T1618" s="9">
        <f t="shared" si="155"/>
        <v>41236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>
        <f t="shared" si="150"/>
        <v>146</v>
      </c>
      <c r="P1619">
        <f t="shared" si="151"/>
        <v>65</v>
      </c>
      <c r="Q1619" t="str">
        <f t="shared" si="152"/>
        <v>music</v>
      </c>
      <c r="R1619" t="str">
        <f t="shared" si="153"/>
        <v>rock</v>
      </c>
      <c r="S1619" s="9">
        <f t="shared" si="154"/>
        <v>41546</v>
      </c>
      <c r="T1619" s="9">
        <f t="shared" si="155"/>
        <v>41580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>
        <f t="shared" si="150"/>
        <v>105</v>
      </c>
      <c r="P1620">
        <f t="shared" si="151"/>
        <v>58</v>
      </c>
      <c r="Q1620" t="str">
        <f t="shared" si="152"/>
        <v>music</v>
      </c>
      <c r="R1620" t="str">
        <f t="shared" si="153"/>
        <v>rock</v>
      </c>
      <c r="S1620" s="9">
        <f t="shared" si="154"/>
        <v>41301</v>
      </c>
      <c r="T1620" s="9">
        <f t="shared" si="155"/>
        <v>41341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>
        <f t="shared" si="150"/>
        <v>133</v>
      </c>
      <c r="P1621">
        <f t="shared" si="151"/>
        <v>87</v>
      </c>
      <c r="Q1621" t="str">
        <f t="shared" si="152"/>
        <v>music</v>
      </c>
      <c r="R1621" t="str">
        <f t="shared" si="153"/>
        <v>rock</v>
      </c>
      <c r="S1621" s="9">
        <f t="shared" si="154"/>
        <v>41876</v>
      </c>
      <c r="T1621" s="9">
        <f t="shared" si="155"/>
        <v>41897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>
        <f t="shared" si="150"/>
        <v>113</v>
      </c>
      <c r="P1622">
        <f t="shared" si="151"/>
        <v>66</v>
      </c>
      <c r="Q1622" t="str">
        <f t="shared" si="152"/>
        <v>music</v>
      </c>
      <c r="R1622" t="str">
        <f t="shared" si="153"/>
        <v>rock</v>
      </c>
      <c r="S1622" s="9">
        <f t="shared" si="154"/>
        <v>41321</v>
      </c>
      <c r="T1622" s="9">
        <f t="shared" si="155"/>
        <v>41328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>
        <f t="shared" si="150"/>
        <v>121</v>
      </c>
      <c r="P1623">
        <f t="shared" si="151"/>
        <v>164</v>
      </c>
      <c r="Q1623" t="str">
        <f t="shared" si="152"/>
        <v>music</v>
      </c>
      <c r="R1623" t="str">
        <f t="shared" si="153"/>
        <v>rock</v>
      </c>
      <c r="S1623" s="9">
        <f t="shared" si="154"/>
        <v>41003</v>
      </c>
      <c r="T1623" s="9">
        <f t="shared" si="155"/>
        <v>41057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>
        <f t="shared" si="150"/>
        <v>102</v>
      </c>
      <c r="P1624">
        <f t="shared" si="151"/>
        <v>108</v>
      </c>
      <c r="Q1624" t="str">
        <f t="shared" si="152"/>
        <v>music</v>
      </c>
      <c r="R1624" t="str">
        <f t="shared" si="153"/>
        <v>rock</v>
      </c>
      <c r="S1624" s="9">
        <f t="shared" si="154"/>
        <v>41950</v>
      </c>
      <c r="T1624" s="9">
        <f t="shared" si="155"/>
        <v>41990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>
        <f t="shared" si="150"/>
        <v>101</v>
      </c>
      <c r="P1625">
        <f t="shared" si="151"/>
        <v>42</v>
      </c>
      <c r="Q1625" t="str">
        <f t="shared" si="152"/>
        <v>music</v>
      </c>
      <c r="R1625" t="str">
        <f t="shared" si="153"/>
        <v>rock</v>
      </c>
      <c r="S1625" s="9">
        <f t="shared" si="154"/>
        <v>41453</v>
      </c>
      <c r="T1625" s="9">
        <f t="shared" si="155"/>
        <v>41513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>
        <f t="shared" si="150"/>
        <v>118</v>
      </c>
      <c r="P1626">
        <f t="shared" si="151"/>
        <v>47</v>
      </c>
      <c r="Q1626" t="str">
        <f t="shared" si="152"/>
        <v>music</v>
      </c>
      <c r="R1626" t="str">
        <f t="shared" si="153"/>
        <v>rock</v>
      </c>
      <c r="S1626" s="9">
        <f t="shared" si="154"/>
        <v>41243</v>
      </c>
      <c r="T1626" s="9">
        <f t="shared" si="155"/>
        <v>41283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>
        <f t="shared" si="150"/>
        <v>155</v>
      </c>
      <c r="P1627">
        <f t="shared" si="151"/>
        <v>112</v>
      </c>
      <c r="Q1627" t="str">
        <f t="shared" si="152"/>
        <v>music</v>
      </c>
      <c r="R1627" t="str">
        <f t="shared" si="153"/>
        <v>rock</v>
      </c>
      <c r="S1627" s="9">
        <f t="shared" si="154"/>
        <v>41135</v>
      </c>
      <c r="T1627" s="9">
        <f t="shared" si="155"/>
        <v>41163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>
        <f t="shared" si="150"/>
        <v>101</v>
      </c>
      <c r="P1628">
        <f t="shared" si="151"/>
        <v>75</v>
      </c>
      <c r="Q1628" t="str">
        <f t="shared" si="152"/>
        <v>music</v>
      </c>
      <c r="R1628" t="str">
        <f t="shared" si="153"/>
        <v>rock</v>
      </c>
      <c r="S1628" s="9">
        <f t="shared" si="154"/>
        <v>41580</v>
      </c>
      <c r="T1628" s="9">
        <f t="shared" si="155"/>
        <v>41610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>
        <f t="shared" si="150"/>
        <v>117</v>
      </c>
      <c r="P1629">
        <f t="shared" si="151"/>
        <v>62</v>
      </c>
      <c r="Q1629" t="str">
        <f t="shared" si="152"/>
        <v>music</v>
      </c>
      <c r="R1629" t="str">
        <f t="shared" si="153"/>
        <v>rock</v>
      </c>
      <c r="S1629" s="9">
        <f t="shared" si="154"/>
        <v>41205</v>
      </c>
      <c r="T1629" s="9">
        <f t="shared" si="155"/>
        <v>41239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>
        <f t="shared" si="150"/>
        <v>101</v>
      </c>
      <c r="P1630">
        <f t="shared" si="151"/>
        <v>46</v>
      </c>
      <c r="Q1630" t="str">
        <f t="shared" si="152"/>
        <v>music</v>
      </c>
      <c r="R1630" t="str">
        <f t="shared" si="153"/>
        <v>rock</v>
      </c>
      <c r="S1630" s="9">
        <f t="shared" si="154"/>
        <v>41775</v>
      </c>
      <c r="T1630" s="9">
        <f t="shared" si="155"/>
        <v>41808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>
        <f t="shared" si="150"/>
        <v>104</v>
      </c>
      <c r="P1631">
        <f t="shared" si="151"/>
        <v>76</v>
      </c>
      <c r="Q1631" t="str">
        <f t="shared" si="152"/>
        <v>music</v>
      </c>
      <c r="R1631" t="str">
        <f t="shared" si="153"/>
        <v>rock</v>
      </c>
      <c r="S1631" s="9">
        <f t="shared" si="154"/>
        <v>41646</v>
      </c>
      <c r="T1631" s="9">
        <f t="shared" si="155"/>
        <v>41691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>
        <f t="shared" si="150"/>
        <v>265</v>
      </c>
      <c r="P1632">
        <f t="shared" si="151"/>
        <v>84</v>
      </c>
      <c r="Q1632" t="str">
        <f t="shared" si="152"/>
        <v>music</v>
      </c>
      <c r="R1632" t="str">
        <f t="shared" si="153"/>
        <v>rock</v>
      </c>
      <c r="S1632" s="9">
        <f t="shared" si="154"/>
        <v>40940</v>
      </c>
      <c r="T1632" s="9">
        <f t="shared" si="155"/>
        <v>40970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>
        <f t="shared" si="150"/>
        <v>156</v>
      </c>
      <c r="P1633">
        <f t="shared" si="151"/>
        <v>117</v>
      </c>
      <c r="Q1633" t="str">
        <f t="shared" si="152"/>
        <v>music</v>
      </c>
      <c r="R1633" t="str">
        <f t="shared" si="153"/>
        <v>rock</v>
      </c>
      <c r="S1633" s="9">
        <f t="shared" si="154"/>
        <v>41165</v>
      </c>
      <c r="T1633" s="9">
        <f t="shared" si="155"/>
        <v>41195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>
        <f t="shared" si="150"/>
        <v>102</v>
      </c>
      <c r="P1634">
        <f t="shared" si="151"/>
        <v>86</v>
      </c>
      <c r="Q1634" t="str">
        <f t="shared" si="152"/>
        <v>music</v>
      </c>
      <c r="R1634" t="str">
        <f t="shared" si="153"/>
        <v>rock</v>
      </c>
      <c r="S1634" s="9">
        <f t="shared" si="154"/>
        <v>40750</v>
      </c>
      <c r="T1634" s="9">
        <f t="shared" si="155"/>
        <v>40810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>
        <f t="shared" si="150"/>
        <v>100</v>
      </c>
      <c r="P1635">
        <f t="shared" si="151"/>
        <v>172</v>
      </c>
      <c r="Q1635" t="str">
        <f t="shared" si="152"/>
        <v>music</v>
      </c>
      <c r="R1635" t="str">
        <f t="shared" si="153"/>
        <v>rock</v>
      </c>
      <c r="S1635" s="9">
        <f t="shared" si="154"/>
        <v>40897</v>
      </c>
      <c r="T1635" s="9">
        <f t="shared" si="155"/>
        <v>40924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>
        <f t="shared" si="150"/>
        <v>101</v>
      </c>
      <c r="P1636">
        <f t="shared" si="151"/>
        <v>63</v>
      </c>
      <c r="Q1636" t="str">
        <f t="shared" si="152"/>
        <v>music</v>
      </c>
      <c r="R1636" t="str">
        <f t="shared" si="153"/>
        <v>rock</v>
      </c>
      <c r="S1636" s="9">
        <f t="shared" si="154"/>
        <v>40658</v>
      </c>
      <c r="T1636" s="9">
        <f t="shared" si="155"/>
        <v>40696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>
        <f t="shared" si="150"/>
        <v>125</v>
      </c>
      <c r="P1637">
        <f t="shared" si="151"/>
        <v>68</v>
      </c>
      <c r="Q1637" t="str">
        <f t="shared" si="152"/>
        <v>music</v>
      </c>
      <c r="R1637" t="str">
        <f t="shared" si="153"/>
        <v>rock</v>
      </c>
      <c r="S1637" s="9">
        <f t="shared" si="154"/>
        <v>42503</v>
      </c>
      <c r="T1637" s="9">
        <f t="shared" si="155"/>
        <v>42563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>
        <f t="shared" si="150"/>
        <v>104</v>
      </c>
      <c r="P1638">
        <f t="shared" si="151"/>
        <v>54</v>
      </c>
      <c r="Q1638" t="str">
        <f t="shared" si="152"/>
        <v>music</v>
      </c>
      <c r="R1638" t="str">
        <f t="shared" si="153"/>
        <v>rock</v>
      </c>
      <c r="S1638" s="9">
        <f t="shared" si="154"/>
        <v>40663</v>
      </c>
      <c r="T1638" s="9">
        <f t="shared" si="155"/>
        <v>40706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>
        <f t="shared" si="150"/>
        <v>104</v>
      </c>
      <c r="P1639">
        <f t="shared" si="151"/>
        <v>35</v>
      </c>
      <c r="Q1639" t="str">
        <f t="shared" si="152"/>
        <v>music</v>
      </c>
      <c r="R1639" t="str">
        <f t="shared" si="153"/>
        <v>rock</v>
      </c>
      <c r="S1639" s="9">
        <f t="shared" si="154"/>
        <v>40123</v>
      </c>
      <c r="T1639" s="9">
        <f t="shared" si="155"/>
        <v>40179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>
        <f t="shared" si="150"/>
        <v>105</v>
      </c>
      <c r="P1640">
        <f t="shared" si="151"/>
        <v>39</v>
      </c>
      <c r="Q1640" t="str">
        <f t="shared" si="152"/>
        <v>music</v>
      </c>
      <c r="R1640" t="str">
        <f t="shared" si="153"/>
        <v>rock</v>
      </c>
      <c r="S1640" s="9">
        <f t="shared" si="154"/>
        <v>41288</v>
      </c>
      <c r="T1640" s="9">
        <f t="shared" si="155"/>
        <v>41334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>
        <f t="shared" si="150"/>
        <v>100</v>
      </c>
      <c r="P1641">
        <f t="shared" si="151"/>
        <v>95</v>
      </c>
      <c r="Q1641" t="str">
        <f t="shared" si="152"/>
        <v>music</v>
      </c>
      <c r="R1641" t="str">
        <f t="shared" si="153"/>
        <v>rock</v>
      </c>
      <c r="S1641" s="9">
        <f t="shared" si="154"/>
        <v>40941</v>
      </c>
      <c r="T1641" s="9">
        <f t="shared" si="155"/>
        <v>40971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>
        <f t="shared" si="150"/>
        <v>170</v>
      </c>
      <c r="P1642">
        <f t="shared" si="151"/>
        <v>40</v>
      </c>
      <c r="Q1642" t="str">
        <f t="shared" si="152"/>
        <v>music</v>
      </c>
      <c r="R1642" t="str">
        <f t="shared" si="153"/>
        <v>rock</v>
      </c>
      <c r="S1642" s="9">
        <f t="shared" si="154"/>
        <v>40379</v>
      </c>
      <c r="T1642" s="9">
        <f t="shared" si="155"/>
        <v>40393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>
        <f t="shared" si="150"/>
        <v>101</v>
      </c>
      <c r="P1643">
        <f t="shared" si="151"/>
        <v>98</v>
      </c>
      <c r="Q1643" t="str">
        <f t="shared" si="152"/>
        <v>music</v>
      </c>
      <c r="R1643" t="str">
        <f t="shared" si="153"/>
        <v>pop</v>
      </c>
      <c r="S1643" s="9">
        <f t="shared" si="154"/>
        <v>41962</v>
      </c>
      <c r="T1643" s="9">
        <f t="shared" si="155"/>
        <v>41992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>
        <f t="shared" si="150"/>
        <v>100</v>
      </c>
      <c r="P1644">
        <f t="shared" si="151"/>
        <v>43</v>
      </c>
      <c r="Q1644" t="str">
        <f t="shared" si="152"/>
        <v>music</v>
      </c>
      <c r="R1644" t="str">
        <f t="shared" si="153"/>
        <v>pop</v>
      </c>
      <c r="S1644" s="9">
        <f t="shared" si="154"/>
        <v>40688</v>
      </c>
      <c r="T1644" s="9">
        <f t="shared" si="155"/>
        <v>40708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>
        <f t="shared" si="150"/>
        <v>125</v>
      </c>
      <c r="P1645">
        <f t="shared" si="151"/>
        <v>169</v>
      </c>
      <c r="Q1645" t="str">
        <f t="shared" si="152"/>
        <v>music</v>
      </c>
      <c r="R1645" t="str">
        <f t="shared" si="153"/>
        <v>pop</v>
      </c>
      <c r="S1645" s="9">
        <f t="shared" si="154"/>
        <v>41147</v>
      </c>
      <c r="T1645" s="9">
        <f t="shared" si="155"/>
        <v>41177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>
        <f t="shared" si="150"/>
        <v>110</v>
      </c>
      <c r="P1646">
        <f t="shared" si="151"/>
        <v>86</v>
      </c>
      <c r="Q1646" t="str">
        <f t="shared" si="152"/>
        <v>music</v>
      </c>
      <c r="R1646" t="str">
        <f t="shared" si="153"/>
        <v>pop</v>
      </c>
      <c r="S1646" s="9">
        <f t="shared" si="154"/>
        <v>41175</v>
      </c>
      <c r="T1646" s="9">
        <f t="shared" si="155"/>
        <v>41235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</v>
      </c>
      <c r="T1647" s="9">
        <f t="shared" si="155"/>
        <v>41535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>
        <f t="shared" si="150"/>
        <v>110</v>
      </c>
      <c r="P1648">
        <f t="shared" si="151"/>
        <v>27</v>
      </c>
      <c r="Q1648" t="str">
        <f t="shared" si="152"/>
        <v>music</v>
      </c>
      <c r="R1648" t="str">
        <f t="shared" si="153"/>
        <v>pop</v>
      </c>
      <c r="S1648" s="9">
        <f t="shared" si="154"/>
        <v>41833</v>
      </c>
      <c r="T1648" s="9">
        <f t="shared" si="155"/>
        <v>41866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>
        <f t="shared" si="150"/>
        <v>105</v>
      </c>
      <c r="P1649">
        <f t="shared" si="151"/>
        <v>114</v>
      </c>
      <c r="Q1649" t="str">
        <f t="shared" si="152"/>
        <v>music</v>
      </c>
      <c r="R1649" t="str">
        <f t="shared" si="153"/>
        <v>pop</v>
      </c>
      <c r="S1649" s="9">
        <f t="shared" si="154"/>
        <v>41039</v>
      </c>
      <c r="T1649" s="9">
        <f t="shared" si="155"/>
        <v>41069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>
        <f t="shared" si="150"/>
        <v>125</v>
      </c>
      <c r="P1650">
        <f t="shared" si="151"/>
        <v>32</v>
      </c>
      <c r="Q1650" t="str">
        <f t="shared" si="152"/>
        <v>music</v>
      </c>
      <c r="R1650" t="str">
        <f t="shared" si="153"/>
        <v>pop</v>
      </c>
      <c r="S1650" s="9">
        <f t="shared" si="154"/>
        <v>40592</v>
      </c>
      <c r="T1650" s="9">
        <f t="shared" si="155"/>
        <v>40622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>
        <f t="shared" si="150"/>
        <v>101</v>
      </c>
      <c r="P1651">
        <f t="shared" si="151"/>
        <v>47</v>
      </c>
      <c r="Q1651" t="str">
        <f t="shared" si="152"/>
        <v>music</v>
      </c>
      <c r="R1651" t="str">
        <f t="shared" si="153"/>
        <v>pop</v>
      </c>
      <c r="S1651" s="9">
        <f t="shared" si="154"/>
        <v>41737</v>
      </c>
      <c r="T1651" s="9">
        <f t="shared" si="155"/>
        <v>41782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>
        <f t="shared" si="150"/>
        <v>142</v>
      </c>
      <c r="P1652">
        <f t="shared" si="151"/>
        <v>88</v>
      </c>
      <c r="Q1652" t="str">
        <f t="shared" si="152"/>
        <v>music</v>
      </c>
      <c r="R1652" t="str">
        <f t="shared" si="153"/>
        <v>pop</v>
      </c>
      <c r="S1652" s="9">
        <f t="shared" si="154"/>
        <v>41526</v>
      </c>
      <c r="T1652" s="9">
        <f t="shared" si="155"/>
        <v>41556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>
        <f t="shared" si="150"/>
        <v>101</v>
      </c>
      <c r="P1653">
        <f t="shared" si="151"/>
        <v>101</v>
      </c>
      <c r="Q1653" t="str">
        <f t="shared" si="152"/>
        <v>music</v>
      </c>
      <c r="R1653" t="str">
        <f t="shared" si="153"/>
        <v>pop</v>
      </c>
      <c r="S1653" s="9">
        <f t="shared" si="154"/>
        <v>40626</v>
      </c>
      <c r="T1653" s="9">
        <f t="shared" si="155"/>
        <v>40659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>
        <f t="shared" si="150"/>
        <v>101</v>
      </c>
      <c r="P1654">
        <f t="shared" si="151"/>
        <v>65</v>
      </c>
      <c r="Q1654" t="str">
        <f t="shared" si="152"/>
        <v>music</v>
      </c>
      <c r="R1654" t="str">
        <f t="shared" si="153"/>
        <v>pop</v>
      </c>
      <c r="S1654" s="9">
        <f t="shared" si="154"/>
        <v>41572</v>
      </c>
      <c r="T1654" s="9">
        <f t="shared" si="155"/>
        <v>41602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>
        <f t="shared" si="150"/>
        <v>174</v>
      </c>
      <c r="P1655">
        <f t="shared" si="151"/>
        <v>52</v>
      </c>
      <c r="Q1655" t="str">
        <f t="shared" si="152"/>
        <v>music</v>
      </c>
      <c r="R1655" t="str">
        <f t="shared" si="153"/>
        <v>pop</v>
      </c>
      <c r="S1655" s="9">
        <f t="shared" si="154"/>
        <v>40627</v>
      </c>
      <c r="T1655" s="9">
        <f t="shared" si="155"/>
        <v>40658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>
        <f t="shared" si="150"/>
        <v>120</v>
      </c>
      <c r="P1656">
        <f t="shared" si="151"/>
        <v>39</v>
      </c>
      <c r="Q1656" t="str">
        <f t="shared" si="152"/>
        <v>music</v>
      </c>
      <c r="R1656" t="str">
        <f t="shared" si="153"/>
        <v>pop</v>
      </c>
      <c r="S1656" s="9">
        <f t="shared" si="154"/>
        <v>40988</v>
      </c>
      <c r="T1656" s="9">
        <f t="shared" si="155"/>
        <v>41018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>
        <f t="shared" si="150"/>
        <v>143</v>
      </c>
      <c r="P1657">
        <f t="shared" si="151"/>
        <v>45</v>
      </c>
      <c r="Q1657" t="str">
        <f t="shared" si="152"/>
        <v>music</v>
      </c>
      <c r="R1657" t="str">
        <f t="shared" si="153"/>
        <v>pop</v>
      </c>
      <c r="S1657" s="9">
        <f t="shared" si="154"/>
        <v>40975</v>
      </c>
      <c r="T1657" s="9">
        <f t="shared" si="155"/>
        <v>41005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>
        <f t="shared" si="150"/>
        <v>100</v>
      </c>
      <c r="P1658">
        <f t="shared" si="151"/>
        <v>157</v>
      </c>
      <c r="Q1658" t="str">
        <f t="shared" si="152"/>
        <v>music</v>
      </c>
      <c r="R1658" t="str">
        <f t="shared" si="153"/>
        <v>pop</v>
      </c>
      <c r="S1658" s="9">
        <f t="shared" si="154"/>
        <v>41227</v>
      </c>
      <c r="T1658" s="9">
        <f t="shared" si="155"/>
        <v>41257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>
        <f t="shared" si="150"/>
        <v>105</v>
      </c>
      <c r="P1659">
        <f t="shared" si="151"/>
        <v>119</v>
      </c>
      <c r="Q1659" t="str">
        <f t="shared" si="152"/>
        <v>music</v>
      </c>
      <c r="R1659" t="str">
        <f t="shared" si="153"/>
        <v>pop</v>
      </c>
      <c r="S1659" s="9">
        <f t="shared" si="154"/>
        <v>41024</v>
      </c>
      <c r="T1659" s="9">
        <f t="shared" si="155"/>
        <v>41054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>
        <f t="shared" si="150"/>
        <v>132</v>
      </c>
      <c r="P1660">
        <f t="shared" si="151"/>
        <v>74</v>
      </c>
      <c r="Q1660" t="str">
        <f t="shared" si="152"/>
        <v>music</v>
      </c>
      <c r="R1660" t="str">
        <f t="shared" si="153"/>
        <v>pop</v>
      </c>
      <c r="S1660" s="9">
        <f t="shared" si="154"/>
        <v>41223</v>
      </c>
      <c r="T1660" s="9">
        <f t="shared" si="155"/>
        <v>41261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>
        <f t="shared" si="150"/>
        <v>113</v>
      </c>
      <c r="P1661">
        <f t="shared" si="151"/>
        <v>13</v>
      </c>
      <c r="Q1661" t="str">
        <f t="shared" si="152"/>
        <v>music</v>
      </c>
      <c r="R1661" t="str">
        <f t="shared" si="153"/>
        <v>pop</v>
      </c>
      <c r="S1661" s="9">
        <f t="shared" si="154"/>
        <v>41597</v>
      </c>
      <c r="T1661" s="9">
        <f t="shared" si="155"/>
        <v>41625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>
        <f t="shared" si="150"/>
        <v>1254</v>
      </c>
      <c r="P1662">
        <f t="shared" si="151"/>
        <v>28</v>
      </c>
      <c r="Q1662" t="str">
        <f t="shared" si="152"/>
        <v>music</v>
      </c>
      <c r="R1662" t="str">
        <f t="shared" si="153"/>
        <v>pop</v>
      </c>
      <c r="S1662" s="9">
        <f t="shared" si="154"/>
        <v>42459</v>
      </c>
      <c r="T1662" s="9">
        <f t="shared" si="155"/>
        <v>42491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>
        <f t="shared" si="150"/>
        <v>103</v>
      </c>
      <c r="P1663">
        <f t="shared" si="151"/>
        <v>80</v>
      </c>
      <c r="Q1663" t="str">
        <f t="shared" si="152"/>
        <v>music</v>
      </c>
      <c r="R1663" t="str">
        <f t="shared" si="153"/>
        <v>pop</v>
      </c>
      <c r="S1663" s="9">
        <f t="shared" si="154"/>
        <v>42344</v>
      </c>
      <c r="T1663" s="9">
        <f t="shared" si="155"/>
        <v>42387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>
        <f t="shared" si="150"/>
        <v>103</v>
      </c>
      <c r="P1664">
        <f t="shared" si="151"/>
        <v>132</v>
      </c>
      <c r="Q1664" t="str">
        <f t="shared" si="152"/>
        <v>music</v>
      </c>
      <c r="R1664" t="str">
        <f t="shared" si="153"/>
        <v>pop</v>
      </c>
      <c r="S1664" s="9">
        <f t="shared" si="154"/>
        <v>40848</v>
      </c>
      <c r="T1664" s="9">
        <f t="shared" si="155"/>
        <v>40908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>
        <f t="shared" si="150"/>
        <v>108</v>
      </c>
      <c r="P1665">
        <f t="shared" si="151"/>
        <v>34</v>
      </c>
      <c r="Q1665" t="str">
        <f t="shared" si="152"/>
        <v>music</v>
      </c>
      <c r="R1665" t="str">
        <f t="shared" si="153"/>
        <v>pop</v>
      </c>
      <c r="S1665" s="9">
        <f t="shared" si="154"/>
        <v>42006</v>
      </c>
      <c r="T1665" s="9">
        <f t="shared" si="155"/>
        <v>42036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>
        <f t="shared" si="150"/>
        <v>122</v>
      </c>
      <c r="P1666">
        <f t="shared" si="151"/>
        <v>34</v>
      </c>
      <c r="Q1666" t="str">
        <f t="shared" si="152"/>
        <v>music</v>
      </c>
      <c r="R1666" t="str">
        <f t="shared" si="153"/>
        <v>pop</v>
      </c>
      <c r="S1666" s="9">
        <f t="shared" si="154"/>
        <v>40940</v>
      </c>
      <c r="T1666" s="9">
        <f t="shared" si="155"/>
        <v>40984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>
        <f t="shared" ref="O1667:O1730" si="156">ROUND(E1667/D1667*100, 0)</f>
        <v>119</v>
      </c>
      <c r="P1667">
        <f t="shared" ref="P1667:P1730" si="157">ROUND(E1667/L1667, 0)</f>
        <v>45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9">
        <f t="shared" ref="S1667:S1730" si="160">ROUND((J1667/86400)+25569+(-5/24),0)</f>
        <v>40564</v>
      </c>
      <c r="T1667" s="9">
        <f t="shared" ref="T1667:T1730" si="161">ROUND((I1667/86400)+25569+(-5/24),0)</f>
        <v>40596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>
        <f t="shared" si="156"/>
        <v>161</v>
      </c>
      <c r="P1668">
        <f t="shared" si="157"/>
        <v>41</v>
      </c>
      <c r="Q1668" t="str">
        <f t="shared" si="158"/>
        <v>music</v>
      </c>
      <c r="R1668" t="str">
        <f t="shared" si="159"/>
        <v>pop</v>
      </c>
      <c r="S1668" s="9">
        <f t="shared" si="160"/>
        <v>41331</v>
      </c>
      <c r="T1668" s="9">
        <f t="shared" si="161"/>
        <v>41361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>
        <f t="shared" si="156"/>
        <v>127</v>
      </c>
      <c r="P1669">
        <f t="shared" si="157"/>
        <v>53</v>
      </c>
      <c r="Q1669" t="str">
        <f t="shared" si="158"/>
        <v>music</v>
      </c>
      <c r="R1669" t="str">
        <f t="shared" si="159"/>
        <v>pop</v>
      </c>
      <c r="S1669" s="9">
        <f t="shared" si="160"/>
        <v>41682</v>
      </c>
      <c r="T1669" s="9">
        <f t="shared" si="161"/>
        <v>41709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>
        <f t="shared" si="156"/>
        <v>103</v>
      </c>
      <c r="P1670">
        <f t="shared" si="157"/>
        <v>71</v>
      </c>
      <c r="Q1670" t="str">
        <f t="shared" si="158"/>
        <v>music</v>
      </c>
      <c r="R1670" t="str">
        <f t="shared" si="159"/>
        <v>pop</v>
      </c>
      <c r="S1670" s="9">
        <f t="shared" si="160"/>
        <v>40845</v>
      </c>
      <c r="T1670" s="9">
        <f t="shared" si="161"/>
        <v>40875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>
        <f t="shared" si="156"/>
        <v>140</v>
      </c>
      <c r="P1671">
        <f t="shared" si="157"/>
        <v>54</v>
      </c>
      <c r="Q1671" t="str">
        <f t="shared" si="158"/>
        <v>music</v>
      </c>
      <c r="R1671" t="str">
        <f t="shared" si="159"/>
        <v>pop</v>
      </c>
      <c r="S1671" s="9">
        <f t="shared" si="160"/>
        <v>42462</v>
      </c>
      <c r="T1671" s="9">
        <f t="shared" si="161"/>
        <v>42522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>
        <f t="shared" si="156"/>
        <v>103</v>
      </c>
      <c r="P1672">
        <f t="shared" si="157"/>
        <v>45</v>
      </c>
      <c r="Q1672" t="str">
        <f t="shared" si="158"/>
        <v>music</v>
      </c>
      <c r="R1672" t="str">
        <f t="shared" si="159"/>
        <v>pop</v>
      </c>
      <c r="S1672" s="9">
        <f t="shared" si="160"/>
        <v>40314</v>
      </c>
      <c r="T1672" s="9">
        <f t="shared" si="161"/>
        <v>40364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>
        <f t="shared" si="156"/>
        <v>101</v>
      </c>
      <c r="P1673">
        <f t="shared" si="157"/>
        <v>26</v>
      </c>
      <c r="Q1673" t="str">
        <f t="shared" si="158"/>
        <v>music</v>
      </c>
      <c r="R1673" t="str">
        <f t="shared" si="159"/>
        <v>pop</v>
      </c>
      <c r="S1673" s="9">
        <f t="shared" si="160"/>
        <v>42553</v>
      </c>
      <c r="T1673" s="9">
        <f t="shared" si="161"/>
        <v>42583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>
        <f t="shared" si="156"/>
        <v>113</v>
      </c>
      <c r="P1674">
        <f t="shared" si="157"/>
        <v>39</v>
      </c>
      <c r="Q1674" t="str">
        <f t="shared" si="158"/>
        <v>music</v>
      </c>
      <c r="R1674" t="str">
        <f t="shared" si="159"/>
        <v>pop</v>
      </c>
      <c r="S1674" s="9">
        <f t="shared" si="160"/>
        <v>41034</v>
      </c>
      <c r="T1674" s="9">
        <f t="shared" si="161"/>
        <v>41064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>
        <f t="shared" si="156"/>
        <v>128</v>
      </c>
      <c r="P1675">
        <f t="shared" si="157"/>
        <v>46</v>
      </c>
      <c r="Q1675" t="str">
        <f t="shared" si="158"/>
        <v>music</v>
      </c>
      <c r="R1675" t="str">
        <f t="shared" si="159"/>
        <v>pop</v>
      </c>
      <c r="S1675" s="9">
        <f t="shared" si="160"/>
        <v>42040</v>
      </c>
      <c r="T1675" s="9">
        <f t="shared" si="161"/>
        <v>42070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>
        <f t="shared" si="156"/>
        <v>202</v>
      </c>
      <c r="P1676">
        <f t="shared" si="157"/>
        <v>89</v>
      </c>
      <c r="Q1676" t="str">
        <f t="shared" si="158"/>
        <v>music</v>
      </c>
      <c r="R1676" t="str">
        <f t="shared" si="159"/>
        <v>pop</v>
      </c>
      <c r="S1676" s="9">
        <f t="shared" si="160"/>
        <v>42569</v>
      </c>
      <c r="T1676" s="9">
        <f t="shared" si="161"/>
        <v>42600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>
        <f t="shared" si="156"/>
        <v>137</v>
      </c>
      <c r="P1677">
        <f t="shared" si="157"/>
        <v>40</v>
      </c>
      <c r="Q1677" t="str">
        <f t="shared" si="158"/>
        <v>music</v>
      </c>
      <c r="R1677" t="str">
        <f t="shared" si="159"/>
        <v>pop</v>
      </c>
      <c r="S1677" s="9">
        <f t="shared" si="160"/>
        <v>40803</v>
      </c>
      <c r="T1677" s="9">
        <f t="shared" si="161"/>
        <v>40833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>
        <f t="shared" si="156"/>
        <v>115</v>
      </c>
      <c r="P1678">
        <f t="shared" si="157"/>
        <v>82</v>
      </c>
      <c r="Q1678" t="str">
        <f t="shared" si="158"/>
        <v>music</v>
      </c>
      <c r="R1678" t="str">
        <f t="shared" si="159"/>
        <v>pop</v>
      </c>
      <c r="S1678" s="9">
        <f t="shared" si="160"/>
        <v>40974</v>
      </c>
      <c r="T1678" s="9">
        <f t="shared" si="161"/>
        <v>41020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>
        <f t="shared" si="156"/>
        <v>112</v>
      </c>
      <c r="P1679">
        <f t="shared" si="157"/>
        <v>160</v>
      </c>
      <c r="Q1679" t="str">
        <f t="shared" si="158"/>
        <v>music</v>
      </c>
      <c r="R1679" t="str">
        <f t="shared" si="159"/>
        <v>pop</v>
      </c>
      <c r="S1679" s="9">
        <f t="shared" si="160"/>
        <v>42416</v>
      </c>
      <c r="T1679" s="9">
        <f t="shared" si="161"/>
        <v>42476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>
        <f t="shared" si="156"/>
        <v>118</v>
      </c>
      <c r="P1680">
        <f t="shared" si="157"/>
        <v>36</v>
      </c>
      <c r="Q1680" t="str">
        <f t="shared" si="158"/>
        <v>music</v>
      </c>
      <c r="R1680" t="str">
        <f t="shared" si="159"/>
        <v>pop</v>
      </c>
      <c r="S1680" s="9">
        <f t="shared" si="160"/>
        <v>41663</v>
      </c>
      <c r="T1680" s="9">
        <f t="shared" si="161"/>
        <v>41677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>
        <f t="shared" si="156"/>
        <v>175</v>
      </c>
      <c r="P1681">
        <f t="shared" si="157"/>
        <v>63</v>
      </c>
      <c r="Q1681" t="str">
        <f t="shared" si="158"/>
        <v>music</v>
      </c>
      <c r="R1681" t="str">
        <f t="shared" si="159"/>
        <v>pop</v>
      </c>
      <c r="S1681" s="9">
        <f t="shared" si="160"/>
        <v>40723</v>
      </c>
      <c r="T1681" s="9">
        <f t="shared" si="161"/>
        <v>40746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41803</v>
      </c>
      <c r="T1682" s="9">
        <f t="shared" si="161"/>
        <v>41833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>
        <f t="shared" si="156"/>
        <v>101</v>
      </c>
      <c r="P1683">
        <f t="shared" si="157"/>
        <v>75</v>
      </c>
      <c r="Q1683" t="str">
        <f t="shared" si="158"/>
        <v>music</v>
      </c>
      <c r="R1683" t="str">
        <f t="shared" si="159"/>
        <v>faith</v>
      </c>
      <c r="S1683" s="9">
        <f t="shared" si="160"/>
        <v>42774</v>
      </c>
      <c r="T1683" s="9">
        <f t="shared" si="161"/>
        <v>42823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</v>
      </c>
      <c r="T1684" s="9">
        <f t="shared" si="161"/>
        <v>42839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42809</v>
      </c>
      <c r="T1685" s="9">
        <f t="shared" si="161"/>
        <v>42833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>
        <f t="shared" si="156"/>
        <v>109</v>
      </c>
      <c r="P1686">
        <f t="shared" si="157"/>
        <v>86</v>
      </c>
      <c r="Q1686" t="str">
        <f t="shared" si="158"/>
        <v>music</v>
      </c>
      <c r="R1686" t="str">
        <f t="shared" si="159"/>
        <v>faith</v>
      </c>
      <c r="S1686" s="9">
        <f t="shared" si="160"/>
        <v>42784</v>
      </c>
      <c r="T1686" s="9">
        <f t="shared" si="161"/>
        <v>42812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</v>
      </c>
      <c r="T1687" s="9">
        <f t="shared" si="161"/>
        <v>42818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42793</v>
      </c>
      <c r="T1688" s="9">
        <f t="shared" si="161"/>
        <v>42853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>
        <f t="shared" si="156"/>
        <v>31</v>
      </c>
      <c r="P1689">
        <f t="shared" si="157"/>
        <v>80</v>
      </c>
      <c r="Q1689" t="str">
        <f t="shared" si="158"/>
        <v>music</v>
      </c>
      <c r="R1689" t="str">
        <f t="shared" si="159"/>
        <v>faith</v>
      </c>
      <c r="S1689" s="9">
        <f t="shared" si="160"/>
        <v>42802</v>
      </c>
      <c r="T1689" s="9">
        <f t="shared" si="161"/>
        <v>42836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>
        <f t="shared" si="156"/>
        <v>44</v>
      </c>
      <c r="P1690">
        <f t="shared" si="157"/>
        <v>253</v>
      </c>
      <c r="Q1690" t="str">
        <f t="shared" si="158"/>
        <v>music</v>
      </c>
      <c r="R1690" t="str">
        <f t="shared" si="159"/>
        <v>faith</v>
      </c>
      <c r="S1690" s="9">
        <f t="shared" si="160"/>
        <v>42804</v>
      </c>
      <c r="T1690" s="9">
        <f t="shared" si="161"/>
        <v>42834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>
        <f t="shared" si="156"/>
        <v>100</v>
      </c>
      <c r="P1691">
        <f t="shared" si="157"/>
        <v>171</v>
      </c>
      <c r="Q1691" t="str">
        <f t="shared" si="158"/>
        <v>music</v>
      </c>
      <c r="R1691" t="str">
        <f t="shared" si="159"/>
        <v>faith</v>
      </c>
      <c r="S1691" s="9">
        <f t="shared" si="160"/>
        <v>42781</v>
      </c>
      <c r="T1691" s="9">
        <f t="shared" si="161"/>
        <v>42811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>
        <f t="shared" si="156"/>
        <v>25</v>
      </c>
      <c r="P1692">
        <f t="shared" si="157"/>
        <v>58</v>
      </c>
      <c r="Q1692" t="str">
        <f t="shared" si="158"/>
        <v>music</v>
      </c>
      <c r="R1692" t="str">
        <f t="shared" si="159"/>
        <v>faith</v>
      </c>
      <c r="S1692" s="9">
        <f t="shared" si="160"/>
        <v>42801</v>
      </c>
      <c r="T1692" s="9">
        <f t="shared" si="161"/>
        <v>42831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>
        <f t="shared" si="156"/>
        <v>33</v>
      </c>
      <c r="P1693">
        <f t="shared" si="157"/>
        <v>264</v>
      </c>
      <c r="Q1693" t="str">
        <f t="shared" si="158"/>
        <v>music</v>
      </c>
      <c r="R1693" t="str">
        <f t="shared" si="159"/>
        <v>faith</v>
      </c>
      <c r="S1693" s="9">
        <f t="shared" si="160"/>
        <v>42795</v>
      </c>
      <c r="T1693" s="9">
        <f t="shared" si="161"/>
        <v>42828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>
        <f t="shared" si="156"/>
        <v>48</v>
      </c>
      <c r="P1694">
        <f t="shared" si="157"/>
        <v>159</v>
      </c>
      <c r="Q1694" t="str">
        <f t="shared" si="158"/>
        <v>music</v>
      </c>
      <c r="R1694" t="str">
        <f t="shared" si="159"/>
        <v>faith</v>
      </c>
      <c r="S1694" s="9">
        <f t="shared" si="160"/>
        <v>42788</v>
      </c>
      <c r="T1694" s="9">
        <f t="shared" si="161"/>
        <v>42821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42804</v>
      </c>
      <c r="T1695" s="9">
        <f t="shared" si="161"/>
        <v>42835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</v>
      </c>
      <c r="T1696" s="9">
        <f t="shared" si="161"/>
        <v>42821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>
        <f t="shared" si="156"/>
        <v>12</v>
      </c>
      <c r="P1697">
        <f t="shared" si="157"/>
        <v>61</v>
      </c>
      <c r="Q1697" t="str">
        <f t="shared" si="158"/>
        <v>music</v>
      </c>
      <c r="R1697" t="str">
        <f t="shared" si="159"/>
        <v>faith</v>
      </c>
      <c r="S1697" s="9">
        <f t="shared" si="160"/>
        <v>42801</v>
      </c>
      <c r="T1697" s="9">
        <f t="shared" si="161"/>
        <v>42835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</v>
      </c>
      <c r="T1698" s="9">
        <f t="shared" si="161"/>
        <v>42826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>
        <f t="shared" si="156"/>
        <v>20</v>
      </c>
      <c r="P1699">
        <f t="shared" si="157"/>
        <v>115</v>
      </c>
      <c r="Q1699" t="str">
        <f t="shared" si="158"/>
        <v>music</v>
      </c>
      <c r="R1699" t="str">
        <f t="shared" si="159"/>
        <v>faith</v>
      </c>
      <c r="S1699" s="9">
        <f t="shared" si="160"/>
        <v>42805</v>
      </c>
      <c r="T1699" s="9">
        <f t="shared" si="161"/>
        <v>42835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</v>
      </c>
      <c r="T1700" s="9">
        <f t="shared" si="161"/>
        <v>42820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42807</v>
      </c>
      <c r="T1701" s="9">
        <f t="shared" si="161"/>
        <v>42837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>
        <f t="shared" si="156"/>
        <v>26</v>
      </c>
      <c r="P1702">
        <f t="shared" si="157"/>
        <v>66</v>
      </c>
      <c r="Q1702" t="str">
        <f t="shared" si="158"/>
        <v>music</v>
      </c>
      <c r="R1702" t="str">
        <f t="shared" si="159"/>
        <v>faith</v>
      </c>
      <c r="S1702" s="9">
        <f t="shared" si="160"/>
        <v>42796</v>
      </c>
      <c r="T1702" s="9">
        <f t="shared" si="161"/>
        <v>42826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</v>
      </c>
      <c r="T1703" s="9">
        <f t="shared" si="161"/>
        <v>42019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42064</v>
      </c>
      <c r="T1704" s="9">
        <f t="shared" si="161"/>
        <v>42094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>
        <f t="shared" si="156"/>
        <v>1</v>
      </c>
      <c r="P1705">
        <f t="shared" si="157"/>
        <v>26</v>
      </c>
      <c r="Q1705" t="str">
        <f t="shared" si="158"/>
        <v>music</v>
      </c>
      <c r="R1705" t="str">
        <f t="shared" si="159"/>
        <v>faith</v>
      </c>
      <c r="S1705" s="9">
        <f t="shared" si="160"/>
        <v>42187</v>
      </c>
      <c r="T1705" s="9">
        <f t="shared" si="161"/>
        <v>42247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>
        <f t="shared" si="156"/>
        <v>65</v>
      </c>
      <c r="P1706">
        <f t="shared" si="157"/>
        <v>118</v>
      </c>
      <c r="Q1706" t="str">
        <f t="shared" si="158"/>
        <v>music</v>
      </c>
      <c r="R1706" t="str">
        <f t="shared" si="159"/>
        <v>faith</v>
      </c>
      <c r="S1706" s="9">
        <f t="shared" si="160"/>
        <v>42021</v>
      </c>
      <c r="T1706" s="9">
        <f t="shared" si="161"/>
        <v>42051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</v>
      </c>
      <c r="T1707" s="9">
        <f t="shared" si="161"/>
        <v>42256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</v>
      </c>
      <c r="T1708" s="9">
        <f t="shared" si="161"/>
        <v>42239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>
        <f t="shared" si="156"/>
        <v>10</v>
      </c>
      <c r="P1709">
        <f t="shared" si="157"/>
        <v>54</v>
      </c>
      <c r="Q1709" t="str">
        <f t="shared" si="158"/>
        <v>music</v>
      </c>
      <c r="R1709" t="str">
        <f t="shared" si="159"/>
        <v>faith</v>
      </c>
      <c r="S1709" s="9">
        <f t="shared" si="160"/>
        <v>42428</v>
      </c>
      <c r="T1709" s="9">
        <f t="shared" si="161"/>
        <v>42457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42452</v>
      </c>
      <c r="T1710" s="9">
        <f t="shared" si="161"/>
        <v>42492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>
        <f t="shared" si="156"/>
        <v>5</v>
      </c>
      <c r="P1711">
        <f t="shared" si="157"/>
        <v>21</v>
      </c>
      <c r="Q1711" t="str">
        <f t="shared" si="158"/>
        <v>music</v>
      </c>
      <c r="R1711" t="str">
        <f t="shared" si="159"/>
        <v>faith</v>
      </c>
      <c r="S1711" s="9">
        <f t="shared" si="160"/>
        <v>41841</v>
      </c>
      <c r="T1711" s="9">
        <f t="shared" si="161"/>
        <v>41883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</v>
      </c>
      <c r="T1712" s="9">
        <f t="shared" si="161"/>
        <v>42387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</v>
      </c>
      <c r="T1713" s="9">
        <f t="shared" si="161"/>
        <v>41883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42126</v>
      </c>
      <c r="T1714" s="9">
        <f t="shared" si="161"/>
        <v>42186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41888</v>
      </c>
      <c r="T1715" s="9">
        <f t="shared" si="161"/>
        <v>41918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>
        <f t="shared" si="156"/>
        <v>8</v>
      </c>
      <c r="P1716">
        <f t="shared" si="157"/>
        <v>116</v>
      </c>
      <c r="Q1716" t="str">
        <f t="shared" si="158"/>
        <v>music</v>
      </c>
      <c r="R1716" t="str">
        <f t="shared" si="159"/>
        <v>faith</v>
      </c>
      <c r="S1716" s="9">
        <f t="shared" si="160"/>
        <v>42096</v>
      </c>
      <c r="T1716" s="9">
        <f t="shared" si="161"/>
        <v>42126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>
        <f t="shared" si="156"/>
        <v>0</v>
      </c>
      <c r="P1717">
        <f t="shared" si="157"/>
        <v>6</v>
      </c>
      <c r="Q1717" t="str">
        <f t="shared" si="158"/>
        <v>music</v>
      </c>
      <c r="R1717" t="str">
        <f t="shared" si="159"/>
        <v>faith</v>
      </c>
      <c r="S1717" s="9">
        <f t="shared" si="160"/>
        <v>42064</v>
      </c>
      <c r="T1717" s="9">
        <f t="shared" si="161"/>
        <v>42094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</v>
      </c>
      <c r="T1718" s="9">
        <f t="shared" si="161"/>
        <v>42713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>
        <f t="shared" si="156"/>
        <v>43</v>
      </c>
      <c r="P1719">
        <f t="shared" si="157"/>
        <v>34</v>
      </c>
      <c r="Q1719" t="str">
        <f t="shared" si="158"/>
        <v>music</v>
      </c>
      <c r="R1719" t="str">
        <f t="shared" si="159"/>
        <v>faith</v>
      </c>
      <c r="S1719" s="9">
        <f t="shared" si="160"/>
        <v>42461</v>
      </c>
      <c r="T1719" s="9">
        <f t="shared" si="161"/>
        <v>42481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>
        <f t="shared" si="156"/>
        <v>0</v>
      </c>
      <c r="P1720">
        <f t="shared" si="157"/>
        <v>38</v>
      </c>
      <c r="Q1720" t="str">
        <f t="shared" si="158"/>
        <v>music</v>
      </c>
      <c r="R1720" t="str">
        <f t="shared" si="159"/>
        <v>faith</v>
      </c>
      <c r="S1720" s="9">
        <f t="shared" si="160"/>
        <v>42460</v>
      </c>
      <c r="T1720" s="9">
        <f t="shared" si="161"/>
        <v>42504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>
        <f t="shared" si="156"/>
        <v>1</v>
      </c>
      <c r="P1721">
        <f t="shared" si="157"/>
        <v>12</v>
      </c>
      <c r="Q1721" t="str">
        <f t="shared" si="158"/>
        <v>music</v>
      </c>
      <c r="R1721" t="str">
        <f t="shared" si="159"/>
        <v>faith</v>
      </c>
      <c r="S1721" s="9">
        <f t="shared" si="160"/>
        <v>41869</v>
      </c>
      <c r="T1721" s="9">
        <f t="shared" si="161"/>
        <v>41899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>
        <f t="shared" si="156"/>
        <v>6</v>
      </c>
      <c r="P1722">
        <f t="shared" si="157"/>
        <v>28</v>
      </c>
      <c r="Q1722" t="str">
        <f t="shared" si="158"/>
        <v>music</v>
      </c>
      <c r="R1722" t="str">
        <f t="shared" si="159"/>
        <v>faith</v>
      </c>
      <c r="S1722" s="9">
        <f t="shared" si="160"/>
        <v>41923</v>
      </c>
      <c r="T1722" s="9">
        <f t="shared" si="161"/>
        <v>41953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</v>
      </c>
      <c r="T1723" s="9">
        <f t="shared" si="161"/>
        <v>42349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42426</v>
      </c>
      <c r="T1724" s="9">
        <f t="shared" si="161"/>
        <v>42463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>
        <f t="shared" si="156"/>
        <v>7</v>
      </c>
      <c r="P1725">
        <f t="shared" si="157"/>
        <v>217</v>
      </c>
      <c r="Q1725" t="str">
        <f t="shared" si="158"/>
        <v>music</v>
      </c>
      <c r="R1725" t="str">
        <f t="shared" si="159"/>
        <v>faith</v>
      </c>
      <c r="S1725" s="9">
        <f t="shared" si="160"/>
        <v>42130</v>
      </c>
      <c r="T1725" s="9">
        <f t="shared" si="161"/>
        <v>42186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>
        <f t="shared" si="156"/>
        <v>1</v>
      </c>
      <c r="P1726">
        <f t="shared" si="157"/>
        <v>9</v>
      </c>
      <c r="Q1726" t="str">
        <f t="shared" si="158"/>
        <v>music</v>
      </c>
      <c r="R1726" t="str">
        <f t="shared" si="159"/>
        <v>faith</v>
      </c>
      <c r="S1726" s="9">
        <f t="shared" si="160"/>
        <v>41913</v>
      </c>
      <c r="T1726" s="9">
        <f t="shared" si="161"/>
        <v>41943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>
        <f t="shared" si="156"/>
        <v>10</v>
      </c>
      <c r="P1727">
        <f t="shared" si="157"/>
        <v>62</v>
      </c>
      <c r="Q1727" t="str">
        <f t="shared" si="158"/>
        <v>music</v>
      </c>
      <c r="R1727" t="str">
        <f t="shared" si="159"/>
        <v>faith</v>
      </c>
      <c r="S1727" s="9">
        <f t="shared" si="160"/>
        <v>41846</v>
      </c>
      <c r="T1727" s="9">
        <f t="shared" si="161"/>
        <v>41876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>
        <f t="shared" si="156"/>
        <v>34</v>
      </c>
      <c r="P1728">
        <f t="shared" si="157"/>
        <v>137</v>
      </c>
      <c r="Q1728" t="str">
        <f t="shared" si="158"/>
        <v>music</v>
      </c>
      <c r="R1728" t="str">
        <f t="shared" si="159"/>
        <v>faith</v>
      </c>
      <c r="S1728" s="9">
        <f t="shared" si="160"/>
        <v>41789</v>
      </c>
      <c r="T1728" s="9">
        <f t="shared" si="161"/>
        <v>41818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42045</v>
      </c>
      <c r="T1729" s="9">
        <f t="shared" si="161"/>
        <v>42099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>
        <f t="shared" si="156"/>
        <v>68</v>
      </c>
      <c r="P1730">
        <f t="shared" si="157"/>
        <v>122</v>
      </c>
      <c r="Q1730" t="str">
        <f t="shared" si="158"/>
        <v>music</v>
      </c>
      <c r="R1730" t="str">
        <f t="shared" si="159"/>
        <v>faith</v>
      </c>
      <c r="S1730" s="9">
        <f t="shared" si="160"/>
        <v>42268</v>
      </c>
      <c r="T1730" s="9">
        <f t="shared" si="161"/>
        <v>42298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>
        <f t="shared" ref="O1731:O1794" si="162">ROUND(E1731/D1731*100, 0)</f>
        <v>0</v>
      </c>
      <c r="P1731" t="e">
        <f t="shared" ref="P1731:P1794" si="163">ROUND(E1731/L1731, 0)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9">
        <f t="shared" ref="S1731:S1794" si="166">ROUND((J1731/86400)+25569+(-5/24),0)</f>
        <v>42471</v>
      </c>
      <c r="T1731" s="9">
        <f t="shared" ref="T1731:T1794" si="167">ROUND((I1731/86400)+25569+(-5/24),0)</f>
        <v>42531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</v>
      </c>
      <c r="T1732" s="9">
        <f t="shared" si="167"/>
        <v>42302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42153</v>
      </c>
      <c r="T1733" s="9">
        <f t="shared" si="167"/>
        <v>42166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</v>
      </c>
      <c r="T1734" s="9">
        <f t="shared" si="167"/>
        <v>42385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</v>
      </c>
      <c r="T1735" s="9">
        <f t="shared" si="167"/>
        <v>42627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</v>
      </c>
      <c r="T1736" s="9">
        <f t="shared" si="167"/>
        <v>42132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42560</v>
      </c>
      <c r="T1737" s="9">
        <f t="shared" si="167"/>
        <v>42590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42287</v>
      </c>
      <c r="T1738" s="9">
        <f t="shared" si="167"/>
        <v>42317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>
        <f t="shared" si="162"/>
        <v>21</v>
      </c>
      <c r="P1739">
        <f t="shared" si="163"/>
        <v>57</v>
      </c>
      <c r="Q1739" t="str">
        <f t="shared" si="164"/>
        <v>music</v>
      </c>
      <c r="R1739" t="str">
        <f t="shared" si="165"/>
        <v>faith</v>
      </c>
      <c r="S1739" s="9">
        <f t="shared" si="166"/>
        <v>42176</v>
      </c>
      <c r="T1739" s="9">
        <f t="shared" si="167"/>
        <v>42206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41885</v>
      </c>
      <c r="T1740" s="9">
        <f t="shared" si="167"/>
        <v>41915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42436</v>
      </c>
      <c r="T1741" s="9">
        <f t="shared" si="167"/>
        <v>42495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42172</v>
      </c>
      <c r="T1742" s="9">
        <f t="shared" si="167"/>
        <v>42202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>
        <f t="shared" si="162"/>
        <v>111</v>
      </c>
      <c r="P1743">
        <f t="shared" si="163"/>
        <v>26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</v>
      </c>
      <c r="T1743" s="9">
        <f t="shared" si="167"/>
        <v>42165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>
        <f t="shared" si="162"/>
        <v>109</v>
      </c>
      <c r="P1744">
        <f t="shared" si="163"/>
        <v>64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42711</v>
      </c>
      <c r="T1744" s="9">
        <f t="shared" si="167"/>
        <v>42743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>
        <f t="shared" si="162"/>
        <v>100</v>
      </c>
      <c r="P1745">
        <f t="shared" si="163"/>
        <v>90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42587</v>
      </c>
      <c r="T1745" s="9">
        <f t="shared" si="167"/>
        <v>42609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>
        <f t="shared" si="162"/>
        <v>118</v>
      </c>
      <c r="P1746">
        <f t="shared" si="163"/>
        <v>93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</v>
      </c>
      <c r="T1746" s="9">
        <f t="shared" si="167"/>
        <v>42071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>
        <f t="shared" si="162"/>
        <v>114</v>
      </c>
      <c r="P1747">
        <f t="shared" si="163"/>
        <v>90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</v>
      </c>
      <c r="T1747" s="9">
        <f t="shared" si="167"/>
        <v>42726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>
        <f t="shared" si="162"/>
        <v>148</v>
      </c>
      <c r="P1748">
        <f t="shared" si="163"/>
        <v>208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</v>
      </c>
      <c r="T1748" s="9">
        <f t="shared" si="167"/>
        <v>42698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>
        <f t="shared" si="162"/>
        <v>105</v>
      </c>
      <c r="P1749">
        <f t="shared" si="163"/>
        <v>59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</v>
      </c>
      <c r="T1749" s="9">
        <f t="shared" si="167"/>
        <v>42321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>
        <f t="shared" si="162"/>
        <v>130</v>
      </c>
      <c r="P1750">
        <f t="shared" si="163"/>
        <v>359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42220</v>
      </c>
      <c r="T1750" s="9">
        <f t="shared" si="167"/>
        <v>42250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>
        <f t="shared" si="162"/>
        <v>123</v>
      </c>
      <c r="P1751">
        <f t="shared" si="163"/>
        <v>95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42759</v>
      </c>
      <c r="T1751" s="9">
        <f t="shared" si="167"/>
        <v>42796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>
        <f t="shared" si="162"/>
        <v>202</v>
      </c>
      <c r="P1752">
        <f t="shared" si="163"/>
        <v>81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42455</v>
      </c>
      <c r="T1752" s="9">
        <f t="shared" si="167"/>
        <v>42480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>
        <f t="shared" si="162"/>
        <v>103</v>
      </c>
      <c r="P1753">
        <f t="shared" si="163"/>
        <v>169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42053</v>
      </c>
      <c r="T1753" s="9">
        <f t="shared" si="167"/>
        <v>42083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>
        <f t="shared" si="162"/>
        <v>260</v>
      </c>
      <c r="P1754">
        <f t="shared" si="163"/>
        <v>35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</v>
      </c>
      <c r="T1754" s="9">
        <f t="shared" si="167"/>
        <v>42657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>
        <f t="shared" si="162"/>
        <v>108</v>
      </c>
      <c r="P1755">
        <f t="shared" si="163"/>
        <v>463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42421</v>
      </c>
      <c r="T1755" s="9">
        <f t="shared" si="167"/>
        <v>42450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>
        <f t="shared" si="162"/>
        <v>111</v>
      </c>
      <c r="P1756">
        <f t="shared" si="163"/>
        <v>104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42068</v>
      </c>
      <c r="T1756" s="9">
        <f t="shared" si="167"/>
        <v>42098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>
        <f t="shared" si="162"/>
        <v>120</v>
      </c>
      <c r="P1757">
        <f t="shared" si="163"/>
        <v>8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42253</v>
      </c>
      <c r="T1757" s="9">
        <f t="shared" si="167"/>
        <v>42283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>
        <f t="shared" si="162"/>
        <v>103</v>
      </c>
      <c r="P1758">
        <f t="shared" si="163"/>
        <v>47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</v>
      </c>
      <c r="T1758" s="9">
        <f t="shared" si="167"/>
        <v>42611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>
        <f t="shared" si="162"/>
        <v>116</v>
      </c>
      <c r="P1759">
        <f t="shared" si="163"/>
        <v>414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42734</v>
      </c>
      <c r="T1759" s="9">
        <f t="shared" si="167"/>
        <v>42764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>
        <f t="shared" si="162"/>
        <v>115</v>
      </c>
      <c r="P1760">
        <f t="shared" si="163"/>
        <v>42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42506</v>
      </c>
      <c r="T1760" s="9">
        <f t="shared" si="167"/>
        <v>42566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>
        <f t="shared" si="162"/>
        <v>107</v>
      </c>
      <c r="P1761">
        <f t="shared" si="163"/>
        <v>109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42069</v>
      </c>
      <c r="T1761" s="9">
        <f t="shared" si="167"/>
        <v>42089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>
        <f t="shared" si="162"/>
        <v>165</v>
      </c>
      <c r="P1762">
        <f t="shared" si="163"/>
        <v>81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</v>
      </c>
      <c r="T1762" s="9">
        <f t="shared" si="167"/>
        <v>42425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>
        <f t="shared" si="162"/>
        <v>155</v>
      </c>
      <c r="P1763">
        <f t="shared" si="163"/>
        <v>52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</v>
      </c>
      <c r="T1763" s="9">
        <f t="shared" si="167"/>
        <v>42259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>
        <f t="shared" si="162"/>
        <v>885</v>
      </c>
      <c r="P1764">
        <f t="shared" si="163"/>
        <v>35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42411</v>
      </c>
      <c r="T1764" s="9">
        <f t="shared" si="167"/>
        <v>42441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>
        <f t="shared" si="162"/>
        <v>102</v>
      </c>
      <c r="P1765">
        <f t="shared" si="163"/>
        <v>104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42637</v>
      </c>
      <c r="T1765" s="9">
        <f t="shared" si="167"/>
        <v>42667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>
        <f t="shared" si="162"/>
        <v>20</v>
      </c>
      <c r="P1766">
        <f t="shared" si="163"/>
        <v>55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</v>
      </c>
      <c r="T1766" s="9">
        <f t="shared" si="167"/>
        <v>41854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>
        <f t="shared" si="162"/>
        <v>59</v>
      </c>
      <c r="P1767">
        <f t="shared" si="163"/>
        <v>72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41835</v>
      </c>
      <c r="T1767" s="9">
        <f t="shared" si="167"/>
        <v>41865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41856</v>
      </c>
      <c r="T1768" s="9">
        <f t="shared" si="167"/>
        <v>41877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>
        <f t="shared" si="162"/>
        <v>46</v>
      </c>
      <c r="P1769">
        <f t="shared" si="163"/>
        <v>59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</v>
      </c>
      <c r="T1769" s="9">
        <f t="shared" si="167"/>
        <v>41854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>
        <f t="shared" si="162"/>
        <v>4</v>
      </c>
      <c r="P1770">
        <f t="shared" si="163"/>
        <v>12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</v>
      </c>
      <c r="T1770" s="9">
        <f t="shared" si="167"/>
        <v>41909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>
        <f t="shared" si="162"/>
        <v>3</v>
      </c>
      <c r="P1771">
        <f t="shared" si="163"/>
        <v>49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41988</v>
      </c>
      <c r="T1771" s="9">
        <f t="shared" si="167"/>
        <v>42018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>
        <f t="shared" si="162"/>
        <v>57</v>
      </c>
      <c r="P1772">
        <f t="shared" si="163"/>
        <v>151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41892</v>
      </c>
      <c r="T1772" s="9">
        <f t="shared" si="167"/>
        <v>41927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>
        <f t="shared" si="162"/>
        <v>21</v>
      </c>
      <c r="P1773">
        <f t="shared" si="163"/>
        <v>36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41906</v>
      </c>
      <c r="T1773" s="9">
        <f t="shared" si="167"/>
        <v>41936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>
        <f t="shared" si="162"/>
        <v>16</v>
      </c>
      <c r="P1774">
        <f t="shared" si="163"/>
        <v>45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41767</v>
      </c>
      <c r="T1774" s="9">
        <f t="shared" si="167"/>
        <v>41827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>
        <f t="shared" si="162"/>
        <v>6</v>
      </c>
      <c r="P1775">
        <f t="shared" si="163"/>
        <v>99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41979</v>
      </c>
      <c r="T1775" s="9">
        <f t="shared" si="167"/>
        <v>42024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>
        <f t="shared" si="162"/>
        <v>46</v>
      </c>
      <c r="P1776">
        <f t="shared" si="163"/>
        <v>88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</v>
      </c>
      <c r="T1776" s="9">
        <f t="shared" si="167"/>
        <v>41972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>
        <f t="shared" si="162"/>
        <v>65</v>
      </c>
      <c r="P1777">
        <f t="shared" si="163"/>
        <v>171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41892</v>
      </c>
      <c r="T1777" s="9">
        <f t="shared" si="167"/>
        <v>41937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>
        <f t="shared" si="162"/>
        <v>7</v>
      </c>
      <c r="P1778">
        <f t="shared" si="163"/>
        <v>84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41906</v>
      </c>
      <c r="T1778" s="9">
        <f t="shared" si="167"/>
        <v>41942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>
        <f t="shared" si="162"/>
        <v>14</v>
      </c>
      <c r="P1779">
        <f t="shared" si="163"/>
        <v>65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</v>
      </c>
      <c r="T1779" s="9">
        <f t="shared" si="167"/>
        <v>42055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>
        <f t="shared" si="162"/>
        <v>2</v>
      </c>
      <c r="P1780">
        <f t="shared" si="163"/>
        <v>66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42046</v>
      </c>
      <c r="T1780" s="9">
        <f t="shared" si="167"/>
        <v>42091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>
        <f t="shared" si="162"/>
        <v>36</v>
      </c>
      <c r="P1781">
        <f t="shared" si="163"/>
        <v>105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</v>
      </c>
      <c r="T1781" s="9">
        <f t="shared" si="167"/>
        <v>42615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>
        <f t="shared" si="162"/>
        <v>40</v>
      </c>
      <c r="P1782">
        <f t="shared" si="163"/>
        <v>78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</v>
      </c>
      <c r="T1782" s="9">
        <f t="shared" si="167"/>
        <v>42553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>
        <f t="shared" si="162"/>
        <v>26</v>
      </c>
      <c r="P1783">
        <f t="shared" si="163"/>
        <v>59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</v>
      </c>
      <c r="T1783" s="9">
        <f t="shared" si="167"/>
        <v>42628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>
        <f t="shared" si="162"/>
        <v>15</v>
      </c>
      <c r="P1784">
        <f t="shared" si="163"/>
        <v>71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</v>
      </c>
      <c r="T1784" s="9">
        <f t="shared" si="167"/>
        <v>42421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>
        <f t="shared" si="162"/>
        <v>24</v>
      </c>
      <c r="P1785">
        <f t="shared" si="163"/>
        <v>51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42116</v>
      </c>
      <c r="T1785" s="9">
        <f t="shared" si="167"/>
        <v>42146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>
        <f t="shared" si="162"/>
        <v>40</v>
      </c>
      <c r="P1786">
        <f t="shared" si="163"/>
        <v>60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</v>
      </c>
      <c r="T1786" s="9">
        <f t="shared" si="167"/>
        <v>42035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>
        <f t="shared" si="162"/>
        <v>20</v>
      </c>
      <c r="P1787">
        <f t="shared" si="163"/>
        <v>45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</v>
      </c>
      <c r="T1787" s="9">
        <f t="shared" si="167"/>
        <v>41928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>
        <f t="shared" si="162"/>
        <v>48</v>
      </c>
      <c r="P1788">
        <f t="shared" si="163"/>
        <v>31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</v>
      </c>
      <c r="T1788" s="9">
        <f t="shared" si="167"/>
        <v>41988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>
        <f t="shared" si="162"/>
        <v>15</v>
      </c>
      <c r="P1789">
        <f t="shared" si="163"/>
        <v>64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</v>
      </c>
      <c r="T1789" s="9">
        <f t="shared" si="167"/>
        <v>42098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41914</v>
      </c>
      <c r="T1790" s="9">
        <f t="shared" si="167"/>
        <v>41944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</v>
      </c>
      <c r="T1791" s="9">
        <f t="shared" si="167"/>
        <v>42016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>
        <f t="shared" si="162"/>
        <v>5</v>
      </c>
      <c r="P1792">
        <f t="shared" si="163"/>
        <v>109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</v>
      </c>
      <c r="T1792" s="9">
        <f t="shared" si="167"/>
        <v>42040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>
        <f t="shared" si="162"/>
        <v>4</v>
      </c>
      <c r="P1793">
        <f t="shared" si="163"/>
        <v>27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41974</v>
      </c>
      <c r="T1793" s="9">
        <f t="shared" si="167"/>
        <v>42034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>
        <f t="shared" si="162"/>
        <v>61</v>
      </c>
      <c r="P1794">
        <f t="shared" si="163"/>
        <v>110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</v>
      </c>
      <c r="T1794" s="9">
        <f t="shared" si="167"/>
        <v>42226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>
        <f t="shared" ref="O1795:O1858" si="168">ROUND(E1795/D1795*100, 0)</f>
        <v>1</v>
      </c>
      <c r="P1795">
        <f t="shared" ref="P1795:P1858" si="169">ROUND(E1795/L1795, 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ROUND((J1795/86400)+25569+(-5/24),0)</f>
        <v>41941</v>
      </c>
      <c r="T1795" s="9">
        <f t="shared" ref="T1795:T1858" si="173">ROUND((I1795/86400)+25569+(-5/24),0)</f>
        <v>41971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>
        <f t="shared" si="168"/>
        <v>11</v>
      </c>
      <c r="P1796">
        <f t="shared" si="169"/>
        <v>55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</v>
      </c>
      <c r="T1796" s="9">
        <f t="shared" si="173"/>
        <v>42046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>
        <f t="shared" si="168"/>
        <v>39</v>
      </c>
      <c r="P1797">
        <f t="shared" si="169"/>
        <v>134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</v>
      </c>
      <c r="T1797" s="9">
        <f t="shared" si="173"/>
        <v>42657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>
        <f t="shared" si="168"/>
        <v>22</v>
      </c>
      <c r="P1798">
        <f t="shared" si="169"/>
        <v>49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</v>
      </c>
      <c r="T1798" s="9">
        <f t="shared" si="173"/>
        <v>42575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>
        <f t="shared" si="168"/>
        <v>68</v>
      </c>
      <c r="P1799">
        <f t="shared" si="169"/>
        <v>48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</v>
      </c>
      <c r="T1799" s="9">
        <f t="shared" si="173"/>
        <v>42719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>
        <f t="shared" si="168"/>
        <v>14</v>
      </c>
      <c r="P1800">
        <f t="shared" si="169"/>
        <v>59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</v>
      </c>
      <c r="T1800" s="9">
        <f t="shared" si="173"/>
        <v>42404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>
        <f t="shared" si="168"/>
        <v>2</v>
      </c>
      <c r="P1801">
        <f t="shared" si="169"/>
        <v>12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41935</v>
      </c>
      <c r="T1801" s="9">
        <f t="shared" si="173"/>
        <v>41955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>
        <f t="shared" si="168"/>
        <v>20</v>
      </c>
      <c r="P1802">
        <f t="shared" si="169"/>
        <v>84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</v>
      </c>
      <c r="T1802" s="9">
        <f t="shared" si="173"/>
        <v>42653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>
        <f t="shared" si="168"/>
        <v>14</v>
      </c>
      <c r="P1803">
        <f t="shared" si="169"/>
        <v>64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</v>
      </c>
      <c r="T1803" s="9">
        <f t="shared" si="173"/>
        <v>42353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>
        <f t="shared" si="168"/>
        <v>48</v>
      </c>
      <c r="P1804">
        <f t="shared" si="169"/>
        <v>94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</v>
      </c>
      <c r="T1804" s="9">
        <f t="shared" si="173"/>
        <v>42183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>
        <f t="shared" si="168"/>
        <v>31</v>
      </c>
      <c r="P1805">
        <f t="shared" si="169"/>
        <v>72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</v>
      </c>
      <c r="T1805" s="9">
        <f t="shared" si="173"/>
        <v>42049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>
        <f t="shared" si="168"/>
        <v>35</v>
      </c>
      <c r="P1806">
        <f t="shared" si="169"/>
        <v>105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</v>
      </c>
      <c r="T1806" s="9">
        <f t="shared" si="173"/>
        <v>42323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>
        <f t="shared" si="168"/>
        <v>36</v>
      </c>
      <c r="P1807">
        <f t="shared" si="169"/>
        <v>67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42248</v>
      </c>
      <c r="T1807" s="9">
        <f t="shared" si="173"/>
        <v>42280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>
        <f t="shared" si="168"/>
        <v>3</v>
      </c>
      <c r="P1808">
        <f t="shared" si="169"/>
        <v>74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</v>
      </c>
      <c r="T1808" s="9">
        <f t="shared" si="173"/>
        <v>41912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>
        <f t="shared" si="168"/>
        <v>11</v>
      </c>
      <c r="P1809">
        <f t="shared" si="169"/>
        <v>69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</v>
      </c>
      <c r="T1809" s="9">
        <f t="shared" si="173"/>
        <v>41910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>
        <f t="shared" si="168"/>
        <v>41</v>
      </c>
      <c r="P1810">
        <f t="shared" si="169"/>
        <v>121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</v>
      </c>
      <c r="T1810" s="9">
        <f t="shared" si="173"/>
        <v>42777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>
        <f t="shared" si="168"/>
        <v>11</v>
      </c>
      <c r="P1811">
        <f t="shared" si="169"/>
        <v>42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42030</v>
      </c>
      <c r="T1811" s="9">
        <f t="shared" si="173"/>
        <v>42065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>
        <f t="shared" si="168"/>
        <v>3</v>
      </c>
      <c r="P1812">
        <f t="shared" si="169"/>
        <v>8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41861</v>
      </c>
      <c r="T1812" s="9">
        <f t="shared" si="173"/>
        <v>41873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>
        <f t="shared" si="168"/>
        <v>0</v>
      </c>
      <c r="P1813">
        <f t="shared" si="169"/>
        <v>2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</v>
      </c>
      <c r="T1813" s="9">
        <f t="shared" si="173"/>
        <v>41936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>
        <f t="shared" si="168"/>
        <v>13</v>
      </c>
      <c r="P1814">
        <f t="shared" si="169"/>
        <v>38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</v>
      </c>
      <c r="T1814" s="9">
        <f t="shared" si="173"/>
        <v>42554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41830</v>
      </c>
      <c r="T1815" s="9">
        <f t="shared" si="173"/>
        <v>41860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>
        <f t="shared" si="168"/>
        <v>49</v>
      </c>
      <c r="P1816">
        <f t="shared" si="169"/>
        <v>42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</v>
      </c>
      <c r="T1816" s="9">
        <f t="shared" si="173"/>
        <v>42063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42173</v>
      </c>
      <c r="T1817" s="9">
        <f t="shared" si="173"/>
        <v>42187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>
        <f t="shared" si="168"/>
        <v>2</v>
      </c>
      <c r="P1818">
        <f t="shared" si="169"/>
        <v>85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42549</v>
      </c>
      <c r="T1818" s="9">
        <f t="shared" si="173"/>
        <v>42577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>
        <f t="shared" si="168"/>
        <v>52</v>
      </c>
      <c r="P1819">
        <f t="shared" si="169"/>
        <v>94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</v>
      </c>
      <c r="T1819" s="9">
        <f t="shared" si="173"/>
        <v>42765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</v>
      </c>
      <c r="T1820" s="9">
        <f t="shared" si="173"/>
        <v>42097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>
        <f t="shared" si="168"/>
        <v>2</v>
      </c>
      <c r="P1821">
        <f t="shared" si="169"/>
        <v>6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41821</v>
      </c>
      <c r="T1821" s="9">
        <f t="shared" si="173"/>
        <v>41851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>
        <f t="shared" si="168"/>
        <v>7</v>
      </c>
      <c r="P1822">
        <f t="shared" si="169"/>
        <v>213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</v>
      </c>
      <c r="T1822" s="9">
        <f t="shared" si="173"/>
        <v>42095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>
        <f t="shared" si="168"/>
        <v>135</v>
      </c>
      <c r="P1823">
        <f t="shared" si="169"/>
        <v>59</v>
      </c>
      <c r="Q1823" t="str">
        <f t="shared" si="170"/>
        <v>music</v>
      </c>
      <c r="R1823" t="str">
        <f t="shared" si="171"/>
        <v>rock</v>
      </c>
      <c r="S1823" s="9">
        <f t="shared" si="172"/>
        <v>40926</v>
      </c>
      <c r="T1823" s="9">
        <f t="shared" si="173"/>
        <v>40971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>
        <f t="shared" si="168"/>
        <v>100</v>
      </c>
      <c r="P1824">
        <f t="shared" si="169"/>
        <v>27</v>
      </c>
      <c r="Q1824" t="str">
        <f t="shared" si="170"/>
        <v>music</v>
      </c>
      <c r="R1824" t="str">
        <f t="shared" si="171"/>
        <v>rock</v>
      </c>
      <c r="S1824" s="9">
        <f t="shared" si="172"/>
        <v>41635</v>
      </c>
      <c r="T1824" s="9">
        <f t="shared" si="173"/>
        <v>41671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>
        <f t="shared" si="168"/>
        <v>116</v>
      </c>
      <c r="P1825">
        <f t="shared" si="169"/>
        <v>25</v>
      </c>
      <c r="Q1825" t="str">
        <f t="shared" si="170"/>
        <v>music</v>
      </c>
      <c r="R1825" t="str">
        <f t="shared" si="171"/>
        <v>rock</v>
      </c>
      <c r="S1825" s="9">
        <f t="shared" si="172"/>
        <v>41176</v>
      </c>
      <c r="T1825" s="9">
        <f t="shared" si="173"/>
        <v>41206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>
        <f t="shared" si="168"/>
        <v>100</v>
      </c>
      <c r="P1826">
        <f t="shared" si="169"/>
        <v>75</v>
      </c>
      <c r="Q1826" t="str">
        <f t="shared" si="170"/>
        <v>music</v>
      </c>
      <c r="R1826" t="str">
        <f t="shared" si="171"/>
        <v>rock</v>
      </c>
      <c r="S1826" s="9">
        <f t="shared" si="172"/>
        <v>41627</v>
      </c>
      <c r="T1826" s="9">
        <f t="shared" si="173"/>
        <v>41647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>
        <f t="shared" si="168"/>
        <v>105</v>
      </c>
      <c r="P1827">
        <f t="shared" si="169"/>
        <v>42</v>
      </c>
      <c r="Q1827" t="str">
        <f t="shared" si="170"/>
        <v>music</v>
      </c>
      <c r="R1827" t="str">
        <f t="shared" si="171"/>
        <v>rock</v>
      </c>
      <c r="S1827" s="9">
        <f t="shared" si="172"/>
        <v>41444</v>
      </c>
      <c r="T1827" s="9">
        <f t="shared" si="173"/>
        <v>41467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>
        <f t="shared" si="168"/>
        <v>101</v>
      </c>
      <c r="P1828">
        <f t="shared" si="169"/>
        <v>53</v>
      </c>
      <c r="Q1828" t="str">
        <f t="shared" si="170"/>
        <v>music</v>
      </c>
      <c r="R1828" t="str">
        <f t="shared" si="171"/>
        <v>rock</v>
      </c>
      <c r="S1828" s="9">
        <f t="shared" si="172"/>
        <v>41658</v>
      </c>
      <c r="T1828" s="9">
        <f t="shared" si="173"/>
        <v>41688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>
        <f t="shared" si="168"/>
        <v>101</v>
      </c>
      <c r="P1829">
        <f t="shared" si="169"/>
        <v>84</v>
      </c>
      <c r="Q1829" t="str">
        <f t="shared" si="170"/>
        <v>music</v>
      </c>
      <c r="R1829" t="str">
        <f t="shared" si="171"/>
        <v>rock</v>
      </c>
      <c r="S1829" s="9">
        <f t="shared" si="172"/>
        <v>40555</v>
      </c>
      <c r="T1829" s="9">
        <f t="shared" si="173"/>
        <v>40605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>
        <f t="shared" si="168"/>
        <v>100</v>
      </c>
      <c r="P1830">
        <f t="shared" si="169"/>
        <v>417</v>
      </c>
      <c r="Q1830" t="str">
        <f t="shared" si="170"/>
        <v>music</v>
      </c>
      <c r="R1830" t="str">
        <f t="shared" si="171"/>
        <v>rock</v>
      </c>
      <c r="S1830" s="9">
        <f t="shared" si="172"/>
        <v>41737</v>
      </c>
      <c r="T1830" s="9">
        <f t="shared" si="173"/>
        <v>41769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>
        <f t="shared" si="168"/>
        <v>167</v>
      </c>
      <c r="P1831">
        <f t="shared" si="169"/>
        <v>76</v>
      </c>
      <c r="Q1831" t="str">
        <f t="shared" si="170"/>
        <v>music</v>
      </c>
      <c r="R1831" t="str">
        <f t="shared" si="171"/>
        <v>rock</v>
      </c>
      <c r="S1831" s="9">
        <f t="shared" si="172"/>
        <v>40516</v>
      </c>
      <c r="T1831" s="9">
        <f t="shared" si="173"/>
        <v>40565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>
        <f t="shared" si="168"/>
        <v>102</v>
      </c>
      <c r="P1832">
        <f t="shared" si="169"/>
        <v>67</v>
      </c>
      <c r="Q1832" t="str">
        <f t="shared" si="170"/>
        <v>music</v>
      </c>
      <c r="R1832" t="str">
        <f t="shared" si="171"/>
        <v>rock</v>
      </c>
      <c r="S1832" s="9">
        <f t="shared" si="172"/>
        <v>41664</v>
      </c>
      <c r="T1832" s="9">
        <f t="shared" si="173"/>
        <v>41694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>
        <f t="shared" si="168"/>
        <v>103</v>
      </c>
      <c r="P1833">
        <f t="shared" si="169"/>
        <v>74</v>
      </c>
      <c r="Q1833" t="str">
        <f t="shared" si="170"/>
        <v>music</v>
      </c>
      <c r="R1833" t="str">
        <f t="shared" si="171"/>
        <v>rock</v>
      </c>
      <c r="S1833" s="9">
        <f t="shared" si="172"/>
        <v>41027</v>
      </c>
      <c r="T1833" s="9">
        <f t="shared" si="173"/>
        <v>41042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</v>
      </c>
      <c r="T1834" s="9">
        <f t="shared" si="173"/>
        <v>40606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</v>
      </c>
      <c r="T1835" s="9">
        <f t="shared" si="173"/>
        <v>41335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>
        <f t="shared" si="168"/>
        <v>118</v>
      </c>
      <c r="P1836">
        <f t="shared" si="169"/>
        <v>131</v>
      </c>
      <c r="Q1836" t="str">
        <f t="shared" si="170"/>
        <v>music</v>
      </c>
      <c r="R1836" t="str">
        <f t="shared" si="171"/>
        <v>rock</v>
      </c>
      <c r="S1836" s="9">
        <f t="shared" si="172"/>
        <v>41989</v>
      </c>
      <c r="T1836" s="9">
        <f t="shared" si="173"/>
        <v>42029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>
        <f t="shared" si="168"/>
        <v>104</v>
      </c>
      <c r="P1837">
        <f t="shared" si="169"/>
        <v>47</v>
      </c>
      <c r="Q1837" t="str">
        <f t="shared" si="170"/>
        <v>music</v>
      </c>
      <c r="R1837" t="str">
        <f t="shared" si="171"/>
        <v>rock</v>
      </c>
      <c r="S1837" s="9">
        <f t="shared" si="172"/>
        <v>42430</v>
      </c>
      <c r="T1837" s="9">
        <f t="shared" si="173"/>
        <v>42460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>
        <f t="shared" si="168"/>
        <v>200</v>
      </c>
      <c r="P1838">
        <f t="shared" si="169"/>
        <v>182</v>
      </c>
      <c r="Q1838" t="str">
        <f t="shared" si="170"/>
        <v>music</v>
      </c>
      <c r="R1838" t="str">
        <f t="shared" si="171"/>
        <v>rock</v>
      </c>
      <c r="S1838" s="9">
        <f t="shared" si="172"/>
        <v>41306</v>
      </c>
      <c r="T1838" s="9">
        <f t="shared" si="173"/>
        <v>41323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>
        <f t="shared" si="168"/>
        <v>307</v>
      </c>
      <c r="P1839">
        <f t="shared" si="169"/>
        <v>61</v>
      </c>
      <c r="Q1839" t="str">
        <f t="shared" si="170"/>
        <v>music</v>
      </c>
      <c r="R1839" t="str">
        <f t="shared" si="171"/>
        <v>rock</v>
      </c>
      <c r="S1839" s="9">
        <f t="shared" si="172"/>
        <v>40926</v>
      </c>
      <c r="T1839" s="9">
        <f t="shared" si="173"/>
        <v>40986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>
        <f t="shared" si="168"/>
        <v>100</v>
      </c>
      <c r="P1840">
        <f t="shared" si="169"/>
        <v>36</v>
      </c>
      <c r="Q1840" t="str">
        <f t="shared" si="170"/>
        <v>music</v>
      </c>
      <c r="R1840" t="str">
        <f t="shared" si="171"/>
        <v>rock</v>
      </c>
      <c r="S1840" s="9">
        <f t="shared" si="172"/>
        <v>40789</v>
      </c>
      <c r="T1840" s="9">
        <f t="shared" si="173"/>
        <v>40817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>
        <f t="shared" si="168"/>
        <v>205</v>
      </c>
      <c r="P1841">
        <f t="shared" si="169"/>
        <v>46</v>
      </c>
      <c r="Q1841" t="str">
        <f t="shared" si="170"/>
        <v>music</v>
      </c>
      <c r="R1841" t="str">
        <f t="shared" si="171"/>
        <v>rock</v>
      </c>
      <c r="S1841" s="9">
        <f t="shared" si="172"/>
        <v>42615</v>
      </c>
      <c r="T1841" s="9">
        <f t="shared" si="173"/>
        <v>42645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>
        <f t="shared" si="168"/>
        <v>109</v>
      </c>
      <c r="P1842">
        <f t="shared" si="169"/>
        <v>75</v>
      </c>
      <c r="Q1842" t="str">
        <f t="shared" si="170"/>
        <v>music</v>
      </c>
      <c r="R1842" t="str">
        <f t="shared" si="171"/>
        <v>rock</v>
      </c>
      <c r="S1842" s="9">
        <f t="shared" si="172"/>
        <v>41382</v>
      </c>
      <c r="T1842" s="9">
        <f t="shared" si="173"/>
        <v>41401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>
        <f t="shared" si="168"/>
        <v>102</v>
      </c>
      <c r="P1843">
        <f t="shared" si="169"/>
        <v>51</v>
      </c>
      <c r="Q1843" t="str">
        <f t="shared" si="170"/>
        <v>music</v>
      </c>
      <c r="R1843" t="str">
        <f t="shared" si="171"/>
        <v>rock</v>
      </c>
      <c r="S1843" s="9">
        <f t="shared" si="172"/>
        <v>41746</v>
      </c>
      <c r="T1843" s="9">
        <f t="shared" si="173"/>
        <v>41779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>
        <f t="shared" si="168"/>
        <v>125</v>
      </c>
      <c r="P1844">
        <f t="shared" si="169"/>
        <v>119</v>
      </c>
      <c r="Q1844" t="str">
        <f t="shared" si="170"/>
        <v>music</v>
      </c>
      <c r="R1844" t="str">
        <f t="shared" si="171"/>
        <v>rock</v>
      </c>
      <c r="S1844" s="9">
        <f t="shared" si="172"/>
        <v>42031</v>
      </c>
      <c r="T1844" s="9">
        <f t="shared" si="173"/>
        <v>42065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>
        <f t="shared" si="168"/>
        <v>124</v>
      </c>
      <c r="P1845">
        <f t="shared" si="169"/>
        <v>93</v>
      </c>
      <c r="Q1845" t="str">
        <f t="shared" si="170"/>
        <v>music</v>
      </c>
      <c r="R1845" t="str">
        <f t="shared" si="171"/>
        <v>rock</v>
      </c>
      <c r="S1845" s="9">
        <f t="shared" si="172"/>
        <v>40565</v>
      </c>
      <c r="T1845" s="9">
        <f t="shared" si="173"/>
        <v>40595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>
        <f t="shared" si="168"/>
        <v>101</v>
      </c>
      <c r="P1846">
        <f t="shared" si="169"/>
        <v>76</v>
      </c>
      <c r="Q1846" t="str">
        <f t="shared" si="170"/>
        <v>music</v>
      </c>
      <c r="R1846" t="str">
        <f t="shared" si="171"/>
        <v>rock</v>
      </c>
      <c r="S1846" s="9">
        <f t="shared" si="172"/>
        <v>40667</v>
      </c>
      <c r="T1846" s="9">
        <f t="shared" si="173"/>
        <v>40705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>
        <f t="shared" si="168"/>
        <v>100</v>
      </c>
      <c r="P1847">
        <f t="shared" si="169"/>
        <v>53</v>
      </c>
      <c r="Q1847" t="str">
        <f t="shared" si="170"/>
        <v>music</v>
      </c>
      <c r="R1847" t="str">
        <f t="shared" si="171"/>
        <v>rock</v>
      </c>
      <c r="S1847" s="9">
        <f t="shared" si="172"/>
        <v>42523</v>
      </c>
      <c r="T1847" s="9">
        <f t="shared" si="173"/>
        <v>42538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>
        <f t="shared" si="168"/>
        <v>138</v>
      </c>
      <c r="P1848">
        <f t="shared" si="169"/>
        <v>99</v>
      </c>
      <c r="Q1848" t="str">
        <f t="shared" si="170"/>
        <v>music</v>
      </c>
      <c r="R1848" t="str">
        <f t="shared" si="171"/>
        <v>rock</v>
      </c>
      <c r="S1848" s="9">
        <f t="shared" si="172"/>
        <v>41228</v>
      </c>
      <c r="T1848" s="9">
        <f t="shared" si="173"/>
        <v>41258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>
        <f t="shared" si="168"/>
        <v>121</v>
      </c>
      <c r="P1849">
        <f t="shared" si="169"/>
        <v>80</v>
      </c>
      <c r="Q1849" t="str">
        <f t="shared" si="170"/>
        <v>music</v>
      </c>
      <c r="R1849" t="str">
        <f t="shared" si="171"/>
        <v>rock</v>
      </c>
      <c r="S1849" s="9">
        <f t="shared" si="172"/>
        <v>42094</v>
      </c>
      <c r="T1849" s="9">
        <f t="shared" si="173"/>
        <v>42115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>
        <f t="shared" si="168"/>
        <v>107</v>
      </c>
      <c r="P1850">
        <f t="shared" si="169"/>
        <v>134</v>
      </c>
      <c r="Q1850" t="str">
        <f t="shared" si="170"/>
        <v>music</v>
      </c>
      <c r="R1850" t="str">
        <f t="shared" si="171"/>
        <v>rock</v>
      </c>
      <c r="S1850" s="9">
        <f t="shared" si="172"/>
        <v>40692</v>
      </c>
      <c r="T1850" s="9">
        <f t="shared" si="173"/>
        <v>40755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>
        <f t="shared" si="168"/>
        <v>100</v>
      </c>
      <c r="P1851">
        <f t="shared" si="169"/>
        <v>38</v>
      </c>
      <c r="Q1851" t="str">
        <f t="shared" si="170"/>
        <v>music</v>
      </c>
      <c r="R1851" t="str">
        <f t="shared" si="171"/>
        <v>rock</v>
      </c>
      <c r="S1851" s="9">
        <f t="shared" si="172"/>
        <v>41170</v>
      </c>
      <c r="T1851" s="9">
        <f t="shared" si="173"/>
        <v>41200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>
        <f t="shared" si="168"/>
        <v>102</v>
      </c>
      <c r="P1852">
        <f t="shared" si="169"/>
        <v>51</v>
      </c>
      <c r="Q1852" t="str">
        <f t="shared" si="170"/>
        <v>music</v>
      </c>
      <c r="R1852" t="str">
        <f t="shared" si="171"/>
        <v>rock</v>
      </c>
      <c r="S1852" s="9">
        <f t="shared" si="172"/>
        <v>41801</v>
      </c>
      <c r="T1852" s="9">
        <f t="shared" si="173"/>
        <v>41831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>
        <f t="shared" si="168"/>
        <v>100</v>
      </c>
      <c r="P1853">
        <f t="shared" si="169"/>
        <v>50</v>
      </c>
      <c r="Q1853" t="str">
        <f t="shared" si="170"/>
        <v>music</v>
      </c>
      <c r="R1853" t="str">
        <f t="shared" si="171"/>
        <v>rock</v>
      </c>
      <c r="S1853" s="9">
        <f t="shared" si="172"/>
        <v>41828</v>
      </c>
      <c r="T1853" s="9">
        <f t="shared" si="173"/>
        <v>41848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>
        <f t="shared" si="168"/>
        <v>117</v>
      </c>
      <c r="P1854">
        <f t="shared" si="169"/>
        <v>134</v>
      </c>
      <c r="Q1854" t="str">
        <f t="shared" si="170"/>
        <v>music</v>
      </c>
      <c r="R1854" t="str">
        <f t="shared" si="171"/>
        <v>rock</v>
      </c>
      <c r="S1854" s="9">
        <f t="shared" si="172"/>
        <v>42082</v>
      </c>
      <c r="T1854" s="9">
        <f t="shared" si="173"/>
        <v>42119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>
        <f t="shared" si="168"/>
        <v>102</v>
      </c>
      <c r="P1855">
        <f t="shared" si="169"/>
        <v>58</v>
      </c>
      <c r="Q1855" t="str">
        <f t="shared" si="170"/>
        <v>music</v>
      </c>
      <c r="R1855" t="str">
        <f t="shared" si="171"/>
        <v>rock</v>
      </c>
      <c r="S1855" s="9">
        <f t="shared" si="172"/>
        <v>41177</v>
      </c>
      <c r="T1855" s="9">
        <f t="shared" si="173"/>
        <v>41227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>
        <f t="shared" si="168"/>
        <v>102</v>
      </c>
      <c r="P1856">
        <f t="shared" si="169"/>
        <v>88</v>
      </c>
      <c r="Q1856" t="str">
        <f t="shared" si="170"/>
        <v>music</v>
      </c>
      <c r="R1856" t="str">
        <f t="shared" si="171"/>
        <v>rock</v>
      </c>
      <c r="S1856" s="9">
        <f t="shared" si="172"/>
        <v>41388</v>
      </c>
      <c r="T1856" s="9">
        <f t="shared" si="173"/>
        <v>41418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>
        <f t="shared" si="168"/>
        <v>154</v>
      </c>
      <c r="P1857">
        <f t="shared" si="169"/>
        <v>71</v>
      </c>
      <c r="Q1857" t="str">
        <f t="shared" si="170"/>
        <v>music</v>
      </c>
      <c r="R1857" t="str">
        <f t="shared" si="171"/>
        <v>rock</v>
      </c>
      <c r="S1857" s="9">
        <f t="shared" si="172"/>
        <v>41600</v>
      </c>
      <c r="T1857" s="9">
        <f t="shared" si="173"/>
        <v>41645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>
        <f t="shared" si="168"/>
        <v>101</v>
      </c>
      <c r="P1858">
        <f t="shared" si="169"/>
        <v>53</v>
      </c>
      <c r="Q1858" t="str">
        <f t="shared" si="170"/>
        <v>music</v>
      </c>
      <c r="R1858" t="str">
        <f t="shared" si="171"/>
        <v>rock</v>
      </c>
      <c r="S1858" s="9">
        <f t="shared" si="172"/>
        <v>41818</v>
      </c>
      <c r="T1858" s="9">
        <f t="shared" si="173"/>
        <v>41839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>
        <f t="shared" ref="O1859:O1922" si="174">ROUND(E1859/D1859*100, 0)</f>
        <v>100</v>
      </c>
      <c r="P1859">
        <f t="shared" ref="P1859:P1922" si="175">ROUND(E1859/L1859, 0)</f>
        <v>136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9">
        <f t="shared" ref="S1859:S1922" si="178">ROUND((J1859/86400)+25569+(-5/24),0)</f>
        <v>41865</v>
      </c>
      <c r="T1859" s="9">
        <f t="shared" ref="T1859:T1922" si="179">ROUND((I1859/86400)+25569+(-5/24),0)</f>
        <v>41895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>
        <f t="shared" si="174"/>
        <v>109</v>
      </c>
      <c r="P1860">
        <f t="shared" si="175"/>
        <v>41</v>
      </c>
      <c r="Q1860" t="str">
        <f t="shared" si="176"/>
        <v>music</v>
      </c>
      <c r="R1860" t="str">
        <f t="shared" si="177"/>
        <v>rock</v>
      </c>
      <c r="S1860" s="9">
        <f t="shared" si="178"/>
        <v>40833</v>
      </c>
      <c r="T1860" s="9">
        <f t="shared" si="179"/>
        <v>40893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>
        <f t="shared" si="174"/>
        <v>132</v>
      </c>
      <c r="P1861">
        <f t="shared" si="175"/>
        <v>71</v>
      </c>
      <c r="Q1861" t="str">
        <f t="shared" si="176"/>
        <v>music</v>
      </c>
      <c r="R1861" t="str">
        <f t="shared" si="177"/>
        <v>rock</v>
      </c>
      <c r="S1861" s="9">
        <f t="shared" si="178"/>
        <v>40779</v>
      </c>
      <c r="T1861" s="9">
        <f t="shared" si="179"/>
        <v>40809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>
        <f t="shared" si="174"/>
        <v>133</v>
      </c>
      <c r="P1862">
        <f t="shared" si="175"/>
        <v>53</v>
      </c>
      <c r="Q1862" t="str">
        <f t="shared" si="176"/>
        <v>music</v>
      </c>
      <c r="R1862" t="str">
        <f t="shared" si="177"/>
        <v>rock</v>
      </c>
      <c r="S1862" s="9">
        <f t="shared" si="178"/>
        <v>41656</v>
      </c>
      <c r="T1862" s="9">
        <f t="shared" si="179"/>
        <v>41677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</v>
      </c>
      <c r="T1863" s="9">
        <f t="shared" si="179"/>
        <v>42030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>
        <f t="shared" si="174"/>
        <v>8</v>
      </c>
      <c r="P1864">
        <f t="shared" si="175"/>
        <v>91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</v>
      </c>
      <c r="T1864" s="9">
        <f t="shared" si="179"/>
        <v>42802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41773</v>
      </c>
      <c r="T1865" s="9">
        <f t="shared" si="179"/>
        <v>41803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>
        <f t="shared" si="174"/>
        <v>43</v>
      </c>
      <c r="P1866">
        <f t="shared" si="175"/>
        <v>58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41734</v>
      </c>
      <c r="T1866" s="9">
        <f t="shared" si="179"/>
        <v>41764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</v>
      </c>
      <c r="T1867" s="9">
        <f t="shared" si="179"/>
        <v>42680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>
        <f t="shared" si="174"/>
        <v>1</v>
      </c>
      <c r="P1868">
        <f t="shared" si="175"/>
        <v>63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</v>
      </c>
      <c r="T1868" s="9">
        <f t="shared" si="179"/>
        <v>42795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42650</v>
      </c>
      <c r="T1869" s="9">
        <f t="shared" si="179"/>
        <v>42680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>
        <f t="shared" si="174"/>
        <v>5</v>
      </c>
      <c r="P1870">
        <f t="shared" si="175"/>
        <v>72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42329</v>
      </c>
      <c r="T1870" s="9">
        <f t="shared" si="179"/>
        <v>42353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</v>
      </c>
      <c r="T1871" s="9">
        <f t="shared" si="179"/>
        <v>42739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>
        <f t="shared" si="174"/>
        <v>10</v>
      </c>
      <c r="P1872">
        <f t="shared" si="175"/>
        <v>33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</v>
      </c>
      <c r="T1872" s="9">
        <f t="shared" si="179"/>
        <v>42400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>
        <f t="shared" si="174"/>
        <v>72</v>
      </c>
      <c r="P1873">
        <f t="shared" si="175"/>
        <v>49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41924</v>
      </c>
      <c r="T1873" s="9">
        <f t="shared" si="179"/>
        <v>41964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>
        <f t="shared" si="174"/>
        <v>1</v>
      </c>
      <c r="P1874">
        <f t="shared" si="175"/>
        <v>16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</v>
      </c>
      <c r="T1874" s="9">
        <f t="shared" si="179"/>
        <v>42185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</v>
      </c>
      <c r="T1875" s="9">
        <f t="shared" si="179"/>
        <v>42193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42530</v>
      </c>
      <c r="T1876" s="9">
        <f t="shared" si="179"/>
        <v>42550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42529</v>
      </c>
      <c r="T1877" s="9">
        <f t="shared" si="179"/>
        <v>42589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</v>
      </c>
      <c r="T1878" s="9">
        <f t="shared" si="179"/>
        <v>41806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</v>
      </c>
      <c r="T1879" s="9">
        <f t="shared" si="179"/>
        <v>42064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</v>
      </c>
      <c r="T1880" s="9">
        <f t="shared" si="179"/>
        <v>41803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</v>
      </c>
      <c r="T1881" s="9">
        <f t="shared" si="179"/>
        <v>42443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>
        <f t="shared" si="174"/>
        <v>20</v>
      </c>
      <c r="P1882">
        <f t="shared" si="175"/>
        <v>42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</v>
      </c>
      <c r="T1882" s="9">
        <f t="shared" si="179"/>
        <v>42459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>
        <f t="shared" si="174"/>
        <v>173</v>
      </c>
      <c r="P1883">
        <f t="shared" si="175"/>
        <v>49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</v>
      </c>
      <c r="T1883" s="9">
        <f t="shared" si="179"/>
        <v>42073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>
        <f t="shared" si="174"/>
        <v>101</v>
      </c>
      <c r="P1884">
        <f t="shared" si="175"/>
        <v>42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41068</v>
      </c>
      <c r="T1884" s="9">
        <f t="shared" si="179"/>
        <v>41101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>
        <f t="shared" si="174"/>
        <v>105</v>
      </c>
      <c r="P1885">
        <f t="shared" si="175"/>
        <v>33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40978</v>
      </c>
      <c r="T1885" s="9">
        <f t="shared" si="179"/>
        <v>41008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>
        <f t="shared" si="174"/>
        <v>135</v>
      </c>
      <c r="P1886">
        <f t="shared" si="175"/>
        <v>52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</v>
      </c>
      <c r="T1886" s="9">
        <f t="shared" si="179"/>
        <v>41240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>
        <f t="shared" si="174"/>
        <v>116</v>
      </c>
      <c r="P1887">
        <f t="shared" si="175"/>
        <v>51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</v>
      </c>
      <c r="T1887" s="9">
        <f t="shared" si="179"/>
        <v>41132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>
        <f t="shared" si="174"/>
        <v>102</v>
      </c>
      <c r="P1888">
        <f t="shared" si="175"/>
        <v>42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41926</v>
      </c>
      <c r="T1888" s="9">
        <f t="shared" si="179"/>
        <v>41956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>
        <f t="shared" si="174"/>
        <v>111</v>
      </c>
      <c r="P1889">
        <f t="shared" si="175"/>
        <v>417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42324</v>
      </c>
      <c r="T1889" s="9">
        <f t="shared" si="179"/>
        <v>42342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>
        <f t="shared" si="174"/>
        <v>166</v>
      </c>
      <c r="P1890">
        <f t="shared" si="175"/>
        <v>47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</v>
      </c>
      <c r="T1890" s="9">
        <f t="shared" si="179"/>
        <v>40330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>
        <f t="shared" si="174"/>
        <v>107</v>
      </c>
      <c r="P1891">
        <f t="shared" si="175"/>
        <v>48</v>
      </c>
      <c r="Q1891" t="str">
        <f t="shared" si="176"/>
        <v>music</v>
      </c>
      <c r="R1891" t="str">
        <f t="shared" si="177"/>
        <v>indie rock</v>
      </c>
      <c r="S1891" s="9">
        <f t="shared" si="178"/>
        <v>41300</v>
      </c>
      <c r="T1891" s="9">
        <f t="shared" si="179"/>
        <v>41345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>
        <f t="shared" si="174"/>
        <v>145</v>
      </c>
      <c r="P1892">
        <f t="shared" si="175"/>
        <v>71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41229</v>
      </c>
      <c r="T1892" s="9">
        <f t="shared" si="179"/>
        <v>41259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>
        <f t="shared" si="174"/>
        <v>106</v>
      </c>
      <c r="P1893">
        <f t="shared" si="175"/>
        <v>88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40336</v>
      </c>
      <c r="T1893" s="9">
        <f t="shared" si="179"/>
        <v>40381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>
        <f t="shared" si="174"/>
        <v>137</v>
      </c>
      <c r="P1894">
        <f t="shared" si="175"/>
        <v>26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</v>
      </c>
      <c r="T1894" s="9">
        <f t="shared" si="179"/>
        <v>40701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>
        <f t="shared" si="174"/>
        <v>104</v>
      </c>
      <c r="P1895">
        <f t="shared" si="175"/>
        <v>58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40633</v>
      </c>
      <c r="T1895" s="9">
        <f t="shared" si="179"/>
        <v>40649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>
        <f t="shared" si="174"/>
        <v>115</v>
      </c>
      <c r="P1896">
        <f t="shared" si="175"/>
        <v>57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40921</v>
      </c>
      <c r="T1896" s="9">
        <f t="shared" si="179"/>
        <v>40952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>
        <f t="shared" si="174"/>
        <v>102</v>
      </c>
      <c r="P1897">
        <f t="shared" si="175"/>
        <v>196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42268</v>
      </c>
      <c r="T1897" s="9">
        <f t="shared" si="179"/>
        <v>42298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40982</v>
      </c>
      <c r="T1898" s="9">
        <f t="shared" si="179"/>
        <v>41012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>
        <f t="shared" si="174"/>
        <v>102</v>
      </c>
      <c r="P1899">
        <f t="shared" si="175"/>
        <v>36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</v>
      </c>
      <c r="T1899" s="9">
        <f t="shared" si="179"/>
        <v>41703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>
        <f t="shared" si="174"/>
        <v>145</v>
      </c>
      <c r="P1900">
        <f t="shared" si="175"/>
        <v>69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</v>
      </c>
      <c r="T1900" s="9">
        <f t="shared" si="179"/>
        <v>42402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>
        <f t="shared" si="174"/>
        <v>133</v>
      </c>
      <c r="P1901">
        <f t="shared" si="175"/>
        <v>29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42059</v>
      </c>
      <c r="T1901" s="9">
        <f t="shared" si="179"/>
        <v>42089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>
        <f t="shared" si="174"/>
        <v>109</v>
      </c>
      <c r="P1902">
        <f t="shared" si="175"/>
        <v>51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41161</v>
      </c>
      <c r="T1902" s="9">
        <f t="shared" si="179"/>
        <v>41188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>
        <f t="shared" si="174"/>
        <v>3</v>
      </c>
      <c r="P1903">
        <f t="shared" si="175"/>
        <v>107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</v>
      </c>
      <c r="T1903" s="9">
        <f t="shared" si="179"/>
        <v>42146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42038</v>
      </c>
      <c r="T1904" s="9">
        <f t="shared" si="179"/>
        <v>42068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>
        <f t="shared" si="174"/>
        <v>47</v>
      </c>
      <c r="P1905">
        <f t="shared" si="175"/>
        <v>34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42703</v>
      </c>
      <c r="T1905" s="9">
        <f t="shared" si="179"/>
        <v>42763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</v>
      </c>
      <c r="T1906" s="9">
        <f t="shared" si="179"/>
        <v>42371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>
        <f t="shared" si="174"/>
        <v>0</v>
      </c>
      <c r="P1907">
        <f t="shared" si="175"/>
        <v>11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41860</v>
      </c>
      <c r="T1907" s="9">
        <f t="shared" si="179"/>
        <v>41890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>
        <f t="shared" si="174"/>
        <v>43</v>
      </c>
      <c r="P1908">
        <f t="shared" si="175"/>
        <v>216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</v>
      </c>
      <c r="T1908" s="9">
        <f t="shared" si="179"/>
        <v>42544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>
        <f t="shared" si="174"/>
        <v>0</v>
      </c>
      <c r="P1909">
        <f t="shared" si="175"/>
        <v>21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</v>
      </c>
      <c r="T1909" s="9">
        <f t="shared" si="179"/>
        <v>41782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>
        <f t="shared" si="174"/>
        <v>2</v>
      </c>
      <c r="P1910">
        <f t="shared" si="175"/>
        <v>108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42704</v>
      </c>
      <c r="T1910" s="9">
        <f t="shared" si="179"/>
        <v>42734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>
        <f t="shared" si="174"/>
        <v>14</v>
      </c>
      <c r="P1911">
        <f t="shared" si="175"/>
        <v>130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</v>
      </c>
      <c r="T1911" s="9">
        <f t="shared" si="179"/>
        <v>41935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>
        <f t="shared" si="174"/>
        <v>39</v>
      </c>
      <c r="P1912">
        <f t="shared" si="175"/>
        <v>117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42265</v>
      </c>
      <c r="T1912" s="9">
        <f t="shared" si="179"/>
        <v>42309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</v>
      </c>
      <c r="T1913" s="9">
        <f t="shared" si="179"/>
        <v>41860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>
        <f t="shared" si="174"/>
        <v>59</v>
      </c>
      <c r="P1914">
        <f t="shared" si="175"/>
        <v>71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</v>
      </c>
      <c r="T1914" s="9">
        <f t="shared" si="179"/>
        <v>42159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>
        <f t="shared" si="174"/>
        <v>1</v>
      </c>
      <c r="P1915">
        <f t="shared" si="175"/>
        <v>25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</v>
      </c>
      <c r="T1915" s="9">
        <f t="shared" si="179"/>
        <v>41920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</v>
      </c>
      <c r="T1916" s="9">
        <f t="shared" si="179"/>
        <v>41944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</v>
      </c>
      <c r="T1917" s="9">
        <f t="shared" si="179"/>
        <v>41884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42657</v>
      </c>
      <c r="T1918" s="9">
        <f t="shared" si="179"/>
        <v>42682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>
        <f t="shared" si="174"/>
        <v>53</v>
      </c>
      <c r="P1919">
        <f t="shared" si="175"/>
        <v>2929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</v>
      </c>
      <c r="T1919" s="9">
        <f t="shared" si="179"/>
        <v>42776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>
        <f t="shared" si="174"/>
        <v>1</v>
      </c>
      <c r="P1920">
        <f t="shared" si="175"/>
        <v>29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41829</v>
      </c>
      <c r="T1920" s="9">
        <f t="shared" si="179"/>
        <v>41864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>
        <f t="shared" si="174"/>
        <v>47</v>
      </c>
      <c r="P1921">
        <f t="shared" si="175"/>
        <v>30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42114</v>
      </c>
      <c r="T1921" s="9">
        <f t="shared" si="179"/>
        <v>42144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>
        <f t="shared" si="174"/>
        <v>43</v>
      </c>
      <c r="P1922">
        <f t="shared" si="175"/>
        <v>41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42271</v>
      </c>
      <c r="T1922" s="9">
        <f t="shared" si="179"/>
        <v>42299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>
        <f t="shared" ref="O1923:O1986" si="180">ROUND(E1923/D1923*100, 0)</f>
        <v>137</v>
      </c>
      <c r="P1923">
        <f t="shared" ref="P1923:P1986" si="181">ROUND(E1923/L1923, 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9">
        <f t="shared" ref="S1923:S1986" si="184">ROUND((J1923/86400)+25569+(-5/24),0)</f>
        <v>41074</v>
      </c>
      <c r="T1923" s="9">
        <f t="shared" ref="T1923:T1986" si="185">ROUND((I1923/86400)+25569+(-5/24),0)</f>
        <v>41104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>
        <f t="shared" si="180"/>
        <v>116</v>
      </c>
      <c r="P1924">
        <f t="shared" si="181"/>
        <v>36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</v>
      </c>
      <c r="T1924" s="9">
        <f t="shared" si="185"/>
        <v>41620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>
        <f t="shared" si="180"/>
        <v>241</v>
      </c>
      <c r="P1925">
        <f t="shared" si="181"/>
        <v>23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40773</v>
      </c>
      <c r="T1925" s="9">
        <f t="shared" si="185"/>
        <v>40813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41627</v>
      </c>
      <c r="T1926" s="9">
        <f t="shared" si="185"/>
        <v>41655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>
        <f t="shared" si="180"/>
        <v>110</v>
      </c>
      <c r="P1927">
        <f t="shared" si="181"/>
        <v>32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41536</v>
      </c>
      <c r="T1927" s="9">
        <f t="shared" si="185"/>
        <v>41558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>
        <f t="shared" si="180"/>
        <v>195</v>
      </c>
      <c r="P1928">
        <f t="shared" si="181"/>
        <v>27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40457</v>
      </c>
      <c r="T1928" s="9">
        <f t="shared" si="185"/>
        <v>40484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>
        <f t="shared" si="180"/>
        <v>103</v>
      </c>
      <c r="P1929">
        <f t="shared" si="181"/>
        <v>56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40961</v>
      </c>
      <c r="T1929" s="9">
        <f t="shared" si="185"/>
        <v>40976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>
        <f t="shared" si="180"/>
        <v>103</v>
      </c>
      <c r="P1930">
        <f t="shared" si="181"/>
        <v>77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</v>
      </c>
      <c r="T1930" s="9">
        <f t="shared" si="185"/>
        <v>41401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>
        <f t="shared" si="180"/>
        <v>100</v>
      </c>
      <c r="P1931">
        <f t="shared" si="181"/>
        <v>43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</v>
      </c>
      <c r="T1931" s="9">
        <f t="shared" si="185"/>
        <v>40729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>
        <f t="shared" si="180"/>
        <v>127</v>
      </c>
      <c r="P1932">
        <f t="shared" si="181"/>
        <v>49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</v>
      </c>
      <c r="T1932" s="9">
        <f t="shared" si="185"/>
        <v>41462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>
        <f t="shared" si="180"/>
        <v>121</v>
      </c>
      <c r="P1933">
        <f t="shared" si="181"/>
        <v>48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41038</v>
      </c>
      <c r="T1933" s="9">
        <f t="shared" si="185"/>
        <v>41051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>
        <f t="shared" si="180"/>
        <v>107</v>
      </c>
      <c r="P1934">
        <f t="shared" si="181"/>
        <v>70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40912</v>
      </c>
      <c r="T1934" s="9">
        <f t="shared" si="185"/>
        <v>40933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>
        <f t="shared" si="180"/>
        <v>172</v>
      </c>
      <c r="P1935">
        <f t="shared" si="181"/>
        <v>94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</v>
      </c>
      <c r="T1935" s="9">
        <f t="shared" si="185"/>
        <v>41909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>
        <f t="shared" si="180"/>
        <v>124</v>
      </c>
      <c r="P1936">
        <f t="shared" si="181"/>
        <v>80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40866</v>
      </c>
      <c r="T1936" s="9">
        <f t="shared" si="185"/>
        <v>40902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>
        <f t="shared" si="180"/>
        <v>108</v>
      </c>
      <c r="P1937">
        <f t="shared" si="181"/>
        <v>54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41774</v>
      </c>
      <c r="T1937" s="9">
        <f t="shared" si="185"/>
        <v>41811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>
        <f t="shared" si="180"/>
        <v>117</v>
      </c>
      <c r="P1938">
        <f t="shared" si="181"/>
        <v>60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40853</v>
      </c>
      <c r="T1938" s="9">
        <f t="shared" si="185"/>
        <v>40883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>
        <f t="shared" si="180"/>
        <v>187</v>
      </c>
      <c r="P1939">
        <f t="shared" si="181"/>
        <v>39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</v>
      </c>
      <c r="T1939" s="9">
        <f t="shared" si="185"/>
        <v>41075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>
        <f t="shared" si="180"/>
        <v>116</v>
      </c>
      <c r="P1940">
        <f t="shared" si="181"/>
        <v>153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</v>
      </c>
      <c r="T1940" s="9">
        <f t="shared" si="185"/>
        <v>41457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>
        <f t="shared" si="180"/>
        <v>111</v>
      </c>
      <c r="P1941">
        <f t="shared" si="181"/>
        <v>115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41314</v>
      </c>
      <c r="T1941" s="9">
        <f t="shared" si="185"/>
        <v>41344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>
        <f t="shared" si="180"/>
        <v>171</v>
      </c>
      <c r="P1942">
        <f t="shared" si="181"/>
        <v>36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</v>
      </c>
      <c r="T1942" s="9">
        <f t="shared" si="185"/>
        <v>40709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>
        <f t="shared" si="180"/>
        <v>126</v>
      </c>
      <c r="P1943">
        <f t="shared" si="181"/>
        <v>65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</v>
      </c>
      <c r="T1943" s="9">
        <f t="shared" si="185"/>
        <v>41774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>
        <f t="shared" si="180"/>
        <v>138</v>
      </c>
      <c r="P1944">
        <f t="shared" si="181"/>
        <v>87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40639</v>
      </c>
      <c r="T1944" s="9">
        <f t="shared" si="185"/>
        <v>40729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>
        <f t="shared" si="180"/>
        <v>1705</v>
      </c>
      <c r="P1945">
        <f t="shared" si="181"/>
        <v>69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</v>
      </c>
      <c r="T1945" s="9">
        <f t="shared" si="185"/>
        <v>42593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>
        <f t="shared" si="180"/>
        <v>788</v>
      </c>
      <c r="P1946">
        <f t="shared" si="181"/>
        <v>176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</v>
      </c>
      <c r="T1946" s="9">
        <f t="shared" si="185"/>
        <v>41760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>
        <f t="shared" si="180"/>
        <v>348</v>
      </c>
      <c r="P1947">
        <f t="shared" si="181"/>
        <v>512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</v>
      </c>
      <c r="T1947" s="9">
        <f t="shared" si="185"/>
        <v>42197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>
        <f t="shared" si="180"/>
        <v>150</v>
      </c>
      <c r="P1948">
        <f t="shared" si="181"/>
        <v>160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</v>
      </c>
      <c r="T1948" s="9">
        <f t="shared" si="185"/>
        <v>41749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40103</v>
      </c>
      <c r="T1949" s="9">
        <f t="shared" si="185"/>
        <v>40140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>
        <f t="shared" si="180"/>
        <v>800</v>
      </c>
      <c r="P1950">
        <f t="shared" si="181"/>
        <v>189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</v>
      </c>
      <c r="T1950" s="9">
        <f t="shared" si="185"/>
        <v>42528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>
        <f t="shared" si="180"/>
        <v>106</v>
      </c>
      <c r="P1951">
        <f t="shared" si="181"/>
        <v>56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</v>
      </c>
      <c r="T1951" s="9">
        <f t="shared" si="185"/>
        <v>41830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>
        <f t="shared" si="180"/>
        <v>201</v>
      </c>
      <c r="P1952">
        <f t="shared" si="181"/>
        <v>51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</v>
      </c>
      <c r="T1952" s="9">
        <f t="shared" si="185"/>
        <v>40655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>
        <f t="shared" si="180"/>
        <v>212</v>
      </c>
      <c r="P1953">
        <f t="shared" si="181"/>
        <v>127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</v>
      </c>
      <c r="T1953" s="9">
        <f t="shared" si="185"/>
        <v>42681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>
        <f t="shared" si="180"/>
        <v>198</v>
      </c>
      <c r="P1954">
        <f t="shared" si="181"/>
        <v>102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</v>
      </c>
      <c r="T1954" s="9">
        <f t="shared" si="185"/>
        <v>41563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>
        <f t="shared" si="180"/>
        <v>226</v>
      </c>
      <c r="P1955">
        <f t="shared" si="181"/>
        <v>231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</v>
      </c>
      <c r="T1955" s="9">
        <f t="shared" si="185"/>
        <v>40970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>
        <f t="shared" si="180"/>
        <v>699</v>
      </c>
      <c r="P1956">
        <f t="shared" si="181"/>
        <v>842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</v>
      </c>
      <c r="T1956" s="9">
        <f t="shared" si="185"/>
        <v>42441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>
        <f t="shared" si="180"/>
        <v>399</v>
      </c>
      <c r="P1957">
        <f t="shared" si="181"/>
        <v>577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</v>
      </c>
      <c r="T1957" s="9">
        <f t="shared" si="185"/>
        <v>41053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>
        <f t="shared" si="180"/>
        <v>294</v>
      </c>
      <c r="P1958">
        <f t="shared" si="181"/>
        <v>483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42068</v>
      </c>
      <c r="T1958" s="9">
        <f t="shared" si="185"/>
        <v>42113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>
        <f t="shared" si="180"/>
        <v>168</v>
      </c>
      <c r="P1959">
        <f t="shared" si="181"/>
        <v>76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</v>
      </c>
      <c r="T1959" s="9">
        <f t="shared" si="185"/>
        <v>41209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>
        <f t="shared" si="180"/>
        <v>1436</v>
      </c>
      <c r="P1960">
        <f t="shared" si="181"/>
        <v>74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41327</v>
      </c>
      <c r="T1960" s="9">
        <f t="shared" si="185"/>
        <v>41357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>
        <f t="shared" si="180"/>
        <v>157</v>
      </c>
      <c r="P1961">
        <f t="shared" si="181"/>
        <v>37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41872</v>
      </c>
      <c r="T1961" s="9">
        <f t="shared" si="185"/>
        <v>41913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>
        <f t="shared" si="180"/>
        <v>118</v>
      </c>
      <c r="P1962">
        <f t="shared" si="181"/>
        <v>2501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</v>
      </c>
      <c r="T1962" s="9">
        <f t="shared" si="185"/>
        <v>41994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>
        <f t="shared" si="180"/>
        <v>1105</v>
      </c>
      <c r="P1963">
        <f t="shared" si="181"/>
        <v>68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</v>
      </c>
      <c r="T1963" s="9">
        <f t="shared" si="185"/>
        <v>41188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>
        <f t="shared" si="180"/>
        <v>193</v>
      </c>
      <c r="P1964">
        <f t="shared" si="181"/>
        <v>63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41743</v>
      </c>
      <c r="T1964" s="9">
        <f t="shared" si="185"/>
        <v>41773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>
        <f t="shared" si="180"/>
        <v>127</v>
      </c>
      <c r="P1965">
        <f t="shared" si="181"/>
        <v>118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</v>
      </c>
      <c r="T1965" s="9">
        <f t="shared" si="185"/>
        <v>41898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>
        <f t="shared" si="180"/>
        <v>260</v>
      </c>
      <c r="P1966">
        <f t="shared" si="181"/>
        <v>181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</v>
      </c>
      <c r="T1966" s="9">
        <f t="shared" si="185"/>
        <v>42482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>
        <f t="shared" si="180"/>
        <v>262</v>
      </c>
      <c r="P1967">
        <f t="shared" si="181"/>
        <v>127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</v>
      </c>
      <c r="T1967" s="9">
        <f t="shared" si="185"/>
        <v>40920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>
        <f t="shared" si="180"/>
        <v>207</v>
      </c>
      <c r="P1968">
        <f t="shared" si="181"/>
        <v>137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</v>
      </c>
      <c r="T1968" s="9">
        <f t="shared" si="185"/>
        <v>41865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>
        <f t="shared" si="180"/>
        <v>370</v>
      </c>
      <c r="P1969">
        <f t="shared" si="181"/>
        <v>183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</v>
      </c>
      <c r="T1969" s="9">
        <f t="shared" si="185"/>
        <v>41760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>
        <f t="shared" si="180"/>
        <v>285</v>
      </c>
      <c r="P1970">
        <f t="shared" si="181"/>
        <v>279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</v>
      </c>
      <c r="T1970" s="9">
        <f t="shared" si="185"/>
        <v>42707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>
        <f t="shared" si="180"/>
        <v>579</v>
      </c>
      <c r="P1971">
        <f t="shared" si="181"/>
        <v>61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42558</v>
      </c>
      <c r="T1971" s="9">
        <f t="shared" si="185"/>
        <v>42588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>
        <f t="shared" si="180"/>
        <v>1132</v>
      </c>
      <c r="P1972">
        <f t="shared" si="181"/>
        <v>81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</v>
      </c>
      <c r="T1972" s="9">
        <f t="shared" si="185"/>
        <v>41384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>
        <f t="shared" si="180"/>
        <v>263</v>
      </c>
      <c r="P1973">
        <f t="shared" si="181"/>
        <v>272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</v>
      </c>
      <c r="T1973" s="9">
        <f t="shared" si="185"/>
        <v>41593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>
        <f t="shared" si="180"/>
        <v>674</v>
      </c>
      <c r="P1974">
        <f t="shared" si="181"/>
        <v>71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</v>
      </c>
      <c r="T1974" s="9">
        <f t="shared" si="185"/>
        <v>41231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>
        <f t="shared" si="180"/>
        <v>257</v>
      </c>
      <c r="P1975">
        <f t="shared" si="181"/>
        <v>248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42550</v>
      </c>
      <c r="T1975" s="9">
        <f t="shared" si="185"/>
        <v>42588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>
        <f t="shared" si="180"/>
        <v>375</v>
      </c>
      <c r="P1976">
        <f t="shared" si="181"/>
        <v>187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</v>
      </c>
      <c r="T1976" s="9">
        <f t="shared" si="185"/>
        <v>41505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>
        <f t="shared" si="180"/>
        <v>209</v>
      </c>
      <c r="P1977">
        <f t="shared" si="181"/>
        <v>132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41314</v>
      </c>
      <c r="T1977" s="9">
        <f t="shared" si="185"/>
        <v>41344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>
        <f t="shared" si="180"/>
        <v>347</v>
      </c>
      <c r="P1978">
        <f t="shared" si="181"/>
        <v>29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41439</v>
      </c>
      <c r="T1978" s="9">
        <f t="shared" si="185"/>
        <v>41469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>
        <f t="shared" si="180"/>
        <v>402</v>
      </c>
      <c r="P1979">
        <f t="shared" si="181"/>
        <v>245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</v>
      </c>
      <c r="T1979" s="9">
        <f t="shared" si="185"/>
        <v>42357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>
        <f t="shared" si="180"/>
        <v>1027</v>
      </c>
      <c r="P1980">
        <f t="shared" si="181"/>
        <v>1323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</v>
      </c>
      <c r="T1980" s="9">
        <f t="shared" si="185"/>
        <v>41072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>
        <f t="shared" si="180"/>
        <v>115</v>
      </c>
      <c r="P1981">
        <f t="shared" si="181"/>
        <v>283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</v>
      </c>
      <c r="T1981" s="9">
        <f t="shared" si="185"/>
        <v>42327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>
        <f t="shared" si="180"/>
        <v>355</v>
      </c>
      <c r="P1982">
        <f t="shared" si="181"/>
        <v>91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</v>
      </c>
      <c r="T1982" s="9">
        <f t="shared" si="185"/>
        <v>42463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>
        <f t="shared" si="180"/>
        <v>5</v>
      </c>
      <c r="P1983">
        <f t="shared" si="181"/>
        <v>32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41800</v>
      </c>
      <c r="T1983" s="9">
        <f t="shared" si="185"/>
        <v>41830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</v>
      </c>
      <c r="T1984" s="9">
        <f t="shared" si="185"/>
        <v>42708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>
        <f t="shared" si="180"/>
        <v>4</v>
      </c>
      <c r="P1985">
        <f t="shared" si="181"/>
        <v>89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</v>
      </c>
      <c r="T1985" s="9">
        <f t="shared" si="185"/>
        <v>42615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>
        <f t="shared" si="180"/>
        <v>21</v>
      </c>
      <c r="P1986">
        <f t="shared" si="181"/>
        <v>453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41914</v>
      </c>
      <c r="T1986" s="9">
        <f t="shared" si="185"/>
        <v>41974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>
        <f t="shared" ref="O1987:O2050" si="186">ROUND(E1987/D1987*100, 0)</f>
        <v>3</v>
      </c>
      <c r="P1987">
        <f t="shared" ref="P1987:P2050" si="187">ROUND(E1987/L1987, 0)</f>
        <v>13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9">
        <f t="shared" ref="S1987:S2050" si="190">ROUND((J1987/86400)+25569+(-5/24),0)</f>
        <v>42555</v>
      </c>
      <c r="T1987" s="9">
        <f t="shared" ref="T1987:T2050" si="191">ROUND((I1987/86400)+25569+(-5/24),0)</f>
        <v>42585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</v>
      </c>
      <c r="T1988" s="9">
        <f t="shared" si="191"/>
        <v>42443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>
        <f t="shared" si="186"/>
        <v>42</v>
      </c>
      <c r="P1989">
        <f t="shared" si="187"/>
        <v>83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</v>
      </c>
      <c r="T1989" s="9">
        <f t="shared" si="191"/>
        <v>42064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42207</v>
      </c>
      <c r="T1990" s="9">
        <f t="shared" si="191"/>
        <v>42237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</v>
      </c>
      <c r="T1991" s="9">
        <f t="shared" si="191"/>
        <v>42715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>
        <f t="shared" si="186"/>
        <v>17</v>
      </c>
      <c r="P1992">
        <f t="shared" si="187"/>
        <v>102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</v>
      </c>
      <c r="T1992" s="9">
        <f t="shared" si="191"/>
        <v>42413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>
        <f t="shared" si="186"/>
        <v>7</v>
      </c>
      <c r="P1993">
        <f t="shared" si="187"/>
        <v>47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42168</v>
      </c>
      <c r="T1993" s="9">
        <f t="shared" si="191"/>
        <v>42189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</v>
      </c>
      <c r="T1994" s="9">
        <f t="shared" si="191"/>
        <v>42053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</v>
      </c>
      <c r="T1995" s="9">
        <f t="shared" si="191"/>
        <v>42359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</v>
      </c>
      <c r="T1996" s="9">
        <f t="shared" si="191"/>
        <v>42711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42182</v>
      </c>
      <c r="T1997" s="9">
        <f t="shared" si="191"/>
        <v>42202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41801</v>
      </c>
      <c r="T1998" s="9">
        <f t="shared" si="191"/>
        <v>41831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41848</v>
      </c>
      <c r="T1999" s="9">
        <f t="shared" si="191"/>
        <v>41878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>
        <f t="shared" si="186"/>
        <v>26</v>
      </c>
      <c r="P2000">
        <f t="shared" si="187"/>
        <v>218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</v>
      </c>
      <c r="T2000" s="9">
        <f t="shared" si="191"/>
        <v>41852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>
        <f t="shared" si="186"/>
        <v>1</v>
      </c>
      <c r="P2001">
        <f t="shared" si="187"/>
        <v>34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</v>
      </c>
      <c r="T2001" s="9">
        <f t="shared" si="191"/>
        <v>41956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42346</v>
      </c>
      <c r="T2002" s="9">
        <f t="shared" si="191"/>
        <v>42376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>
        <f t="shared" si="186"/>
        <v>382</v>
      </c>
      <c r="P2003">
        <f t="shared" si="187"/>
        <v>128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</v>
      </c>
      <c r="T2003" s="9">
        <f t="shared" si="191"/>
        <v>42168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>
        <f t="shared" si="186"/>
        <v>217</v>
      </c>
      <c r="P2004">
        <f t="shared" si="187"/>
        <v>79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42729</v>
      </c>
      <c r="T2004" s="9">
        <f t="shared" si="191"/>
        <v>42759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>
        <f t="shared" si="186"/>
        <v>312</v>
      </c>
      <c r="P2005">
        <f t="shared" si="187"/>
        <v>92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</v>
      </c>
      <c r="T2005" s="9">
        <f t="shared" si="191"/>
        <v>40362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>
        <f t="shared" si="186"/>
        <v>234</v>
      </c>
      <c r="P2006">
        <f t="shared" si="187"/>
        <v>331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</v>
      </c>
      <c r="T2006" s="9">
        <f t="shared" si="191"/>
        <v>41830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>
        <f t="shared" si="186"/>
        <v>124</v>
      </c>
      <c r="P2007">
        <f t="shared" si="187"/>
        <v>194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41536</v>
      </c>
      <c r="T2007" s="9">
        <f t="shared" si="191"/>
        <v>41563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>
        <f t="shared" si="186"/>
        <v>248</v>
      </c>
      <c r="P2008">
        <f t="shared" si="187"/>
        <v>409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</v>
      </c>
      <c r="T2008" s="9">
        <f t="shared" si="191"/>
        <v>41976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>
        <f t="shared" si="186"/>
        <v>116</v>
      </c>
      <c r="P2009">
        <f t="shared" si="187"/>
        <v>84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40348</v>
      </c>
      <c r="T2009" s="9">
        <f t="shared" si="191"/>
        <v>40414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>
        <f t="shared" si="186"/>
        <v>117</v>
      </c>
      <c r="P2010">
        <f t="shared" si="187"/>
        <v>45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</v>
      </c>
      <c r="T2010" s="9">
        <f t="shared" si="191"/>
        <v>40805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>
        <f t="shared" si="186"/>
        <v>305</v>
      </c>
      <c r="P2011">
        <f t="shared" si="187"/>
        <v>383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</v>
      </c>
      <c r="T2011" s="9">
        <f t="shared" si="191"/>
        <v>42697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>
        <f t="shared" si="186"/>
        <v>320</v>
      </c>
      <c r="P2012">
        <f t="shared" si="187"/>
        <v>55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42571</v>
      </c>
      <c r="T2012" s="9">
        <f t="shared" si="191"/>
        <v>42601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>
        <f t="shared" si="186"/>
        <v>820</v>
      </c>
      <c r="P2013">
        <f t="shared" si="187"/>
        <v>422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</v>
      </c>
      <c r="T2013" s="9">
        <f t="shared" si="191"/>
        <v>42381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>
        <f t="shared" si="186"/>
        <v>235</v>
      </c>
      <c r="P2014">
        <f t="shared" si="187"/>
        <v>64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42011</v>
      </c>
      <c r="T2014" s="9">
        <f t="shared" si="191"/>
        <v>42041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>
        <f t="shared" si="186"/>
        <v>495</v>
      </c>
      <c r="P2015">
        <f t="shared" si="187"/>
        <v>174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42500</v>
      </c>
      <c r="T2015" s="9">
        <f t="shared" si="191"/>
        <v>42560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>
        <f t="shared" si="186"/>
        <v>7814</v>
      </c>
      <c r="P2016">
        <f t="shared" si="187"/>
        <v>89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</v>
      </c>
      <c r="T2016" s="9">
        <f t="shared" si="191"/>
        <v>41358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>
        <f t="shared" si="186"/>
        <v>113</v>
      </c>
      <c r="P2017">
        <f t="shared" si="187"/>
        <v>50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40766</v>
      </c>
      <c r="T2017" s="9">
        <f t="shared" si="191"/>
        <v>40796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>
        <f t="shared" si="186"/>
        <v>922</v>
      </c>
      <c r="P2018">
        <f t="shared" si="187"/>
        <v>192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41313</v>
      </c>
      <c r="T2018" s="9">
        <f t="shared" si="191"/>
        <v>41343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>
        <f t="shared" si="186"/>
        <v>125</v>
      </c>
      <c r="P2019">
        <f t="shared" si="187"/>
        <v>73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</v>
      </c>
      <c r="T2019" s="9">
        <f t="shared" si="191"/>
        <v>40992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>
        <f t="shared" si="186"/>
        <v>102</v>
      </c>
      <c r="P2020">
        <f t="shared" si="187"/>
        <v>148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</v>
      </c>
      <c r="T2020" s="9">
        <f t="shared" si="191"/>
        <v>42229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>
        <f t="shared" si="186"/>
        <v>485</v>
      </c>
      <c r="P2021">
        <f t="shared" si="187"/>
        <v>109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42606</v>
      </c>
      <c r="T2021" s="9">
        <f t="shared" si="191"/>
        <v>42636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>
        <f t="shared" si="186"/>
        <v>192</v>
      </c>
      <c r="P2022">
        <f t="shared" si="187"/>
        <v>24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</v>
      </c>
      <c r="T2022" s="9">
        <f t="shared" si="191"/>
        <v>41774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>
        <f t="shared" si="186"/>
        <v>281</v>
      </c>
      <c r="P2023">
        <f t="shared" si="187"/>
        <v>148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</v>
      </c>
      <c r="T2023" s="9">
        <f t="shared" si="191"/>
        <v>41906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>
        <f t="shared" si="186"/>
        <v>125</v>
      </c>
      <c r="P2024">
        <f t="shared" si="187"/>
        <v>385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</v>
      </c>
      <c r="T2024" s="9">
        <f t="shared" si="191"/>
        <v>42532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>
        <f t="shared" si="186"/>
        <v>161</v>
      </c>
      <c r="P2025">
        <f t="shared" si="187"/>
        <v>457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</v>
      </c>
      <c r="T2025" s="9">
        <f t="shared" si="191"/>
        <v>42166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>
        <f t="shared" si="186"/>
        <v>585</v>
      </c>
      <c r="P2026">
        <f t="shared" si="187"/>
        <v>223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41100</v>
      </c>
      <c r="T2026" s="9">
        <f t="shared" si="191"/>
        <v>41134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>
        <f t="shared" si="186"/>
        <v>201</v>
      </c>
      <c r="P2027">
        <f t="shared" si="187"/>
        <v>221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</v>
      </c>
      <c r="T2027" s="9">
        <f t="shared" si="191"/>
        <v>42166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>
        <f t="shared" si="186"/>
        <v>133</v>
      </c>
      <c r="P2028">
        <f t="shared" si="187"/>
        <v>74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41705</v>
      </c>
      <c r="T2028" s="9">
        <f t="shared" si="191"/>
        <v>41750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>
        <f t="shared" si="186"/>
        <v>120</v>
      </c>
      <c r="P2029">
        <f t="shared" si="187"/>
        <v>223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42049</v>
      </c>
      <c r="T2029" s="9">
        <f t="shared" si="191"/>
        <v>42094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>
        <f t="shared" si="186"/>
        <v>126</v>
      </c>
      <c r="P2030">
        <f t="shared" si="187"/>
        <v>48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40216</v>
      </c>
      <c r="T2030" s="9">
        <f t="shared" si="191"/>
        <v>40253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>
        <f t="shared" si="186"/>
        <v>361</v>
      </c>
      <c r="P2031">
        <f t="shared" si="187"/>
        <v>96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</v>
      </c>
      <c r="T2031" s="9">
        <f t="shared" si="191"/>
        <v>41878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>
        <f t="shared" si="186"/>
        <v>226</v>
      </c>
      <c r="P2032">
        <f t="shared" si="187"/>
        <v>119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41213</v>
      </c>
      <c r="T2032" s="9">
        <f t="shared" si="191"/>
        <v>41243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>
        <f t="shared" si="186"/>
        <v>120</v>
      </c>
      <c r="P2033">
        <f t="shared" si="187"/>
        <v>118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</v>
      </c>
      <c r="T2033" s="9">
        <f t="shared" si="191"/>
        <v>42013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>
        <f t="shared" si="186"/>
        <v>304</v>
      </c>
      <c r="P2034">
        <f t="shared" si="187"/>
        <v>143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</v>
      </c>
      <c r="T2034" s="9">
        <f t="shared" si="191"/>
        <v>42719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>
        <f t="shared" si="186"/>
        <v>179</v>
      </c>
      <c r="P2035">
        <f t="shared" si="187"/>
        <v>283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</v>
      </c>
      <c r="T2035" s="9">
        <f t="shared" si="191"/>
        <v>41755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>
        <f t="shared" si="186"/>
        <v>387</v>
      </c>
      <c r="P2036">
        <f t="shared" si="187"/>
        <v>594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</v>
      </c>
      <c r="T2036" s="9">
        <f t="shared" si="191"/>
        <v>42131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>
        <f t="shared" si="186"/>
        <v>211</v>
      </c>
      <c r="P2037">
        <f t="shared" si="187"/>
        <v>262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</v>
      </c>
      <c r="T2037" s="9">
        <f t="shared" si="191"/>
        <v>42357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>
        <f t="shared" si="186"/>
        <v>132</v>
      </c>
      <c r="P2038">
        <f t="shared" si="187"/>
        <v>47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41739</v>
      </c>
      <c r="T2038" s="9">
        <f t="shared" si="191"/>
        <v>41769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>
        <f t="shared" si="186"/>
        <v>300</v>
      </c>
      <c r="P2039">
        <f t="shared" si="187"/>
        <v>70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</v>
      </c>
      <c r="T2039" s="9">
        <f t="shared" si="191"/>
        <v>41638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>
        <f t="shared" si="186"/>
        <v>421</v>
      </c>
      <c r="P2040">
        <f t="shared" si="187"/>
        <v>165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</v>
      </c>
      <c r="T2040" s="9">
        <f t="shared" si="191"/>
        <v>41457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>
        <f t="shared" si="186"/>
        <v>136</v>
      </c>
      <c r="P2041">
        <f t="shared" si="187"/>
        <v>449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</v>
      </c>
      <c r="T2041" s="9">
        <f t="shared" si="191"/>
        <v>42705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>
        <f t="shared" si="186"/>
        <v>248</v>
      </c>
      <c r="P2042">
        <f t="shared" si="187"/>
        <v>27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41579</v>
      </c>
      <c r="T2042" s="9">
        <f t="shared" si="191"/>
        <v>41594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>
        <f t="shared" si="186"/>
        <v>182</v>
      </c>
      <c r="P2043">
        <f t="shared" si="187"/>
        <v>144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</v>
      </c>
      <c r="T2043" s="9">
        <f t="shared" si="191"/>
        <v>42684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>
        <f t="shared" si="186"/>
        <v>124</v>
      </c>
      <c r="P2044">
        <f t="shared" si="187"/>
        <v>88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</v>
      </c>
      <c r="T2044" s="9">
        <f t="shared" si="191"/>
        <v>42391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>
        <f t="shared" si="186"/>
        <v>506</v>
      </c>
      <c r="P2045">
        <f t="shared" si="187"/>
        <v>36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</v>
      </c>
      <c r="T2045" s="9">
        <f t="shared" si="191"/>
        <v>42715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>
        <f t="shared" si="186"/>
        <v>108</v>
      </c>
      <c r="P2046">
        <f t="shared" si="187"/>
        <v>90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</v>
      </c>
      <c r="T2046" s="9">
        <f t="shared" si="191"/>
        <v>42168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>
        <f t="shared" si="186"/>
        <v>819</v>
      </c>
      <c r="P2047">
        <f t="shared" si="187"/>
        <v>153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</v>
      </c>
      <c r="T2047" s="9">
        <f t="shared" si="191"/>
        <v>41099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>
        <f t="shared" si="186"/>
        <v>121</v>
      </c>
      <c r="P2048">
        <f t="shared" si="187"/>
        <v>56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</v>
      </c>
      <c r="T2048" s="9">
        <f t="shared" si="191"/>
        <v>41417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>
        <f t="shared" si="186"/>
        <v>103</v>
      </c>
      <c r="P2049">
        <f t="shared" si="187"/>
        <v>228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42082</v>
      </c>
      <c r="T2049" s="9">
        <f t="shared" si="191"/>
        <v>42111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>
        <f t="shared" si="186"/>
        <v>148</v>
      </c>
      <c r="P2050">
        <f t="shared" si="187"/>
        <v>92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</v>
      </c>
      <c r="T2050" s="9">
        <f t="shared" si="191"/>
        <v>41417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>
        <f t="shared" ref="O2051:O2114" si="192">ROUND(E2051/D2051*100, 0)</f>
        <v>120</v>
      </c>
      <c r="P2051">
        <f t="shared" ref="P2051:P2114" si="193">ROUND(E2051/L2051, 0)</f>
        <v>81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9">
        <f t="shared" ref="S2051:S2114" si="196">ROUND((J2051/86400)+25569+(-5/24),0)</f>
        <v>41575</v>
      </c>
      <c r="T2051" s="9">
        <f t="shared" ref="T2051:T2114" si="197">ROUND((I2051/86400)+25569+(-5/24),0)</f>
        <v>41611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>
        <f t="shared" si="192"/>
        <v>473</v>
      </c>
      <c r="P2052">
        <f t="shared" si="193"/>
        <v>278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</v>
      </c>
      <c r="T2052" s="9">
        <f t="shared" si="197"/>
        <v>42155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>
        <f t="shared" si="192"/>
        <v>130</v>
      </c>
      <c r="P2053">
        <f t="shared" si="193"/>
        <v>43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</v>
      </c>
      <c r="T2053" s="9">
        <f t="shared" si="197"/>
        <v>41634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>
        <f t="shared" si="192"/>
        <v>353</v>
      </c>
      <c r="P2054">
        <f t="shared" si="193"/>
        <v>326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</v>
      </c>
      <c r="T2054" s="9">
        <f t="shared" si="197"/>
        <v>42420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>
        <f t="shared" si="192"/>
        <v>101</v>
      </c>
      <c r="P2055">
        <f t="shared" si="193"/>
        <v>42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</v>
      </c>
      <c r="T2055" s="9">
        <f t="shared" si="197"/>
        <v>42333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>
        <f t="shared" si="192"/>
        <v>114</v>
      </c>
      <c r="P2056">
        <f t="shared" si="193"/>
        <v>64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</v>
      </c>
      <c r="T2056" s="9">
        <f t="shared" si="197"/>
        <v>41761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>
        <f t="shared" si="192"/>
        <v>167</v>
      </c>
      <c r="P2057">
        <f t="shared" si="193"/>
        <v>99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</v>
      </c>
      <c r="T2057" s="9">
        <f t="shared" si="197"/>
        <v>41976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>
        <f t="shared" si="192"/>
        <v>153</v>
      </c>
      <c r="P2058">
        <f t="shared" si="193"/>
        <v>138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41352</v>
      </c>
      <c r="T2058" s="9">
        <f t="shared" si="197"/>
        <v>41382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>
        <f t="shared" si="192"/>
        <v>202</v>
      </c>
      <c r="P2059">
        <f t="shared" si="193"/>
        <v>46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</v>
      </c>
      <c r="T2059" s="9">
        <f t="shared" si="197"/>
        <v>42426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>
        <f t="shared" si="192"/>
        <v>168</v>
      </c>
      <c r="P2060">
        <f t="shared" si="193"/>
        <v>11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</v>
      </c>
      <c r="T2060" s="9">
        <f t="shared" si="197"/>
        <v>42066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>
        <f t="shared" si="192"/>
        <v>143</v>
      </c>
      <c r="P2061">
        <f t="shared" si="193"/>
        <v>115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</v>
      </c>
      <c r="T2061" s="9">
        <f t="shared" si="197"/>
        <v>42401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</v>
      </c>
      <c r="T2062" s="9">
        <f t="shared" si="197"/>
        <v>41843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>
        <f t="shared" si="192"/>
        <v>108</v>
      </c>
      <c r="P2063">
        <f t="shared" si="193"/>
        <v>154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42706</v>
      </c>
      <c r="T2063" s="9">
        <f t="shared" si="197"/>
        <v>42736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>
        <f t="shared" si="192"/>
        <v>115</v>
      </c>
      <c r="P2064">
        <f t="shared" si="193"/>
        <v>566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</v>
      </c>
      <c r="T2064" s="9">
        <f t="shared" si="197"/>
        <v>42453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>
        <f t="shared" si="192"/>
        <v>148</v>
      </c>
      <c r="P2065">
        <f t="shared" si="193"/>
        <v>121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42473</v>
      </c>
      <c r="T2065" s="9">
        <f t="shared" si="197"/>
        <v>42506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>
        <f t="shared" si="192"/>
        <v>191</v>
      </c>
      <c r="P2066">
        <f t="shared" si="193"/>
        <v>86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</v>
      </c>
      <c r="T2066" s="9">
        <f t="shared" si="197"/>
        <v>41425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>
        <f t="shared" si="192"/>
        <v>199</v>
      </c>
      <c r="P2067">
        <f t="shared" si="193"/>
        <v>51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</v>
      </c>
      <c r="T2067" s="9">
        <f t="shared" si="197"/>
        <v>41633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>
        <f t="shared" si="192"/>
        <v>219</v>
      </c>
      <c r="P2068">
        <f t="shared" si="193"/>
        <v>67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41845</v>
      </c>
      <c r="T2068" s="9">
        <f t="shared" si="197"/>
        <v>41875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>
        <f t="shared" si="192"/>
        <v>127</v>
      </c>
      <c r="P2069">
        <f t="shared" si="193"/>
        <v>63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42116</v>
      </c>
      <c r="T2069" s="9">
        <f t="shared" si="197"/>
        <v>42149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>
        <f t="shared" si="192"/>
        <v>105</v>
      </c>
      <c r="P2070">
        <f t="shared" si="193"/>
        <v>346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42634</v>
      </c>
      <c r="T2070" s="9">
        <f t="shared" si="197"/>
        <v>42664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>
        <f t="shared" si="192"/>
        <v>128</v>
      </c>
      <c r="P2071">
        <f t="shared" si="193"/>
        <v>244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42341</v>
      </c>
      <c r="T2071" s="9">
        <f t="shared" si="197"/>
        <v>42372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>
        <f t="shared" si="192"/>
        <v>317</v>
      </c>
      <c r="P2072">
        <f t="shared" si="193"/>
        <v>259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</v>
      </c>
      <c r="T2072" s="9">
        <f t="shared" si="197"/>
        <v>42549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>
        <f t="shared" si="192"/>
        <v>281</v>
      </c>
      <c r="P2073">
        <f t="shared" si="193"/>
        <v>202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</v>
      </c>
      <c r="T2073" s="9">
        <f t="shared" si="197"/>
        <v>42645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>
        <f t="shared" si="192"/>
        <v>111</v>
      </c>
      <c r="P2074">
        <f t="shared" si="193"/>
        <v>226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</v>
      </c>
      <c r="T2074" s="9">
        <f t="shared" si="197"/>
        <v>42497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>
        <f t="shared" si="192"/>
        <v>153</v>
      </c>
      <c r="P2075">
        <f t="shared" si="193"/>
        <v>325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</v>
      </c>
      <c r="T2075" s="9">
        <f t="shared" si="197"/>
        <v>42132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42467</v>
      </c>
      <c r="T2076" s="9">
        <f t="shared" si="197"/>
        <v>42497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>
        <f t="shared" si="192"/>
        <v>1678</v>
      </c>
      <c r="P2077">
        <f t="shared" si="193"/>
        <v>20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</v>
      </c>
      <c r="T2077" s="9">
        <f t="shared" si="197"/>
        <v>41480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>
        <f t="shared" si="192"/>
        <v>543</v>
      </c>
      <c r="P2078">
        <f t="shared" si="193"/>
        <v>116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41804</v>
      </c>
      <c r="T2078" s="9">
        <f t="shared" si="197"/>
        <v>41844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>
        <f t="shared" si="192"/>
        <v>116</v>
      </c>
      <c r="P2079">
        <f t="shared" si="193"/>
        <v>307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</v>
      </c>
      <c r="T2079" s="9">
        <f t="shared" si="197"/>
        <v>42161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>
        <f t="shared" si="192"/>
        <v>131</v>
      </c>
      <c r="P2080">
        <f t="shared" si="193"/>
        <v>547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42693</v>
      </c>
      <c r="T2080" s="9">
        <f t="shared" si="197"/>
        <v>42723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>
        <f t="shared" si="192"/>
        <v>288</v>
      </c>
      <c r="P2081">
        <f t="shared" si="193"/>
        <v>47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42151</v>
      </c>
      <c r="T2081" s="9">
        <f t="shared" si="197"/>
        <v>42181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>
        <f t="shared" si="192"/>
        <v>508</v>
      </c>
      <c r="P2082">
        <f t="shared" si="193"/>
        <v>102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42290</v>
      </c>
      <c r="T2082" s="9">
        <f t="shared" si="197"/>
        <v>42320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>
        <f t="shared" si="192"/>
        <v>115</v>
      </c>
      <c r="P2083">
        <f t="shared" si="193"/>
        <v>73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</v>
      </c>
      <c r="T2083" s="9">
        <f t="shared" si="197"/>
        <v>41045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>
        <f t="shared" si="192"/>
        <v>111</v>
      </c>
      <c r="P2084">
        <f t="shared" si="193"/>
        <v>44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</v>
      </c>
      <c r="T2084" s="9">
        <f t="shared" si="197"/>
        <v>40871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41035</v>
      </c>
      <c r="T2085" s="9">
        <f t="shared" si="197"/>
        <v>41065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>
        <f t="shared" si="192"/>
        <v>108</v>
      </c>
      <c r="P2086">
        <f t="shared" si="193"/>
        <v>71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41732</v>
      </c>
      <c r="T2086" s="9">
        <f t="shared" si="197"/>
        <v>41763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>
        <f t="shared" si="192"/>
        <v>124</v>
      </c>
      <c r="P2087">
        <f t="shared" si="193"/>
        <v>89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41076</v>
      </c>
      <c r="T2087" s="9">
        <f t="shared" si="197"/>
        <v>41106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>
        <f t="shared" si="192"/>
        <v>101</v>
      </c>
      <c r="P2088">
        <f t="shared" si="193"/>
        <v>115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</v>
      </c>
      <c r="T2088" s="9">
        <f t="shared" si="197"/>
        <v>40891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>
        <f t="shared" si="192"/>
        <v>104</v>
      </c>
      <c r="P2089">
        <f t="shared" si="193"/>
        <v>62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</v>
      </c>
      <c r="T2089" s="9">
        <f t="shared" si="197"/>
        <v>40794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>
        <f t="shared" si="192"/>
        <v>116</v>
      </c>
      <c r="P2090">
        <f t="shared" si="193"/>
        <v>46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40396</v>
      </c>
      <c r="T2090" s="9">
        <f t="shared" si="197"/>
        <v>40432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>
        <f t="shared" si="192"/>
        <v>120</v>
      </c>
      <c r="P2091">
        <f t="shared" si="193"/>
        <v>49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</v>
      </c>
      <c r="T2091" s="9">
        <f t="shared" si="197"/>
        <v>41488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>
        <f t="shared" si="192"/>
        <v>115</v>
      </c>
      <c r="P2092">
        <f t="shared" si="193"/>
        <v>58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</v>
      </c>
      <c r="T2092" s="9">
        <f t="shared" si="197"/>
        <v>41329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>
        <f t="shared" si="192"/>
        <v>120</v>
      </c>
      <c r="P2093">
        <f t="shared" si="193"/>
        <v>88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</v>
      </c>
      <c r="T2093" s="9">
        <f t="shared" si="197"/>
        <v>40604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>
        <f t="shared" si="192"/>
        <v>101</v>
      </c>
      <c r="P2094">
        <f t="shared" si="193"/>
        <v>110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</v>
      </c>
      <c r="T2094" s="9">
        <f t="shared" si="197"/>
        <v>40823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>
        <f t="shared" si="192"/>
        <v>102</v>
      </c>
      <c r="P2095">
        <f t="shared" si="193"/>
        <v>67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41206</v>
      </c>
      <c r="T2095" s="9">
        <f t="shared" si="197"/>
        <v>41266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>
        <f t="shared" si="192"/>
        <v>121</v>
      </c>
      <c r="P2096">
        <f t="shared" si="193"/>
        <v>59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</v>
      </c>
      <c r="T2096" s="9">
        <f t="shared" si="197"/>
        <v>40973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>
        <f t="shared" si="192"/>
        <v>100</v>
      </c>
      <c r="P2097">
        <f t="shared" si="193"/>
        <v>114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40759</v>
      </c>
      <c r="T2097" s="9">
        <f t="shared" si="197"/>
        <v>40819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>
        <f t="shared" si="192"/>
        <v>102</v>
      </c>
      <c r="P2098">
        <f t="shared" si="193"/>
        <v>44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41193</v>
      </c>
      <c r="T2098" s="9">
        <f t="shared" si="197"/>
        <v>41208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>
        <f t="shared" si="192"/>
        <v>100</v>
      </c>
      <c r="P2099">
        <f t="shared" si="193"/>
        <v>79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</v>
      </c>
      <c r="T2099" s="9">
        <f t="shared" si="197"/>
        <v>40878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>
        <f t="shared" si="192"/>
        <v>100</v>
      </c>
      <c r="P2100">
        <f t="shared" si="193"/>
        <v>188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</v>
      </c>
      <c r="T2100" s="9">
        <f t="shared" si="197"/>
        <v>40976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>
        <f t="shared" si="192"/>
        <v>132</v>
      </c>
      <c r="P2101">
        <f t="shared" si="193"/>
        <v>63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42174</v>
      </c>
      <c r="T2101" s="9">
        <f t="shared" si="197"/>
        <v>42187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>
        <f t="shared" si="192"/>
        <v>137</v>
      </c>
      <c r="P2102">
        <f t="shared" si="193"/>
        <v>30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41075</v>
      </c>
      <c r="T2102" s="9">
        <f t="shared" si="197"/>
        <v>41090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>
        <f t="shared" si="192"/>
        <v>113</v>
      </c>
      <c r="P2103">
        <f t="shared" si="193"/>
        <v>51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</v>
      </c>
      <c r="T2103" s="9">
        <f t="shared" si="197"/>
        <v>40952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>
        <f t="shared" si="192"/>
        <v>136</v>
      </c>
      <c r="P2104">
        <f t="shared" si="193"/>
        <v>36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40639</v>
      </c>
      <c r="T2104" s="9">
        <f t="shared" si="197"/>
        <v>40669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>
        <f t="shared" si="192"/>
        <v>146</v>
      </c>
      <c r="P2105">
        <f t="shared" si="193"/>
        <v>99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41193</v>
      </c>
      <c r="T2105" s="9">
        <f t="shared" si="197"/>
        <v>41223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</v>
      </c>
      <c r="T2106" s="9">
        <f t="shared" si="197"/>
        <v>41425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>
        <f t="shared" si="192"/>
        <v>254</v>
      </c>
      <c r="P2107">
        <f t="shared" si="193"/>
        <v>51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41952</v>
      </c>
      <c r="T2107" s="9">
        <f t="shared" si="197"/>
        <v>41964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>
        <f t="shared" si="192"/>
        <v>107</v>
      </c>
      <c r="P2108">
        <f t="shared" si="193"/>
        <v>54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</v>
      </c>
      <c r="T2108" s="9">
        <f t="shared" si="197"/>
        <v>41300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>
        <f t="shared" si="192"/>
        <v>108</v>
      </c>
      <c r="P2109">
        <f t="shared" si="193"/>
        <v>37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41935</v>
      </c>
      <c r="T2109" s="9">
        <f t="shared" si="197"/>
        <v>41956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>
        <f t="shared" si="192"/>
        <v>107</v>
      </c>
      <c r="P2110">
        <f t="shared" si="193"/>
        <v>90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</v>
      </c>
      <c r="T2110" s="9">
        <f t="shared" si="197"/>
        <v>41162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>
        <f t="shared" si="192"/>
        <v>107</v>
      </c>
      <c r="P2111">
        <f t="shared" si="193"/>
        <v>107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42161</v>
      </c>
      <c r="T2111" s="9">
        <f t="shared" si="197"/>
        <v>42191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>
        <f t="shared" si="192"/>
        <v>100</v>
      </c>
      <c r="P2112">
        <f t="shared" si="193"/>
        <v>53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</v>
      </c>
      <c r="T2112" s="9">
        <f t="shared" si="197"/>
        <v>41787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>
        <f t="shared" si="192"/>
        <v>107</v>
      </c>
      <c r="P2113">
        <f t="shared" si="193"/>
        <v>55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</v>
      </c>
      <c r="T2113" s="9">
        <f t="shared" si="197"/>
        <v>40770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>
        <f t="shared" si="192"/>
        <v>100</v>
      </c>
      <c r="P2114">
        <f t="shared" si="193"/>
        <v>27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41366</v>
      </c>
      <c r="T2114" s="9">
        <f t="shared" si="197"/>
        <v>41380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>
        <f t="shared" ref="O2115:O2178" si="198">ROUND(E2115/D2115*100, 0)</f>
        <v>105</v>
      </c>
      <c r="P2115">
        <f t="shared" ref="P2115:P2178" si="199">ROUND(E2115/L2115, 0)</f>
        <v>69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9">
        <f t="shared" ref="S2115:S2178" si="202">ROUND((J2115/86400)+25569+(-5/24),0)</f>
        <v>41871</v>
      </c>
      <c r="T2115" s="9">
        <f t="shared" ref="T2115:T2178" si="203">ROUND((I2115/86400)+25569+(-5/24),0)</f>
        <v>41906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>
        <f t="shared" si="198"/>
        <v>105</v>
      </c>
      <c r="P2116">
        <f t="shared" si="199"/>
        <v>36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40459</v>
      </c>
      <c r="T2116" s="9">
        <f t="shared" si="203"/>
        <v>40521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>
        <f t="shared" si="198"/>
        <v>226</v>
      </c>
      <c r="P2117">
        <f t="shared" si="199"/>
        <v>94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</v>
      </c>
      <c r="T2117" s="9">
        <f t="shared" si="203"/>
        <v>40594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>
        <f t="shared" si="198"/>
        <v>101</v>
      </c>
      <c r="P2118">
        <f t="shared" si="199"/>
        <v>526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41137</v>
      </c>
      <c r="T2118" s="9">
        <f t="shared" si="203"/>
        <v>41185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>
        <f t="shared" si="198"/>
        <v>148</v>
      </c>
      <c r="P2119">
        <f t="shared" si="199"/>
        <v>51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</v>
      </c>
      <c r="T2119" s="9">
        <f t="shared" si="203"/>
        <v>42304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>
        <f t="shared" si="198"/>
        <v>135</v>
      </c>
      <c r="P2120">
        <f t="shared" si="199"/>
        <v>79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40719</v>
      </c>
      <c r="T2120" s="9">
        <f t="shared" si="203"/>
        <v>40749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>
        <f t="shared" si="198"/>
        <v>101</v>
      </c>
      <c r="P2121">
        <f t="shared" si="199"/>
        <v>92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</v>
      </c>
      <c r="T2121" s="9">
        <f t="shared" si="203"/>
        <v>41137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>
        <f t="shared" si="198"/>
        <v>101</v>
      </c>
      <c r="P2122">
        <f t="shared" si="199"/>
        <v>117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41592</v>
      </c>
      <c r="T2122" s="9">
        <f t="shared" si="203"/>
        <v>41641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>
        <f t="shared" si="198"/>
        <v>1</v>
      </c>
      <c r="P2123">
        <f t="shared" si="199"/>
        <v>28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42717</v>
      </c>
      <c r="T2123" s="9">
        <f t="shared" si="203"/>
        <v>42747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>
        <f t="shared" si="198"/>
        <v>0</v>
      </c>
      <c r="P2124">
        <f t="shared" si="199"/>
        <v>103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</v>
      </c>
      <c r="T2124" s="9">
        <f t="shared" si="203"/>
        <v>42742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</v>
      </c>
      <c r="T2125" s="9">
        <f t="shared" si="203"/>
        <v>40252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</v>
      </c>
      <c r="T2126" s="9">
        <f t="shared" si="203"/>
        <v>40512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>
        <f t="shared" si="198"/>
        <v>1</v>
      </c>
      <c r="P2127">
        <f t="shared" si="199"/>
        <v>32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</v>
      </c>
      <c r="T2127" s="9">
        <f t="shared" si="203"/>
        <v>42221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41952</v>
      </c>
      <c r="T2128" s="9">
        <f t="shared" si="203"/>
        <v>41982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>
        <f t="shared" si="198"/>
        <v>29</v>
      </c>
      <c r="P2129">
        <f t="shared" si="199"/>
        <v>34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</v>
      </c>
      <c r="T2129" s="9">
        <f t="shared" si="203"/>
        <v>42075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41844</v>
      </c>
      <c r="T2130" s="9">
        <f t="shared" si="203"/>
        <v>41904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>
        <f t="shared" si="198"/>
        <v>12</v>
      </c>
      <c r="P2131">
        <f t="shared" si="199"/>
        <v>20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</v>
      </c>
      <c r="T2131" s="9">
        <f t="shared" si="203"/>
        <v>42439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>
        <f t="shared" si="198"/>
        <v>0</v>
      </c>
      <c r="P2132">
        <f t="shared" si="199"/>
        <v>21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</v>
      </c>
      <c r="T2132" s="9">
        <f t="shared" si="203"/>
        <v>41867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>
        <f t="shared" si="198"/>
        <v>5</v>
      </c>
      <c r="P2133">
        <f t="shared" si="199"/>
        <v>8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</v>
      </c>
      <c r="T2133" s="9">
        <f t="shared" si="203"/>
        <v>42197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>
        <f t="shared" si="198"/>
        <v>2</v>
      </c>
      <c r="P2134">
        <f t="shared" si="199"/>
        <v>21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</v>
      </c>
      <c r="T2134" s="9">
        <f t="shared" si="203"/>
        <v>41673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>
        <f t="shared" si="198"/>
        <v>2</v>
      </c>
      <c r="P2135">
        <f t="shared" si="199"/>
        <v>5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</v>
      </c>
      <c r="T2135" s="9">
        <f t="shared" si="203"/>
        <v>40657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>
        <f t="shared" si="198"/>
        <v>2</v>
      </c>
      <c r="P2136">
        <f t="shared" si="199"/>
        <v>35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41362</v>
      </c>
      <c r="T2136" s="9">
        <f t="shared" si="203"/>
        <v>41392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>
        <f t="shared" si="198"/>
        <v>10</v>
      </c>
      <c r="P2137">
        <f t="shared" si="199"/>
        <v>22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41157</v>
      </c>
      <c r="T2137" s="9">
        <f t="shared" si="203"/>
        <v>41187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>
        <f t="shared" si="198"/>
        <v>0</v>
      </c>
      <c r="P2138">
        <f t="shared" si="199"/>
        <v>12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</v>
      </c>
      <c r="T2138" s="9">
        <f t="shared" si="203"/>
        <v>41566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>
        <f t="shared" si="198"/>
        <v>28</v>
      </c>
      <c r="P2139">
        <f t="shared" si="199"/>
        <v>27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41949</v>
      </c>
      <c r="T2139" s="9">
        <f t="shared" si="203"/>
        <v>41979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>
        <f t="shared" si="198"/>
        <v>13</v>
      </c>
      <c r="P2140">
        <f t="shared" si="199"/>
        <v>11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</v>
      </c>
      <c r="T2140" s="9">
        <f t="shared" si="203"/>
        <v>41587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>
        <f t="shared" si="198"/>
        <v>5</v>
      </c>
      <c r="P2141">
        <f t="shared" si="199"/>
        <v>29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42648</v>
      </c>
      <c r="T2141" s="9">
        <f t="shared" si="203"/>
        <v>42678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>
        <f t="shared" si="198"/>
        <v>0</v>
      </c>
      <c r="P2142">
        <f t="shared" si="199"/>
        <v>51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41256</v>
      </c>
      <c r="T2142" s="9">
        <f t="shared" si="203"/>
        <v>41286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</v>
      </c>
      <c r="T2143" s="9">
        <f t="shared" si="203"/>
        <v>41957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>
        <f t="shared" si="198"/>
        <v>6</v>
      </c>
      <c r="P2144">
        <f t="shared" si="199"/>
        <v>50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</v>
      </c>
      <c r="T2144" s="9">
        <f t="shared" si="203"/>
        <v>42368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40333</v>
      </c>
      <c r="T2145" s="9">
        <f t="shared" si="203"/>
        <v>40381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>
        <f t="shared" si="198"/>
        <v>2</v>
      </c>
      <c r="P2146">
        <f t="shared" si="199"/>
        <v>25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</v>
      </c>
      <c r="T2146" s="9">
        <f t="shared" si="203"/>
        <v>41531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>
        <f t="shared" si="198"/>
        <v>30</v>
      </c>
      <c r="P2147">
        <f t="shared" si="199"/>
        <v>51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</v>
      </c>
      <c r="T2147" s="9">
        <f t="shared" si="203"/>
        <v>41605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</v>
      </c>
      <c r="T2148" s="9">
        <f t="shared" si="203"/>
        <v>42411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>
        <f t="shared" si="198"/>
        <v>1</v>
      </c>
      <c r="P2149">
        <f t="shared" si="199"/>
        <v>49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</v>
      </c>
      <c r="T2149" s="9">
        <f t="shared" si="203"/>
        <v>41959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42067</v>
      </c>
      <c r="T2150" s="9">
        <f t="shared" si="203"/>
        <v>42096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</v>
      </c>
      <c r="T2151" s="9">
        <f t="shared" si="203"/>
        <v>40390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>
        <f t="shared" si="198"/>
        <v>1</v>
      </c>
      <c r="P2152">
        <f t="shared" si="199"/>
        <v>101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</v>
      </c>
      <c r="T2152" s="9">
        <f t="shared" si="203"/>
        <v>42564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>
        <f t="shared" si="198"/>
        <v>0</v>
      </c>
      <c r="P2153">
        <f t="shared" si="199"/>
        <v>20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42521</v>
      </c>
      <c r="T2153" s="9">
        <f t="shared" si="203"/>
        <v>42551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>
        <f t="shared" si="198"/>
        <v>0</v>
      </c>
      <c r="P2154">
        <f t="shared" si="199"/>
        <v>13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41684</v>
      </c>
      <c r="T2154" s="9">
        <f t="shared" si="203"/>
        <v>41714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>
        <f t="shared" si="198"/>
        <v>0</v>
      </c>
      <c r="P2155">
        <f t="shared" si="199"/>
        <v>9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41975</v>
      </c>
      <c r="T2155" s="9">
        <f t="shared" si="203"/>
        <v>42014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</v>
      </c>
      <c r="T2156" s="9">
        <f t="shared" si="203"/>
        <v>41667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42431</v>
      </c>
      <c r="T2157" s="9">
        <f t="shared" si="203"/>
        <v>42460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>
        <f t="shared" si="198"/>
        <v>3</v>
      </c>
      <c r="P2158">
        <f t="shared" si="199"/>
        <v>18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41489</v>
      </c>
      <c r="T2158" s="9">
        <f t="shared" si="203"/>
        <v>41534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>
        <f t="shared" si="198"/>
        <v>28</v>
      </c>
      <c r="P2159">
        <f t="shared" si="199"/>
        <v>371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42695</v>
      </c>
      <c r="T2159" s="9">
        <f t="shared" si="203"/>
        <v>42727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>
        <f t="shared" si="198"/>
        <v>7</v>
      </c>
      <c r="P2160">
        <f t="shared" si="199"/>
        <v>64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41265</v>
      </c>
      <c r="T2160" s="9">
        <f t="shared" si="203"/>
        <v>41310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40711</v>
      </c>
      <c r="T2161" s="9">
        <f t="shared" si="203"/>
        <v>40741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>
        <f t="shared" si="198"/>
        <v>1</v>
      </c>
      <c r="P2162">
        <f t="shared" si="199"/>
        <v>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41019</v>
      </c>
      <c r="T2162" s="9">
        <f t="shared" si="203"/>
        <v>41049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>
        <f t="shared" si="198"/>
        <v>116</v>
      </c>
      <c r="P2163">
        <f t="shared" si="199"/>
        <v>36</v>
      </c>
      <c r="Q2163" t="str">
        <f t="shared" si="200"/>
        <v>music</v>
      </c>
      <c r="R2163" t="str">
        <f t="shared" si="201"/>
        <v>rock</v>
      </c>
      <c r="S2163" s="9">
        <f t="shared" si="202"/>
        <v>42241</v>
      </c>
      <c r="T2163" s="9">
        <f t="shared" si="203"/>
        <v>42271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>
        <f t="shared" si="198"/>
        <v>112</v>
      </c>
      <c r="P2164">
        <f t="shared" si="199"/>
        <v>87</v>
      </c>
      <c r="Q2164" t="str">
        <f t="shared" si="200"/>
        <v>music</v>
      </c>
      <c r="R2164" t="str">
        <f t="shared" si="201"/>
        <v>rock</v>
      </c>
      <c r="S2164" s="9">
        <f t="shared" si="202"/>
        <v>41814</v>
      </c>
      <c r="T2164" s="9">
        <f t="shared" si="203"/>
        <v>41845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>
        <f t="shared" si="198"/>
        <v>132</v>
      </c>
      <c r="P2165">
        <f t="shared" si="199"/>
        <v>75</v>
      </c>
      <c r="Q2165" t="str">
        <f t="shared" si="200"/>
        <v>music</v>
      </c>
      <c r="R2165" t="str">
        <f t="shared" si="201"/>
        <v>rock</v>
      </c>
      <c r="S2165" s="9">
        <f t="shared" si="202"/>
        <v>42112</v>
      </c>
      <c r="T2165" s="9">
        <f t="shared" si="203"/>
        <v>42163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>
        <f t="shared" si="198"/>
        <v>103</v>
      </c>
      <c r="P2166">
        <f t="shared" si="199"/>
        <v>68</v>
      </c>
      <c r="Q2166" t="str">
        <f t="shared" si="200"/>
        <v>music</v>
      </c>
      <c r="R2166" t="str">
        <f t="shared" si="201"/>
        <v>rock</v>
      </c>
      <c r="S2166" s="9">
        <f t="shared" si="202"/>
        <v>42516</v>
      </c>
      <c r="T2166" s="9">
        <f t="shared" si="203"/>
        <v>42546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>
        <f t="shared" si="198"/>
        <v>139</v>
      </c>
      <c r="P2167">
        <f t="shared" si="199"/>
        <v>30</v>
      </c>
      <c r="Q2167" t="str">
        <f t="shared" si="200"/>
        <v>music</v>
      </c>
      <c r="R2167" t="str">
        <f t="shared" si="201"/>
        <v>rock</v>
      </c>
      <c r="S2167" s="9">
        <f t="shared" si="202"/>
        <v>42438</v>
      </c>
      <c r="T2167" s="9">
        <f t="shared" si="203"/>
        <v>42468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>
        <f t="shared" si="198"/>
        <v>147</v>
      </c>
      <c r="P2168">
        <f t="shared" si="199"/>
        <v>92</v>
      </c>
      <c r="Q2168" t="str">
        <f t="shared" si="200"/>
        <v>music</v>
      </c>
      <c r="R2168" t="str">
        <f t="shared" si="201"/>
        <v>rock</v>
      </c>
      <c r="S2168" s="9">
        <f t="shared" si="202"/>
        <v>41934</v>
      </c>
      <c r="T2168" s="9">
        <f t="shared" si="203"/>
        <v>41979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>
        <f t="shared" si="198"/>
        <v>120</v>
      </c>
      <c r="P2169">
        <f t="shared" si="199"/>
        <v>23</v>
      </c>
      <c r="Q2169" t="str">
        <f t="shared" si="200"/>
        <v>music</v>
      </c>
      <c r="R2169" t="str">
        <f t="shared" si="201"/>
        <v>rock</v>
      </c>
      <c r="S2169" s="9">
        <f t="shared" si="202"/>
        <v>41153</v>
      </c>
      <c r="T2169" s="9">
        <f t="shared" si="203"/>
        <v>41167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>
        <f t="shared" si="198"/>
        <v>122</v>
      </c>
      <c r="P2170">
        <f t="shared" si="199"/>
        <v>64</v>
      </c>
      <c r="Q2170" t="str">
        <f t="shared" si="200"/>
        <v>music</v>
      </c>
      <c r="R2170" t="str">
        <f t="shared" si="201"/>
        <v>rock</v>
      </c>
      <c r="S2170" s="9">
        <f t="shared" si="202"/>
        <v>42745</v>
      </c>
      <c r="T2170" s="9">
        <f t="shared" si="203"/>
        <v>42776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>
        <f t="shared" si="198"/>
        <v>100</v>
      </c>
      <c r="P2171">
        <f t="shared" si="199"/>
        <v>22</v>
      </c>
      <c r="Q2171" t="str">
        <f t="shared" si="200"/>
        <v>music</v>
      </c>
      <c r="R2171" t="str">
        <f t="shared" si="201"/>
        <v>rock</v>
      </c>
      <c r="S2171" s="9">
        <f t="shared" si="202"/>
        <v>42793</v>
      </c>
      <c r="T2171" s="9">
        <f t="shared" si="203"/>
        <v>42796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>
        <f t="shared" si="198"/>
        <v>181</v>
      </c>
      <c r="P2172">
        <f t="shared" si="199"/>
        <v>33</v>
      </c>
      <c r="Q2172" t="str">
        <f t="shared" si="200"/>
        <v>music</v>
      </c>
      <c r="R2172" t="str">
        <f t="shared" si="201"/>
        <v>rock</v>
      </c>
      <c r="S2172" s="9">
        <f t="shared" si="202"/>
        <v>42199</v>
      </c>
      <c r="T2172" s="9">
        <f t="shared" si="203"/>
        <v>42239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>
        <f t="shared" si="198"/>
        <v>106</v>
      </c>
      <c r="P2173">
        <f t="shared" si="199"/>
        <v>90</v>
      </c>
      <c r="Q2173" t="str">
        <f t="shared" si="200"/>
        <v>music</v>
      </c>
      <c r="R2173" t="str">
        <f t="shared" si="201"/>
        <v>rock</v>
      </c>
      <c r="S2173" s="9">
        <f t="shared" si="202"/>
        <v>42142</v>
      </c>
      <c r="T2173" s="9">
        <f t="shared" si="203"/>
        <v>42177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>
        <f t="shared" si="198"/>
        <v>100</v>
      </c>
      <c r="P2174">
        <f t="shared" si="199"/>
        <v>77</v>
      </c>
      <c r="Q2174" t="str">
        <f t="shared" si="200"/>
        <v>music</v>
      </c>
      <c r="R2174" t="str">
        <f t="shared" si="201"/>
        <v>rock</v>
      </c>
      <c r="S2174" s="9">
        <f t="shared" si="202"/>
        <v>42082</v>
      </c>
      <c r="T2174" s="9">
        <f t="shared" si="203"/>
        <v>42112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>
        <f t="shared" si="198"/>
        <v>127</v>
      </c>
      <c r="P2175">
        <f t="shared" si="199"/>
        <v>59</v>
      </c>
      <c r="Q2175" t="str">
        <f t="shared" si="200"/>
        <v>music</v>
      </c>
      <c r="R2175" t="str">
        <f t="shared" si="201"/>
        <v>rock</v>
      </c>
      <c r="S2175" s="9">
        <f t="shared" si="202"/>
        <v>41495</v>
      </c>
      <c r="T2175" s="9">
        <f t="shared" si="203"/>
        <v>41527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>
        <f t="shared" si="198"/>
        <v>103</v>
      </c>
      <c r="P2176">
        <f t="shared" si="199"/>
        <v>65</v>
      </c>
      <c r="Q2176" t="str">
        <f t="shared" si="200"/>
        <v>music</v>
      </c>
      <c r="R2176" t="str">
        <f t="shared" si="201"/>
        <v>rock</v>
      </c>
      <c r="S2176" s="9">
        <f t="shared" si="202"/>
        <v>42465</v>
      </c>
      <c r="T2176" s="9">
        <f t="shared" si="203"/>
        <v>42495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>
        <f t="shared" si="198"/>
        <v>250</v>
      </c>
      <c r="P2177">
        <f t="shared" si="199"/>
        <v>67</v>
      </c>
      <c r="Q2177" t="str">
        <f t="shared" si="200"/>
        <v>music</v>
      </c>
      <c r="R2177" t="str">
        <f t="shared" si="201"/>
        <v>rock</v>
      </c>
      <c r="S2177" s="9">
        <f t="shared" si="202"/>
        <v>42565</v>
      </c>
      <c r="T2177" s="9">
        <f t="shared" si="203"/>
        <v>42572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>
        <f t="shared" si="198"/>
        <v>126</v>
      </c>
      <c r="P2178">
        <f t="shared" si="199"/>
        <v>89</v>
      </c>
      <c r="Q2178" t="str">
        <f t="shared" si="200"/>
        <v>music</v>
      </c>
      <c r="R2178" t="str">
        <f t="shared" si="201"/>
        <v>rock</v>
      </c>
      <c r="S2178" s="9">
        <f t="shared" si="202"/>
        <v>42096</v>
      </c>
      <c r="T2178" s="9">
        <f t="shared" si="203"/>
        <v>42126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>
        <f t="shared" ref="O2179:O2242" si="204">ROUND(E2179/D2179*100, 0)</f>
        <v>100</v>
      </c>
      <c r="P2179">
        <f t="shared" ref="P2179:P2242" si="205">ROUND(E2179/L2179, 0)</f>
        <v>66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9">
        <f t="shared" ref="S2179:S2242" si="208">ROUND((J2179/86400)+25569+(-5/24),0)</f>
        <v>42502</v>
      </c>
      <c r="T2179" s="9">
        <f t="shared" ref="T2179:T2242" si="209">ROUND((I2179/86400)+25569+(-5/24),0)</f>
        <v>42527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>
        <f t="shared" si="204"/>
        <v>139</v>
      </c>
      <c r="P2180">
        <f t="shared" si="205"/>
        <v>40</v>
      </c>
      <c r="Q2180" t="str">
        <f t="shared" si="206"/>
        <v>music</v>
      </c>
      <c r="R2180" t="str">
        <f t="shared" si="207"/>
        <v>rock</v>
      </c>
      <c r="S2180" s="9">
        <f t="shared" si="208"/>
        <v>42723</v>
      </c>
      <c r="T2180" s="9">
        <f t="shared" si="209"/>
        <v>42753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>
        <f t="shared" si="204"/>
        <v>161</v>
      </c>
      <c r="P2181">
        <f t="shared" si="205"/>
        <v>77</v>
      </c>
      <c r="Q2181" t="str">
        <f t="shared" si="206"/>
        <v>music</v>
      </c>
      <c r="R2181" t="str">
        <f t="shared" si="207"/>
        <v>rock</v>
      </c>
      <c r="S2181" s="9">
        <f t="shared" si="208"/>
        <v>42075</v>
      </c>
      <c r="T2181" s="9">
        <f t="shared" si="209"/>
        <v>42105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>
        <f t="shared" si="204"/>
        <v>107</v>
      </c>
      <c r="P2182">
        <f t="shared" si="205"/>
        <v>69</v>
      </c>
      <c r="Q2182" t="str">
        <f t="shared" si="206"/>
        <v>music</v>
      </c>
      <c r="R2182" t="str">
        <f t="shared" si="207"/>
        <v>rock</v>
      </c>
      <c r="S2182" s="9">
        <f t="shared" si="208"/>
        <v>42279</v>
      </c>
      <c r="T2182" s="9">
        <f t="shared" si="209"/>
        <v>42322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>
        <f t="shared" si="204"/>
        <v>153</v>
      </c>
      <c r="P2183">
        <f t="shared" si="205"/>
        <v>58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</v>
      </c>
      <c r="T2183" s="9">
        <f t="shared" si="209"/>
        <v>42787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>
        <f t="shared" si="204"/>
        <v>524</v>
      </c>
      <c r="P2184">
        <f t="shared" si="205"/>
        <v>44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41880</v>
      </c>
      <c r="T2184" s="9">
        <f t="shared" si="209"/>
        <v>41915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>
        <f t="shared" si="204"/>
        <v>489</v>
      </c>
      <c r="P2185">
        <f t="shared" si="205"/>
        <v>32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</v>
      </c>
      <c r="T2185" s="9">
        <f t="shared" si="209"/>
        <v>42775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>
        <f t="shared" si="204"/>
        <v>285</v>
      </c>
      <c r="P2186">
        <f t="shared" si="205"/>
        <v>107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</v>
      </c>
      <c r="T2186" s="9">
        <f t="shared" si="209"/>
        <v>42394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>
        <f t="shared" si="204"/>
        <v>1857</v>
      </c>
      <c r="P2187">
        <f t="shared" si="205"/>
        <v>149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</v>
      </c>
      <c r="T2187" s="9">
        <f t="shared" si="209"/>
        <v>41359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>
        <f t="shared" si="204"/>
        <v>110</v>
      </c>
      <c r="P2188">
        <f t="shared" si="205"/>
        <v>56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</v>
      </c>
      <c r="T2188" s="9">
        <f t="shared" si="209"/>
        <v>42620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>
        <f t="shared" si="204"/>
        <v>1015</v>
      </c>
      <c r="P2189">
        <f t="shared" si="205"/>
        <v>57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</v>
      </c>
      <c r="T2189" s="9">
        <f t="shared" si="209"/>
        <v>42097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>
        <f t="shared" si="204"/>
        <v>412</v>
      </c>
      <c r="P2190">
        <f t="shared" si="205"/>
        <v>44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</v>
      </c>
      <c r="T2190" s="9">
        <f t="shared" si="209"/>
        <v>42669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>
        <f t="shared" si="204"/>
        <v>503</v>
      </c>
      <c r="P2191">
        <f t="shared" si="205"/>
        <v>69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42468</v>
      </c>
      <c r="T2191" s="9">
        <f t="shared" si="209"/>
        <v>42482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>
        <f t="shared" si="204"/>
        <v>185</v>
      </c>
      <c r="P2192">
        <f t="shared" si="205"/>
        <v>65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</v>
      </c>
      <c r="T2192" s="9">
        <f t="shared" si="209"/>
        <v>42452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>
        <f t="shared" si="204"/>
        <v>120</v>
      </c>
      <c r="P2193">
        <f t="shared" si="205"/>
        <v>36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42769</v>
      </c>
      <c r="T2193" s="9">
        <f t="shared" si="209"/>
        <v>42781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>
        <f t="shared" si="204"/>
        <v>1081</v>
      </c>
      <c r="P2194">
        <f t="shared" si="205"/>
        <v>40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42692</v>
      </c>
      <c r="T2194" s="9">
        <f t="shared" si="209"/>
        <v>42720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>
        <f t="shared" si="204"/>
        <v>452</v>
      </c>
      <c r="P2195">
        <f t="shared" si="205"/>
        <v>76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</v>
      </c>
      <c r="T2195" s="9">
        <f t="shared" si="209"/>
        <v>42695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>
        <f t="shared" si="204"/>
        <v>537</v>
      </c>
      <c r="P2196">
        <f t="shared" si="205"/>
        <v>61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42426</v>
      </c>
      <c r="T2196" s="9">
        <f t="shared" si="209"/>
        <v>42456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>
        <f t="shared" si="204"/>
        <v>120</v>
      </c>
      <c r="P2197">
        <f t="shared" si="205"/>
        <v>48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42198</v>
      </c>
      <c r="T2197" s="9">
        <f t="shared" si="209"/>
        <v>42228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>
        <f t="shared" si="204"/>
        <v>114</v>
      </c>
      <c r="P2198">
        <f t="shared" si="205"/>
        <v>68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</v>
      </c>
      <c r="T2198" s="9">
        <f t="shared" si="209"/>
        <v>42706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>
        <f t="shared" si="204"/>
        <v>951</v>
      </c>
      <c r="P2199">
        <f t="shared" si="205"/>
        <v>66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</v>
      </c>
      <c r="T2199" s="9">
        <f t="shared" si="209"/>
        <v>42063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>
        <f t="shared" si="204"/>
        <v>133</v>
      </c>
      <c r="P2200">
        <f t="shared" si="205"/>
        <v>82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</v>
      </c>
      <c r="T2200" s="9">
        <f t="shared" si="209"/>
        <v>42322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>
        <f t="shared" si="204"/>
        <v>147</v>
      </c>
      <c r="P2201">
        <f t="shared" si="205"/>
        <v>53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</v>
      </c>
      <c r="T2201" s="9">
        <f t="shared" si="209"/>
        <v>42292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>
        <f t="shared" si="204"/>
        <v>542</v>
      </c>
      <c r="P2202">
        <f t="shared" si="205"/>
        <v>41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</v>
      </c>
      <c r="T2202" s="9">
        <f t="shared" si="209"/>
        <v>42191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>
        <f t="shared" si="204"/>
        <v>383</v>
      </c>
      <c r="P2203">
        <f t="shared" si="205"/>
        <v>15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41277</v>
      </c>
      <c r="T2203" s="9">
        <f t="shared" si="209"/>
        <v>41291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>
        <f t="shared" si="204"/>
        <v>704</v>
      </c>
      <c r="P2204">
        <f t="shared" si="205"/>
        <v>39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41185</v>
      </c>
      <c r="T2204" s="9">
        <f t="shared" si="209"/>
        <v>41215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>
        <f t="shared" si="204"/>
        <v>110</v>
      </c>
      <c r="P2205">
        <f t="shared" si="205"/>
        <v>44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42242</v>
      </c>
      <c r="T2205" s="9">
        <f t="shared" si="209"/>
        <v>42272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>
        <f t="shared" si="204"/>
        <v>133</v>
      </c>
      <c r="P2206">
        <f t="shared" si="205"/>
        <v>27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</v>
      </c>
      <c r="T2206" s="9">
        <f t="shared" si="209"/>
        <v>41342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>
        <f t="shared" si="204"/>
        <v>152</v>
      </c>
      <c r="P2207">
        <f t="shared" si="205"/>
        <v>42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41032</v>
      </c>
      <c r="T2207" s="9">
        <f t="shared" si="209"/>
        <v>41062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>
        <f t="shared" si="204"/>
        <v>103</v>
      </c>
      <c r="P2208">
        <f t="shared" si="205"/>
        <v>33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</v>
      </c>
      <c r="T2208" s="9">
        <f t="shared" si="209"/>
        <v>41015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>
        <f t="shared" si="204"/>
        <v>100</v>
      </c>
      <c r="P2209">
        <f t="shared" si="205"/>
        <v>286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</v>
      </c>
      <c r="T2209" s="9">
        <f t="shared" si="209"/>
        <v>41594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>
        <f t="shared" si="204"/>
        <v>102</v>
      </c>
      <c r="P2210">
        <f t="shared" si="205"/>
        <v>42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40947</v>
      </c>
      <c r="T2210" s="9">
        <f t="shared" si="209"/>
        <v>41006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>
        <f t="shared" si="204"/>
        <v>151</v>
      </c>
      <c r="P2211">
        <f t="shared" si="205"/>
        <v>50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</v>
      </c>
      <c r="T2211" s="9">
        <f t="shared" si="209"/>
        <v>41744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>
        <f t="shared" si="204"/>
        <v>111</v>
      </c>
      <c r="P2212">
        <f t="shared" si="205"/>
        <v>62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</v>
      </c>
      <c r="T2212" s="9">
        <f t="shared" si="209"/>
        <v>41014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>
        <f t="shared" si="204"/>
        <v>196</v>
      </c>
      <c r="P2213">
        <f t="shared" si="205"/>
        <v>41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41717</v>
      </c>
      <c r="T2213" s="9">
        <f t="shared" si="209"/>
        <v>41739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>
        <f t="shared" si="204"/>
        <v>114</v>
      </c>
      <c r="P2214">
        <f t="shared" si="205"/>
        <v>56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41549</v>
      </c>
      <c r="T2214" s="9">
        <f t="shared" si="209"/>
        <v>41582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42110</v>
      </c>
      <c r="T2215" s="9">
        <f t="shared" si="209"/>
        <v>42140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>
        <f t="shared" si="204"/>
        <v>293</v>
      </c>
      <c r="P2216">
        <f t="shared" si="205"/>
        <v>73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41647</v>
      </c>
      <c r="T2216" s="9">
        <f t="shared" si="209"/>
        <v>41677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>
        <f t="shared" si="204"/>
        <v>156</v>
      </c>
      <c r="P2217">
        <f t="shared" si="205"/>
        <v>26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40959</v>
      </c>
      <c r="T2217" s="9">
        <f t="shared" si="209"/>
        <v>40981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>
        <f t="shared" si="204"/>
        <v>106</v>
      </c>
      <c r="P2218">
        <f t="shared" si="205"/>
        <v>23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42195</v>
      </c>
      <c r="T2218" s="9">
        <f t="shared" si="209"/>
        <v>42209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>
        <f t="shared" si="204"/>
        <v>101</v>
      </c>
      <c r="P2219">
        <f t="shared" si="205"/>
        <v>47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42300</v>
      </c>
      <c r="T2219" s="9">
        <f t="shared" si="209"/>
        <v>42310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>
        <f t="shared" si="204"/>
        <v>123</v>
      </c>
      <c r="P2220">
        <f t="shared" si="205"/>
        <v>32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41128</v>
      </c>
      <c r="T2220" s="9">
        <f t="shared" si="209"/>
        <v>41150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>
        <f t="shared" si="204"/>
        <v>102</v>
      </c>
      <c r="P2221">
        <f t="shared" si="205"/>
        <v>53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42206</v>
      </c>
      <c r="T2221" s="9">
        <f t="shared" si="209"/>
        <v>42236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>
        <f t="shared" si="204"/>
        <v>101</v>
      </c>
      <c r="P2222">
        <f t="shared" si="205"/>
        <v>51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</v>
      </c>
      <c r="T2222" s="9">
        <f t="shared" si="209"/>
        <v>41482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>
        <f t="shared" si="204"/>
        <v>108</v>
      </c>
      <c r="P2223">
        <f t="shared" si="205"/>
        <v>37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</v>
      </c>
      <c r="T2223" s="9">
        <f t="shared" si="209"/>
        <v>42483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>
        <f t="shared" si="204"/>
        <v>163</v>
      </c>
      <c r="P2224">
        <f t="shared" si="205"/>
        <v>27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40907</v>
      </c>
      <c r="T2224" s="9">
        <f t="shared" si="209"/>
        <v>40937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>
        <f t="shared" si="204"/>
        <v>106</v>
      </c>
      <c r="P2225">
        <f t="shared" si="205"/>
        <v>206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</v>
      </c>
      <c r="T2225" s="9">
        <f t="shared" si="209"/>
        <v>42182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>
        <f t="shared" si="204"/>
        <v>243</v>
      </c>
      <c r="P2226">
        <f t="shared" si="205"/>
        <v>82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</v>
      </c>
      <c r="T2226" s="9">
        <f t="shared" si="209"/>
        <v>42673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>
        <f t="shared" si="204"/>
        <v>945</v>
      </c>
      <c r="P2227">
        <f t="shared" si="205"/>
        <v>165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41874</v>
      </c>
      <c r="T2227" s="9">
        <f t="shared" si="209"/>
        <v>41904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>
        <f t="shared" si="204"/>
        <v>108</v>
      </c>
      <c r="P2228">
        <f t="shared" si="205"/>
        <v>61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42382</v>
      </c>
      <c r="T2228" s="9">
        <f t="shared" si="209"/>
        <v>42412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>
        <f t="shared" si="204"/>
        <v>157</v>
      </c>
      <c r="P2229">
        <f t="shared" si="205"/>
        <v>68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41562</v>
      </c>
      <c r="T2229" s="9">
        <f t="shared" si="209"/>
        <v>41592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>
        <f t="shared" si="204"/>
        <v>1174</v>
      </c>
      <c r="P2230">
        <f t="shared" si="205"/>
        <v>82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</v>
      </c>
      <c r="T2230" s="9">
        <f t="shared" si="209"/>
        <v>42232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>
        <f t="shared" si="204"/>
        <v>171</v>
      </c>
      <c r="P2231">
        <f t="shared" si="205"/>
        <v>25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</v>
      </c>
      <c r="T2231" s="9">
        <f t="shared" si="209"/>
        <v>41520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>
        <f t="shared" si="204"/>
        <v>126</v>
      </c>
      <c r="P2232">
        <f t="shared" si="205"/>
        <v>21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41725</v>
      </c>
      <c r="T2232" s="9">
        <f t="shared" si="209"/>
        <v>41755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>
        <f t="shared" si="204"/>
        <v>1212</v>
      </c>
      <c r="P2233">
        <f t="shared" si="205"/>
        <v>27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41424</v>
      </c>
      <c r="T2233" s="9">
        <f t="shared" si="209"/>
        <v>41450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>
        <f t="shared" si="204"/>
        <v>496</v>
      </c>
      <c r="P2234">
        <f t="shared" si="205"/>
        <v>25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41807</v>
      </c>
      <c r="T2234" s="9">
        <f t="shared" si="209"/>
        <v>41839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>
        <f t="shared" si="204"/>
        <v>332</v>
      </c>
      <c r="P2235">
        <f t="shared" si="205"/>
        <v>21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</v>
      </c>
      <c r="T2235" s="9">
        <f t="shared" si="209"/>
        <v>42352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>
        <f t="shared" si="204"/>
        <v>1165</v>
      </c>
      <c r="P2236">
        <f t="shared" si="205"/>
        <v>42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42711</v>
      </c>
      <c r="T2236" s="9">
        <f t="shared" si="209"/>
        <v>42741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>
        <f t="shared" si="204"/>
        <v>153</v>
      </c>
      <c r="P2237">
        <f t="shared" si="205"/>
        <v>136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</v>
      </c>
      <c r="T2237" s="9">
        <f t="shared" si="209"/>
        <v>42092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>
        <f t="shared" si="204"/>
        <v>537</v>
      </c>
      <c r="P2238">
        <f t="shared" si="205"/>
        <v>22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</v>
      </c>
      <c r="T2238" s="9">
        <f t="shared" si="209"/>
        <v>42401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>
        <f t="shared" si="204"/>
        <v>353</v>
      </c>
      <c r="P2239">
        <f t="shared" si="205"/>
        <v>65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</v>
      </c>
      <c r="T2239" s="9">
        <f t="shared" si="209"/>
        <v>41955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>
        <f t="shared" si="204"/>
        <v>137</v>
      </c>
      <c r="P2240">
        <f t="shared" si="205"/>
        <v>70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</v>
      </c>
      <c r="T2240" s="9">
        <f t="shared" si="209"/>
        <v>42804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>
        <f t="shared" si="204"/>
        <v>128</v>
      </c>
      <c r="P2241">
        <f t="shared" si="205"/>
        <v>75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41573</v>
      </c>
      <c r="T2241" s="9">
        <f t="shared" si="209"/>
        <v>41609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>
        <f t="shared" si="204"/>
        <v>271</v>
      </c>
      <c r="P2242">
        <f t="shared" si="205"/>
        <v>141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42453</v>
      </c>
      <c r="T2242" s="9">
        <f t="shared" si="209"/>
        <v>42483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>
        <f t="shared" ref="O2243:O2306" si="210">ROUND(E2243/D2243*100, 0)</f>
        <v>806</v>
      </c>
      <c r="P2243">
        <f t="shared" ref="P2243:P2306" si="211">ROUND(E2243/L2243, 0)</f>
        <v>49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9">
        <f t="shared" ref="S2243:S2306" si="214">ROUND((J2243/86400)+25569+(-5/24),0)</f>
        <v>42767</v>
      </c>
      <c r="T2243" s="9">
        <f t="shared" ref="T2243:T2306" si="215">ROUND((I2243/86400)+25569+(-5/24),0)</f>
        <v>42797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>
        <f t="shared" si="210"/>
        <v>1360</v>
      </c>
      <c r="P2244">
        <f t="shared" si="211"/>
        <v>54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</v>
      </c>
      <c r="T2244" s="9">
        <f t="shared" si="215"/>
        <v>41605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>
        <f t="shared" si="210"/>
        <v>930250</v>
      </c>
      <c r="P2245">
        <f t="shared" si="211"/>
        <v>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42801</v>
      </c>
      <c r="T2245" s="9">
        <f t="shared" si="215"/>
        <v>42807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42648</v>
      </c>
      <c r="T2246" s="9">
        <f t="shared" si="215"/>
        <v>42660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>
        <f t="shared" si="210"/>
        <v>2647</v>
      </c>
      <c r="P2247">
        <f t="shared" si="211"/>
        <v>53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41661</v>
      </c>
      <c r="T2247" s="9">
        <f t="shared" si="215"/>
        <v>41692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>
        <f t="shared" si="210"/>
        <v>100</v>
      </c>
      <c r="P2248">
        <f t="shared" si="211"/>
        <v>44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42222</v>
      </c>
      <c r="T2248" s="9">
        <f t="shared" si="215"/>
        <v>42252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>
        <f t="shared" si="210"/>
        <v>104</v>
      </c>
      <c r="P2249">
        <f t="shared" si="211"/>
        <v>51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</v>
      </c>
      <c r="T2249" s="9">
        <f t="shared" si="215"/>
        <v>42214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>
        <f t="shared" si="210"/>
        <v>107</v>
      </c>
      <c r="P2250">
        <f t="shared" si="211"/>
        <v>59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42689</v>
      </c>
      <c r="T2250" s="9">
        <f t="shared" si="215"/>
        <v>42719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>
        <f t="shared" si="210"/>
        <v>169</v>
      </c>
      <c r="P2251">
        <f t="shared" si="211"/>
        <v>33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</v>
      </c>
      <c r="T2251" s="9">
        <f t="shared" si="215"/>
        <v>41366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>
        <f t="shared" si="210"/>
        <v>975</v>
      </c>
      <c r="P2252">
        <f t="shared" si="211"/>
        <v>427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</v>
      </c>
      <c r="T2252" s="9">
        <f t="shared" si="215"/>
        <v>42707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>
        <f t="shared" si="210"/>
        <v>134</v>
      </c>
      <c r="P2253">
        <f t="shared" si="211"/>
        <v>24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</v>
      </c>
      <c r="T2253" s="9">
        <f t="shared" si="215"/>
        <v>41867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>
        <f t="shared" si="210"/>
        <v>272</v>
      </c>
      <c r="P2254">
        <f t="shared" si="211"/>
        <v>98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</v>
      </c>
      <c r="T2254" s="9">
        <f t="shared" si="215"/>
        <v>42588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>
        <f t="shared" si="210"/>
        <v>113</v>
      </c>
      <c r="P2255">
        <f t="shared" si="211"/>
        <v>107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</v>
      </c>
      <c r="T2255" s="9">
        <f t="shared" si="215"/>
        <v>42326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>
        <f t="shared" si="210"/>
        <v>460</v>
      </c>
      <c r="P2256">
        <f t="shared" si="211"/>
        <v>12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</v>
      </c>
      <c r="T2256" s="9">
        <f t="shared" si="215"/>
        <v>42759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>
        <f t="shared" si="210"/>
        <v>287</v>
      </c>
      <c r="P2257">
        <f t="shared" si="211"/>
        <v>42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42468</v>
      </c>
      <c r="T2257" s="9">
        <f t="shared" si="215"/>
        <v>42498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>
        <f t="shared" si="210"/>
        <v>223</v>
      </c>
      <c r="P2258">
        <f t="shared" si="211"/>
        <v>21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</v>
      </c>
      <c r="T2258" s="9">
        <f t="shared" si="215"/>
        <v>42696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>
        <f t="shared" si="210"/>
        <v>636</v>
      </c>
      <c r="P2259">
        <f t="shared" si="211"/>
        <v>94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42506</v>
      </c>
      <c r="T2259" s="9">
        <f t="shared" si="215"/>
        <v>42541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>
        <f t="shared" si="210"/>
        <v>147</v>
      </c>
      <c r="P2260">
        <f t="shared" si="211"/>
        <v>16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42137</v>
      </c>
      <c r="T2260" s="9">
        <f t="shared" si="215"/>
        <v>42167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>
        <f t="shared" si="210"/>
        <v>1867</v>
      </c>
      <c r="P2261">
        <f t="shared" si="211"/>
        <v>91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42703</v>
      </c>
      <c r="T2261" s="9">
        <f t="shared" si="215"/>
        <v>42713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>
        <f t="shared" si="210"/>
        <v>327</v>
      </c>
      <c r="P2262">
        <f t="shared" si="211"/>
        <v>97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</v>
      </c>
      <c r="T2262" s="9">
        <f t="shared" si="215"/>
        <v>41725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>
        <f t="shared" si="210"/>
        <v>780</v>
      </c>
      <c r="P2263">
        <f t="shared" si="211"/>
        <v>37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42760</v>
      </c>
      <c r="T2263" s="9">
        <f t="shared" si="215"/>
        <v>42781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>
        <f t="shared" si="210"/>
        <v>154</v>
      </c>
      <c r="P2264">
        <f t="shared" si="211"/>
        <v>28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</v>
      </c>
      <c r="T2264" s="9">
        <f t="shared" si="215"/>
        <v>41961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>
        <f t="shared" si="210"/>
        <v>116</v>
      </c>
      <c r="P2265">
        <f t="shared" si="211"/>
        <v>144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42015</v>
      </c>
      <c r="T2265" s="9">
        <f t="shared" si="215"/>
        <v>42036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>
        <f t="shared" si="210"/>
        <v>180</v>
      </c>
      <c r="P2266">
        <f t="shared" si="211"/>
        <v>24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</v>
      </c>
      <c r="T2266" s="9">
        <f t="shared" si="215"/>
        <v>42513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>
        <f t="shared" si="210"/>
        <v>299</v>
      </c>
      <c r="P2267">
        <f t="shared" si="211"/>
        <v>35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42690</v>
      </c>
      <c r="T2267" s="9">
        <f t="shared" si="215"/>
        <v>42697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>
        <f t="shared" si="210"/>
        <v>320</v>
      </c>
      <c r="P2268">
        <f t="shared" si="211"/>
        <v>25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42470</v>
      </c>
      <c r="T2268" s="9">
        <f t="shared" si="215"/>
        <v>42487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>
        <f t="shared" si="210"/>
        <v>381</v>
      </c>
      <c r="P2269">
        <f t="shared" si="211"/>
        <v>188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41969</v>
      </c>
      <c r="T2269" s="9">
        <f t="shared" si="215"/>
        <v>41994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>
        <f t="shared" si="210"/>
        <v>103</v>
      </c>
      <c r="P2270">
        <f t="shared" si="211"/>
        <v>148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</v>
      </c>
      <c r="T2270" s="9">
        <f t="shared" si="215"/>
        <v>42806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>
        <f t="shared" si="210"/>
        <v>1802</v>
      </c>
      <c r="P2271">
        <f t="shared" si="211"/>
        <v>50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</v>
      </c>
      <c r="T2271" s="9">
        <f t="shared" si="215"/>
        <v>42801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>
        <f t="shared" si="210"/>
        <v>720</v>
      </c>
      <c r="P2272">
        <f t="shared" si="211"/>
        <v>108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42726</v>
      </c>
      <c r="T2272" s="9">
        <f t="shared" si="215"/>
        <v>42746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>
        <f t="shared" si="210"/>
        <v>283</v>
      </c>
      <c r="P2273">
        <f t="shared" si="211"/>
        <v>43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</v>
      </c>
      <c r="T2273" s="9">
        <f t="shared" si="215"/>
        <v>42714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>
        <f t="shared" si="210"/>
        <v>1357</v>
      </c>
      <c r="P2274">
        <f t="shared" si="211"/>
        <v>14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</v>
      </c>
      <c r="T2274" s="9">
        <f t="shared" si="215"/>
        <v>42345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>
        <f t="shared" si="210"/>
        <v>220</v>
      </c>
      <c r="P2275">
        <f t="shared" si="211"/>
        <v>37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</v>
      </c>
      <c r="T2275" s="9">
        <f t="shared" si="215"/>
        <v>42806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>
        <f t="shared" si="210"/>
        <v>120</v>
      </c>
      <c r="P2276">
        <f t="shared" si="211"/>
        <v>30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</v>
      </c>
      <c r="T2276" s="9">
        <f t="shared" si="215"/>
        <v>41693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>
        <f t="shared" si="210"/>
        <v>408</v>
      </c>
      <c r="P2277">
        <f t="shared" si="211"/>
        <v>34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</v>
      </c>
      <c r="T2277" s="9">
        <f t="shared" si="215"/>
        <v>41995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>
        <f t="shared" si="210"/>
        <v>106</v>
      </c>
      <c r="P2278">
        <f t="shared" si="211"/>
        <v>65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</v>
      </c>
      <c r="T2278" s="9">
        <f t="shared" si="215"/>
        <v>41644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>
        <f t="shared" si="210"/>
        <v>141</v>
      </c>
      <c r="P2279">
        <f t="shared" si="211"/>
        <v>58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</v>
      </c>
      <c r="T2279" s="9">
        <f t="shared" si="215"/>
        <v>40966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>
        <f t="shared" si="210"/>
        <v>271</v>
      </c>
      <c r="P2280">
        <f t="shared" si="211"/>
        <v>53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42339</v>
      </c>
      <c r="T2280" s="9">
        <f t="shared" si="215"/>
        <v>42373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>
        <f t="shared" si="210"/>
        <v>154</v>
      </c>
      <c r="P2281">
        <f t="shared" si="211"/>
        <v>48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42021</v>
      </c>
      <c r="T2281" s="9">
        <f t="shared" si="215"/>
        <v>42039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>
        <f t="shared" si="210"/>
        <v>404</v>
      </c>
      <c r="P2282">
        <f t="shared" si="211"/>
        <v>82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</v>
      </c>
      <c r="T2282" s="9">
        <f t="shared" si="215"/>
        <v>42264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>
        <f t="shared" si="210"/>
        <v>185</v>
      </c>
      <c r="P2283">
        <f t="shared" si="211"/>
        <v>50</v>
      </c>
      <c r="Q2283" t="str">
        <f t="shared" si="212"/>
        <v>music</v>
      </c>
      <c r="R2283" t="str">
        <f t="shared" si="213"/>
        <v>rock</v>
      </c>
      <c r="S2283" s="9">
        <f t="shared" si="214"/>
        <v>40687</v>
      </c>
      <c r="T2283" s="9">
        <f t="shared" si="215"/>
        <v>40749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>
        <f t="shared" si="210"/>
        <v>185</v>
      </c>
      <c r="P2284">
        <f t="shared" si="211"/>
        <v>116</v>
      </c>
      <c r="Q2284" t="str">
        <f t="shared" si="212"/>
        <v>music</v>
      </c>
      <c r="R2284" t="str">
        <f t="shared" si="213"/>
        <v>rock</v>
      </c>
      <c r="S2284" s="9">
        <f t="shared" si="214"/>
        <v>42323</v>
      </c>
      <c r="T2284" s="9">
        <f t="shared" si="215"/>
        <v>42383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>
        <f t="shared" si="210"/>
        <v>101</v>
      </c>
      <c r="P2285">
        <f t="shared" si="211"/>
        <v>63</v>
      </c>
      <c r="Q2285" t="str">
        <f t="shared" si="212"/>
        <v>music</v>
      </c>
      <c r="R2285" t="str">
        <f t="shared" si="213"/>
        <v>rock</v>
      </c>
      <c r="S2285" s="9">
        <f t="shared" si="214"/>
        <v>40978</v>
      </c>
      <c r="T2285" s="9">
        <f t="shared" si="215"/>
        <v>41038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>
        <f t="shared" si="210"/>
        <v>106</v>
      </c>
      <c r="P2286">
        <f t="shared" si="211"/>
        <v>108</v>
      </c>
      <c r="Q2286" t="str">
        <f t="shared" si="212"/>
        <v>music</v>
      </c>
      <c r="R2286" t="str">
        <f t="shared" si="213"/>
        <v>rock</v>
      </c>
      <c r="S2286" s="9">
        <f t="shared" si="214"/>
        <v>40586</v>
      </c>
      <c r="T2286" s="9">
        <f t="shared" si="215"/>
        <v>40614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>
        <f t="shared" si="210"/>
        <v>121</v>
      </c>
      <c r="P2287">
        <f t="shared" si="211"/>
        <v>46</v>
      </c>
      <c r="Q2287" t="str">
        <f t="shared" si="212"/>
        <v>music</v>
      </c>
      <c r="R2287" t="str">
        <f t="shared" si="213"/>
        <v>rock</v>
      </c>
      <c r="S2287" s="9">
        <f t="shared" si="214"/>
        <v>41059</v>
      </c>
      <c r="T2287" s="9">
        <f t="shared" si="215"/>
        <v>41089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>
        <f t="shared" si="210"/>
        <v>100</v>
      </c>
      <c r="P2288">
        <f t="shared" si="211"/>
        <v>107</v>
      </c>
      <c r="Q2288" t="str">
        <f t="shared" si="212"/>
        <v>music</v>
      </c>
      <c r="R2288" t="str">
        <f t="shared" si="213"/>
        <v>rock</v>
      </c>
      <c r="S2288" s="9">
        <f t="shared" si="214"/>
        <v>41495</v>
      </c>
      <c r="T2288" s="9">
        <f t="shared" si="215"/>
        <v>41523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>
        <f t="shared" si="210"/>
        <v>120</v>
      </c>
      <c r="P2289">
        <f t="shared" si="211"/>
        <v>51</v>
      </c>
      <c r="Q2289" t="str">
        <f t="shared" si="212"/>
        <v>music</v>
      </c>
      <c r="R2289" t="str">
        <f t="shared" si="213"/>
        <v>rock</v>
      </c>
      <c r="S2289" s="9">
        <f t="shared" si="214"/>
        <v>41792</v>
      </c>
      <c r="T2289" s="9">
        <f t="shared" si="215"/>
        <v>41813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>
        <f t="shared" si="210"/>
        <v>100</v>
      </c>
      <c r="P2290">
        <f t="shared" si="211"/>
        <v>40</v>
      </c>
      <c r="Q2290" t="str">
        <f t="shared" si="212"/>
        <v>music</v>
      </c>
      <c r="R2290" t="str">
        <f t="shared" si="213"/>
        <v>rock</v>
      </c>
      <c r="S2290" s="9">
        <f t="shared" si="214"/>
        <v>41068</v>
      </c>
      <c r="T2290" s="9">
        <f t="shared" si="215"/>
        <v>41087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>
        <f t="shared" si="210"/>
        <v>107</v>
      </c>
      <c r="P2291">
        <f t="shared" si="211"/>
        <v>64</v>
      </c>
      <c r="Q2291" t="str">
        <f t="shared" si="212"/>
        <v>music</v>
      </c>
      <c r="R2291" t="str">
        <f t="shared" si="213"/>
        <v>rock</v>
      </c>
      <c r="S2291" s="9">
        <f t="shared" si="214"/>
        <v>41572</v>
      </c>
      <c r="T2291" s="9">
        <f t="shared" si="215"/>
        <v>41615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>
        <f t="shared" si="210"/>
        <v>104</v>
      </c>
      <c r="P2292">
        <f t="shared" si="211"/>
        <v>54</v>
      </c>
      <c r="Q2292" t="str">
        <f t="shared" si="212"/>
        <v>music</v>
      </c>
      <c r="R2292" t="str">
        <f t="shared" si="213"/>
        <v>rock</v>
      </c>
      <c r="S2292" s="9">
        <f t="shared" si="214"/>
        <v>40070</v>
      </c>
      <c r="T2292" s="9">
        <f t="shared" si="215"/>
        <v>40149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>
        <f t="shared" si="210"/>
        <v>173</v>
      </c>
      <c r="P2293">
        <f t="shared" si="211"/>
        <v>100</v>
      </c>
      <c r="Q2293" t="str">
        <f t="shared" si="212"/>
        <v>music</v>
      </c>
      <c r="R2293" t="str">
        <f t="shared" si="213"/>
        <v>rock</v>
      </c>
      <c r="S2293" s="9">
        <f t="shared" si="214"/>
        <v>40988</v>
      </c>
      <c r="T2293" s="9">
        <f t="shared" si="215"/>
        <v>41022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>
        <f t="shared" si="210"/>
        <v>107</v>
      </c>
      <c r="P2294">
        <f t="shared" si="211"/>
        <v>47</v>
      </c>
      <c r="Q2294" t="str">
        <f t="shared" si="212"/>
        <v>music</v>
      </c>
      <c r="R2294" t="str">
        <f t="shared" si="213"/>
        <v>rock</v>
      </c>
      <c r="S2294" s="9">
        <f t="shared" si="214"/>
        <v>40987</v>
      </c>
      <c r="T2294" s="9">
        <f t="shared" si="215"/>
        <v>41017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>
        <f t="shared" si="210"/>
        <v>108</v>
      </c>
      <c r="P2295">
        <f t="shared" si="211"/>
        <v>34</v>
      </c>
      <c r="Q2295" t="str">
        <f t="shared" si="212"/>
        <v>music</v>
      </c>
      <c r="R2295" t="str">
        <f t="shared" si="213"/>
        <v>rock</v>
      </c>
      <c r="S2295" s="9">
        <f t="shared" si="214"/>
        <v>41151</v>
      </c>
      <c r="T2295" s="9">
        <f t="shared" si="215"/>
        <v>41177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>
        <f t="shared" si="210"/>
        <v>146</v>
      </c>
      <c r="P2296">
        <f t="shared" si="211"/>
        <v>65</v>
      </c>
      <c r="Q2296" t="str">
        <f t="shared" si="212"/>
        <v>music</v>
      </c>
      <c r="R2296" t="str">
        <f t="shared" si="213"/>
        <v>rock</v>
      </c>
      <c r="S2296" s="9">
        <f t="shared" si="214"/>
        <v>41265</v>
      </c>
      <c r="T2296" s="9">
        <f t="shared" si="215"/>
        <v>41295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>
        <f t="shared" si="210"/>
        <v>125</v>
      </c>
      <c r="P2297">
        <f t="shared" si="211"/>
        <v>44</v>
      </c>
      <c r="Q2297" t="str">
        <f t="shared" si="212"/>
        <v>music</v>
      </c>
      <c r="R2297" t="str">
        <f t="shared" si="213"/>
        <v>rock</v>
      </c>
      <c r="S2297" s="9">
        <f t="shared" si="214"/>
        <v>41271</v>
      </c>
      <c r="T2297" s="9">
        <f t="shared" si="215"/>
        <v>41301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>
        <f t="shared" si="210"/>
        <v>149</v>
      </c>
      <c r="P2298">
        <f t="shared" si="211"/>
        <v>72</v>
      </c>
      <c r="Q2298" t="str">
        <f t="shared" si="212"/>
        <v>music</v>
      </c>
      <c r="R2298" t="str">
        <f t="shared" si="213"/>
        <v>rock</v>
      </c>
      <c r="S2298" s="9">
        <f t="shared" si="214"/>
        <v>40928</v>
      </c>
      <c r="T2298" s="9">
        <f t="shared" si="215"/>
        <v>40963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>
        <f t="shared" si="210"/>
        <v>101</v>
      </c>
      <c r="P2299">
        <f t="shared" si="211"/>
        <v>53</v>
      </c>
      <c r="Q2299" t="str">
        <f t="shared" si="212"/>
        <v>music</v>
      </c>
      <c r="R2299" t="str">
        <f t="shared" si="213"/>
        <v>rock</v>
      </c>
      <c r="S2299" s="9">
        <f t="shared" si="214"/>
        <v>40948</v>
      </c>
      <c r="T2299" s="9">
        <f t="shared" si="215"/>
        <v>40982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>
        <f t="shared" si="210"/>
        <v>105</v>
      </c>
      <c r="P2300">
        <f t="shared" si="211"/>
        <v>109</v>
      </c>
      <c r="Q2300" t="str">
        <f t="shared" si="212"/>
        <v>music</v>
      </c>
      <c r="R2300" t="str">
        <f t="shared" si="213"/>
        <v>rock</v>
      </c>
      <c r="S2300" s="9">
        <f t="shared" si="214"/>
        <v>41695</v>
      </c>
      <c r="T2300" s="9">
        <f t="shared" si="215"/>
        <v>41725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>
        <f t="shared" si="210"/>
        <v>350</v>
      </c>
      <c r="P2301">
        <f t="shared" si="211"/>
        <v>75</v>
      </c>
      <c r="Q2301" t="str">
        <f t="shared" si="212"/>
        <v>music</v>
      </c>
      <c r="R2301" t="str">
        <f t="shared" si="213"/>
        <v>rock</v>
      </c>
      <c r="S2301" s="9">
        <f t="shared" si="214"/>
        <v>40565</v>
      </c>
      <c r="T2301" s="9">
        <f t="shared" si="215"/>
        <v>40580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>
        <f t="shared" si="210"/>
        <v>101</v>
      </c>
      <c r="P2302">
        <f t="shared" si="211"/>
        <v>116</v>
      </c>
      <c r="Q2302" t="str">
        <f t="shared" si="212"/>
        <v>music</v>
      </c>
      <c r="R2302" t="str">
        <f t="shared" si="213"/>
        <v>rock</v>
      </c>
      <c r="S2302" s="9">
        <f t="shared" si="214"/>
        <v>41075</v>
      </c>
      <c r="T2302" s="9">
        <f t="shared" si="215"/>
        <v>41089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>
        <f t="shared" si="210"/>
        <v>134</v>
      </c>
      <c r="P2303">
        <f t="shared" si="211"/>
        <v>32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</v>
      </c>
      <c r="T2303" s="9">
        <f t="shared" si="215"/>
        <v>41446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>
        <f t="shared" si="210"/>
        <v>171</v>
      </c>
      <c r="P2304">
        <f t="shared" si="211"/>
        <v>46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41606</v>
      </c>
      <c r="T2304" s="9">
        <f t="shared" si="215"/>
        <v>41639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>
        <f t="shared" si="210"/>
        <v>109</v>
      </c>
      <c r="P2305">
        <f t="shared" si="211"/>
        <v>68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</v>
      </c>
      <c r="T2305" s="9">
        <f t="shared" si="215"/>
        <v>40890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>
        <f t="shared" si="210"/>
        <v>101</v>
      </c>
      <c r="P2306">
        <f t="shared" si="211"/>
        <v>53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40503</v>
      </c>
      <c r="T2306" s="9">
        <f t="shared" si="215"/>
        <v>40544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>
        <f t="shared" ref="O2307:O2370" si="216">ROUND(E2307/D2307*100, 0)</f>
        <v>101</v>
      </c>
      <c r="P2307">
        <f t="shared" ref="P2307:P2370" si="217">ROUND(E2307/L2307, 0)</f>
        <v>109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9">
        <f t="shared" ref="S2307:S2370" si="220">ROUND((J2307/86400)+25569+(-5/24),0)</f>
        <v>41834</v>
      </c>
      <c r="T2307" s="9">
        <f t="shared" ref="T2307:T2370" si="221">ROUND((I2307/86400)+25569+(-5/24),0)</f>
        <v>41860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>
        <f t="shared" si="216"/>
        <v>107</v>
      </c>
      <c r="P2308">
        <f t="shared" si="217"/>
        <v>51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</v>
      </c>
      <c r="T2308" s="9">
        <f t="shared" si="221"/>
        <v>40978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>
        <f t="shared" si="216"/>
        <v>107</v>
      </c>
      <c r="P2309">
        <f t="shared" si="217"/>
        <v>28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41005</v>
      </c>
      <c r="T2309" s="9">
        <f t="shared" si="221"/>
        <v>41035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>
        <f t="shared" si="216"/>
        <v>101</v>
      </c>
      <c r="P2310">
        <f t="shared" si="217"/>
        <v>82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41852</v>
      </c>
      <c r="T2310" s="9">
        <f t="shared" si="221"/>
        <v>41880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>
        <f t="shared" si="216"/>
        <v>107</v>
      </c>
      <c r="P2311">
        <f t="shared" si="217"/>
        <v>60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41308</v>
      </c>
      <c r="T2311" s="9">
        <f t="shared" si="221"/>
        <v>41343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>
        <f t="shared" si="216"/>
        <v>429</v>
      </c>
      <c r="P2312">
        <f t="shared" si="217"/>
        <v>65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41325</v>
      </c>
      <c r="T2312" s="9">
        <f t="shared" si="221"/>
        <v>41355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>
        <f t="shared" si="216"/>
        <v>104</v>
      </c>
      <c r="P2313">
        <f t="shared" si="217"/>
        <v>90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</v>
      </c>
      <c r="T2313" s="9">
        <f t="shared" si="221"/>
        <v>41766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>
        <f t="shared" si="216"/>
        <v>108</v>
      </c>
      <c r="P2314">
        <f t="shared" si="217"/>
        <v>41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</v>
      </c>
      <c r="T2314" s="9">
        <f t="shared" si="221"/>
        <v>41748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41003</v>
      </c>
      <c r="T2315" s="9">
        <f t="shared" si="221"/>
        <v>41033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>
        <f t="shared" si="216"/>
        <v>157</v>
      </c>
      <c r="P2316">
        <f t="shared" si="217"/>
        <v>38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</v>
      </c>
      <c r="T2316" s="9">
        <f t="shared" si="221"/>
        <v>41067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>
        <f t="shared" si="216"/>
        <v>103</v>
      </c>
      <c r="P2317">
        <f t="shared" si="217"/>
        <v>40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41005</v>
      </c>
      <c r="T2317" s="9">
        <f t="shared" si="221"/>
        <v>41035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>
        <f t="shared" si="216"/>
        <v>104</v>
      </c>
      <c r="P2318">
        <f t="shared" si="217"/>
        <v>78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40080</v>
      </c>
      <c r="T2318" s="9">
        <f t="shared" si="221"/>
        <v>40157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>
        <f t="shared" si="216"/>
        <v>104</v>
      </c>
      <c r="P2319">
        <f t="shared" si="217"/>
        <v>19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</v>
      </c>
      <c r="T2319" s="9">
        <f t="shared" si="221"/>
        <v>40224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>
        <f t="shared" si="216"/>
        <v>121</v>
      </c>
      <c r="P2320">
        <f t="shared" si="217"/>
        <v>37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</v>
      </c>
      <c r="T2320" s="9">
        <f t="shared" si="221"/>
        <v>40082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>
        <f t="shared" si="216"/>
        <v>108</v>
      </c>
      <c r="P2321">
        <f t="shared" si="217"/>
        <v>42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</v>
      </c>
      <c r="T2321" s="9">
        <f t="shared" si="221"/>
        <v>41623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>
        <f t="shared" si="216"/>
        <v>109</v>
      </c>
      <c r="P2322">
        <f t="shared" si="217"/>
        <v>61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41697</v>
      </c>
      <c r="T2322" s="9">
        <f t="shared" si="221"/>
        <v>41732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>
        <f t="shared" si="216"/>
        <v>39</v>
      </c>
      <c r="P2323">
        <f t="shared" si="217"/>
        <v>65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</v>
      </c>
      <c r="T2323" s="9">
        <f t="shared" si="221"/>
        <v>42829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>
        <f t="shared" si="216"/>
        <v>3</v>
      </c>
      <c r="P2324">
        <f t="shared" si="217"/>
        <v>21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42805</v>
      </c>
      <c r="T2324" s="9">
        <f t="shared" si="221"/>
        <v>42835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42808</v>
      </c>
      <c r="T2325" s="9">
        <f t="shared" si="221"/>
        <v>42815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>
        <f t="shared" si="216"/>
        <v>21</v>
      </c>
      <c r="P2326">
        <f t="shared" si="217"/>
        <v>25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42791</v>
      </c>
      <c r="T2326" s="9">
        <f t="shared" si="221"/>
        <v>42821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>
        <f t="shared" si="216"/>
        <v>8</v>
      </c>
      <c r="P2327">
        <f t="shared" si="217"/>
        <v>11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</v>
      </c>
      <c r="T2327" s="9">
        <f t="shared" si="221"/>
        <v>42824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</v>
      </c>
      <c r="T2328" s="9">
        <f t="shared" si="221"/>
        <v>42856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>
        <f t="shared" si="216"/>
        <v>526</v>
      </c>
      <c r="P2329">
        <f t="shared" si="217"/>
        <v>55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41843</v>
      </c>
      <c r="T2329" s="9">
        <f t="shared" si="221"/>
        <v>41878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>
        <f t="shared" si="216"/>
        <v>254</v>
      </c>
      <c r="P2330">
        <f t="shared" si="217"/>
        <v>47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42140</v>
      </c>
      <c r="T2330" s="9">
        <f t="shared" si="221"/>
        <v>42170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>
        <f t="shared" si="216"/>
        <v>106</v>
      </c>
      <c r="P2331">
        <f t="shared" si="217"/>
        <v>212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</v>
      </c>
      <c r="T2331" s="9">
        <f t="shared" si="221"/>
        <v>41837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>
        <f t="shared" si="216"/>
        <v>102</v>
      </c>
      <c r="P2332">
        <f t="shared" si="217"/>
        <v>220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42333</v>
      </c>
      <c r="T2332" s="9">
        <f t="shared" si="221"/>
        <v>42363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>
        <f t="shared" si="216"/>
        <v>144</v>
      </c>
      <c r="P2333">
        <f t="shared" si="217"/>
        <v>41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</v>
      </c>
      <c r="T2333" s="9">
        <f t="shared" si="221"/>
        <v>41869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>
        <f t="shared" si="216"/>
        <v>106</v>
      </c>
      <c r="P2334">
        <f t="shared" si="217"/>
        <v>76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</v>
      </c>
      <c r="T2334" s="9">
        <f t="shared" si="221"/>
        <v>42041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>
        <f t="shared" si="216"/>
        <v>212</v>
      </c>
      <c r="P2335">
        <f t="shared" si="217"/>
        <v>14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</v>
      </c>
      <c r="T2335" s="9">
        <f t="shared" si="221"/>
        <v>41789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>
        <f t="shared" si="216"/>
        <v>102</v>
      </c>
      <c r="P2336">
        <f t="shared" si="217"/>
        <v>61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</v>
      </c>
      <c r="T2336" s="9">
        <f t="shared" si="221"/>
        <v>41949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>
        <f t="shared" si="216"/>
        <v>102</v>
      </c>
      <c r="P2337">
        <f t="shared" si="217"/>
        <v>116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</v>
      </c>
      <c r="T2337" s="9">
        <f t="shared" si="221"/>
        <v>41801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>
        <f t="shared" si="216"/>
        <v>521</v>
      </c>
      <c r="P2338">
        <f t="shared" si="217"/>
        <v>48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41667</v>
      </c>
      <c r="T2338" s="9">
        <f t="shared" si="221"/>
        <v>41707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>
        <f t="shared" si="216"/>
        <v>111</v>
      </c>
      <c r="P2339">
        <f t="shared" si="217"/>
        <v>74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</v>
      </c>
      <c r="T2339" s="9">
        <f t="shared" si="221"/>
        <v>41816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>
        <f t="shared" si="216"/>
        <v>101</v>
      </c>
      <c r="P2340">
        <f t="shared" si="217"/>
        <v>123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41790</v>
      </c>
      <c r="T2340" s="9">
        <f t="shared" si="221"/>
        <v>41820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>
        <f t="shared" si="216"/>
        <v>294</v>
      </c>
      <c r="P2341">
        <f t="shared" si="217"/>
        <v>67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42693</v>
      </c>
      <c r="T2341" s="9">
        <f t="shared" si="221"/>
        <v>42723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>
        <f t="shared" si="216"/>
        <v>106</v>
      </c>
      <c r="P2342">
        <f t="shared" si="217"/>
        <v>105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</v>
      </c>
      <c r="T2342" s="9">
        <f t="shared" si="221"/>
        <v>42673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42168</v>
      </c>
      <c r="T2343" s="9">
        <f t="shared" si="221"/>
        <v>42198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</v>
      </c>
      <c r="T2344" s="9">
        <f t="shared" si="221"/>
        <v>41918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42328</v>
      </c>
      <c r="T2345" s="9">
        <f t="shared" si="221"/>
        <v>42378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42516</v>
      </c>
      <c r="T2346" s="9">
        <f t="shared" si="221"/>
        <v>42546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</v>
      </c>
      <c r="T2347" s="9">
        <f t="shared" si="221"/>
        <v>42095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42616</v>
      </c>
      <c r="T2348" s="9">
        <f t="shared" si="221"/>
        <v>42661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</v>
      </c>
      <c r="T2349" s="9">
        <f t="shared" si="221"/>
        <v>42607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42361</v>
      </c>
      <c r="T2350" s="9">
        <f t="shared" si="221"/>
        <v>42421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42199</v>
      </c>
      <c r="T2351" s="9">
        <f t="shared" si="221"/>
        <v>42228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42709</v>
      </c>
      <c r="T2352" s="9">
        <f t="shared" si="221"/>
        <v>42739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>
        <f t="shared" si="216"/>
        <v>1</v>
      </c>
      <c r="P2353">
        <f t="shared" si="217"/>
        <v>15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</v>
      </c>
      <c r="T2353" s="9">
        <f t="shared" si="221"/>
        <v>42124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</v>
      </c>
      <c r="T2354" s="9">
        <f t="shared" si="221"/>
        <v>42161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</v>
      </c>
      <c r="T2355" s="9">
        <f t="shared" si="221"/>
        <v>42115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41955</v>
      </c>
      <c r="T2356" s="9">
        <f t="shared" si="221"/>
        <v>42015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>
        <f t="shared" si="216"/>
        <v>1</v>
      </c>
      <c r="P2357">
        <f t="shared" si="217"/>
        <v>28</v>
      </c>
      <c r="Q2357" t="str">
        <f t="shared" si="218"/>
        <v>technology</v>
      </c>
      <c r="R2357" t="str">
        <f t="shared" si="219"/>
        <v>web</v>
      </c>
      <c r="S2357" s="9">
        <f t="shared" si="220"/>
        <v>42097</v>
      </c>
      <c r="T2357" s="9">
        <f t="shared" si="221"/>
        <v>42127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42131</v>
      </c>
      <c r="T2358" s="9">
        <f t="shared" si="221"/>
        <v>42161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</v>
      </c>
      <c r="T2359" s="9">
        <f t="shared" si="221"/>
        <v>42294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41979</v>
      </c>
      <c r="T2360" s="9">
        <f t="shared" si="221"/>
        <v>42035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</v>
      </c>
      <c r="T2361" s="9">
        <f t="shared" si="221"/>
        <v>42219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</v>
      </c>
      <c r="T2362" s="9">
        <f t="shared" si="221"/>
        <v>42407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42467</v>
      </c>
      <c r="T2363" s="9">
        <f t="shared" si="221"/>
        <v>42491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</v>
      </c>
      <c r="T2364" s="9">
        <f t="shared" si="221"/>
        <v>41984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</v>
      </c>
      <c r="T2365" s="9">
        <f t="shared" si="221"/>
        <v>42367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42249</v>
      </c>
      <c r="T2366" s="9">
        <f t="shared" si="221"/>
        <v>42304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42347</v>
      </c>
      <c r="T2367" s="9">
        <f t="shared" si="221"/>
        <v>42387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>
        <f t="shared" si="216"/>
        <v>11</v>
      </c>
      <c r="P2368">
        <f t="shared" si="217"/>
        <v>97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</v>
      </c>
      <c r="T2368" s="9">
        <f t="shared" si="221"/>
        <v>42298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>
        <f t="shared" si="216"/>
        <v>1</v>
      </c>
      <c r="P2369">
        <f t="shared" si="217"/>
        <v>48</v>
      </c>
      <c r="Q2369" t="str">
        <f t="shared" si="218"/>
        <v>technology</v>
      </c>
      <c r="R2369" t="str">
        <f t="shared" si="219"/>
        <v>web</v>
      </c>
      <c r="S2369" s="9">
        <f t="shared" si="220"/>
        <v>42426</v>
      </c>
      <c r="T2369" s="9">
        <f t="shared" si="221"/>
        <v>42486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42064</v>
      </c>
      <c r="T2370" s="9">
        <f t="shared" si="221"/>
        <v>42108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>
        <f t="shared" ref="O2371:O2434" si="222">ROUND(E2371/D2371*100, 0)</f>
        <v>0</v>
      </c>
      <c r="P2371" t="e">
        <f t="shared" ref="P2371:P2434" si="223">ROUND(E2371/L2371, 0)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9">
        <f t="shared" ref="S2371:S2434" si="226">ROUND((J2371/86400)+25569+(-5/24),0)</f>
        <v>42381</v>
      </c>
      <c r="T2371" s="9">
        <f t="shared" ref="T2371:T2434" si="227">ROUND((I2371/86400)+25569+(-5/24),0)</f>
        <v>42411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>
        <f t="shared" si="222"/>
        <v>0</v>
      </c>
      <c r="P2372">
        <f t="shared" si="223"/>
        <v>21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</v>
      </c>
      <c r="T2372" s="9">
        <f t="shared" si="227"/>
        <v>41991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42151</v>
      </c>
      <c r="T2373" s="9">
        <f t="shared" si="227"/>
        <v>42181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</v>
      </c>
      <c r="T2374" s="9">
        <f t="shared" si="227"/>
        <v>42118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</v>
      </c>
      <c r="T2375" s="9">
        <f t="shared" si="227"/>
        <v>42245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42018</v>
      </c>
      <c r="T2376" s="9">
        <f t="shared" si="227"/>
        <v>42048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42593</v>
      </c>
      <c r="T2377" s="9">
        <f t="shared" si="227"/>
        <v>42623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>
        <f t="shared" si="222"/>
        <v>11</v>
      </c>
      <c r="P2378">
        <f t="shared" si="223"/>
        <v>82</v>
      </c>
      <c r="Q2378" t="str">
        <f t="shared" si="224"/>
        <v>technology</v>
      </c>
      <c r="R2378" t="str">
        <f t="shared" si="225"/>
        <v>web</v>
      </c>
      <c r="S2378" s="9">
        <f t="shared" si="226"/>
        <v>42319</v>
      </c>
      <c r="T2378" s="9">
        <f t="shared" si="227"/>
        <v>42349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42670</v>
      </c>
      <c r="T2379" s="9">
        <f t="shared" si="227"/>
        <v>42700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</v>
      </c>
      <c r="T2380" s="9">
        <f t="shared" si="227"/>
        <v>42242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</v>
      </c>
      <c r="T2381" s="9">
        <f t="shared" si="227"/>
        <v>42282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>
        <f t="shared" si="222"/>
        <v>0</v>
      </c>
      <c r="P2382">
        <f t="shared" si="223"/>
        <v>18</v>
      </c>
      <c r="Q2382" t="str">
        <f t="shared" si="224"/>
        <v>technology</v>
      </c>
      <c r="R2382" t="str">
        <f t="shared" si="225"/>
        <v>web</v>
      </c>
      <c r="S2382" s="9">
        <f t="shared" si="226"/>
        <v>42249</v>
      </c>
      <c r="T2382" s="9">
        <f t="shared" si="227"/>
        <v>42279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>
        <f t="shared" si="222"/>
        <v>2</v>
      </c>
      <c r="P2383">
        <f t="shared" si="223"/>
        <v>224</v>
      </c>
      <c r="Q2383" t="str">
        <f t="shared" si="224"/>
        <v>technology</v>
      </c>
      <c r="R2383" t="str">
        <f t="shared" si="225"/>
        <v>web</v>
      </c>
      <c r="S2383" s="9">
        <f t="shared" si="226"/>
        <v>42075</v>
      </c>
      <c r="T2383" s="9">
        <f t="shared" si="227"/>
        <v>42105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>
        <f t="shared" si="222"/>
        <v>3</v>
      </c>
      <c r="P2384">
        <f t="shared" si="223"/>
        <v>38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</v>
      </c>
      <c r="T2384" s="9">
        <f t="shared" si="227"/>
        <v>42220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</v>
      </c>
      <c r="T2385" s="9">
        <f t="shared" si="227"/>
        <v>42057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</v>
      </c>
      <c r="T2386" s="9">
        <f t="shared" si="227"/>
        <v>41957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>
        <f t="shared" si="222"/>
        <v>1</v>
      </c>
      <c r="P2387">
        <f t="shared" si="223"/>
        <v>113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</v>
      </c>
      <c r="T2387" s="9">
        <f t="shared" si="227"/>
        <v>42221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41955</v>
      </c>
      <c r="T2388" s="9">
        <f t="shared" si="227"/>
        <v>42015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</v>
      </c>
      <c r="T2389" s="9">
        <f t="shared" si="227"/>
        <v>42573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>
        <f t="shared" si="222"/>
        <v>1</v>
      </c>
      <c r="P2390">
        <f t="shared" si="223"/>
        <v>58</v>
      </c>
      <c r="Q2390" t="str">
        <f t="shared" si="224"/>
        <v>technology</v>
      </c>
      <c r="R2390" t="str">
        <f t="shared" si="225"/>
        <v>web</v>
      </c>
      <c r="S2390" s="9">
        <f t="shared" si="226"/>
        <v>41990</v>
      </c>
      <c r="T2390" s="9">
        <f t="shared" si="227"/>
        <v>42020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</v>
      </c>
      <c r="T2391" s="9">
        <f t="shared" si="227"/>
        <v>42211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</v>
      </c>
      <c r="T2392" s="9">
        <f t="shared" si="227"/>
        <v>42008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42065</v>
      </c>
      <c r="T2393" s="9">
        <f t="shared" si="227"/>
        <v>42095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</v>
      </c>
      <c r="T2394" s="9">
        <f t="shared" si="227"/>
        <v>42306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</v>
      </c>
      <c r="T2395" s="9">
        <f t="shared" si="227"/>
        <v>42224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>
        <f t="shared" si="222"/>
        <v>0</v>
      </c>
      <c r="P2396">
        <f t="shared" si="223"/>
        <v>2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</v>
      </c>
      <c r="T2396" s="9">
        <f t="shared" si="227"/>
        <v>42061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</v>
      </c>
      <c r="T2397" s="9">
        <f t="shared" si="227"/>
        <v>42745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42263</v>
      </c>
      <c r="T2398" s="9">
        <f t="shared" si="227"/>
        <v>42293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41977</v>
      </c>
      <c r="T2399" s="9">
        <f t="shared" si="227"/>
        <v>42007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42158</v>
      </c>
      <c r="T2400" s="9">
        <f t="shared" si="227"/>
        <v>42188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41957</v>
      </c>
      <c r="T2401" s="9">
        <f t="shared" si="227"/>
        <v>41992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</v>
      </c>
      <c r="T2402" s="9">
        <f t="shared" si="227"/>
        <v>42474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>
        <f t="shared" si="222"/>
        <v>1</v>
      </c>
      <c r="P2403">
        <f t="shared" si="223"/>
        <v>22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42375</v>
      </c>
      <c r="T2403" s="9">
        <f t="shared" si="227"/>
        <v>42435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</v>
      </c>
      <c r="T2404" s="9">
        <f t="shared" si="227"/>
        <v>42137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>
        <f t="shared" si="222"/>
        <v>17</v>
      </c>
      <c r="P2405">
        <f t="shared" si="223"/>
        <v>17</v>
      </c>
      <c r="Q2405" t="str">
        <f t="shared" si="224"/>
        <v>food</v>
      </c>
      <c r="R2405" t="str">
        <f t="shared" si="225"/>
        <v>food trucks</v>
      </c>
      <c r="S2405" s="9">
        <f t="shared" si="226"/>
        <v>42400</v>
      </c>
      <c r="T2405" s="9">
        <f t="shared" si="227"/>
        <v>42460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</v>
      </c>
      <c r="T2406" s="9">
        <f t="shared" si="227"/>
        <v>42372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>
        <f t="shared" si="222"/>
        <v>23</v>
      </c>
      <c r="P2407">
        <f t="shared" si="223"/>
        <v>56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</v>
      </c>
      <c r="T2407" s="9">
        <f t="shared" si="227"/>
        <v>42616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>
        <f t="shared" si="222"/>
        <v>41</v>
      </c>
      <c r="P2408">
        <f t="shared" si="223"/>
        <v>84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</v>
      </c>
      <c r="T2408" s="9">
        <f t="shared" si="227"/>
        <v>42023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>
        <f t="shared" si="222"/>
        <v>25</v>
      </c>
      <c r="P2409">
        <f t="shared" si="223"/>
        <v>168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</v>
      </c>
      <c r="T2409" s="9">
        <f t="shared" si="227"/>
        <v>42105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</v>
      </c>
      <c r="T2410" s="9">
        <f t="shared" si="227"/>
        <v>41949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>
        <f t="shared" si="222"/>
        <v>2</v>
      </c>
      <c r="P2411">
        <f t="shared" si="223"/>
        <v>77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42205</v>
      </c>
      <c r="T2411" s="9">
        <f t="shared" si="227"/>
        <v>42235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</v>
      </c>
      <c r="T2412" s="9">
        <f t="shared" si="227"/>
        <v>42254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>
        <f t="shared" si="222"/>
        <v>1</v>
      </c>
      <c r="P2413">
        <f t="shared" si="223"/>
        <v>50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42212</v>
      </c>
      <c r="T2413" s="9">
        <f t="shared" si="227"/>
        <v>42242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42656</v>
      </c>
      <c r="T2414" s="9">
        <f t="shared" si="227"/>
        <v>42701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>
        <f t="shared" si="222"/>
        <v>1</v>
      </c>
      <c r="P2415">
        <f t="shared" si="223"/>
        <v>8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</v>
      </c>
      <c r="T2415" s="9">
        <f t="shared" si="227"/>
        <v>41791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>
        <f t="shared" si="222"/>
        <v>3</v>
      </c>
      <c r="P2416">
        <f t="shared" si="223"/>
        <v>35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</v>
      </c>
      <c r="T2416" s="9">
        <f t="shared" si="227"/>
        <v>42238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>
        <f t="shared" si="222"/>
        <v>1</v>
      </c>
      <c r="P2417">
        <f t="shared" si="223"/>
        <v>56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42537</v>
      </c>
      <c r="T2417" s="9">
        <f t="shared" si="227"/>
        <v>42567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42020</v>
      </c>
      <c r="T2418" s="9">
        <f t="shared" si="227"/>
        <v>42077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41832</v>
      </c>
      <c r="T2419" s="9">
        <f t="shared" si="227"/>
        <v>41862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42028</v>
      </c>
      <c r="T2420" s="9">
        <f t="shared" si="227"/>
        <v>42088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41994</v>
      </c>
      <c r="T2421" s="9">
        <f t="shared" si="227"/>
        <v>42054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>
        <f t="shared" si="222"/>
        <v>15</v>
      </c>
      <c r="P2422">
        <f t="shared" si="223"/>
        <v>69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</v>
      </c>
      <c r="T2422" s="9">
        <f t="shared" si="227"/>
        <v>41953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</v>
      </c>
      <c r="T2423" s="9">
        <f t="shared" si="227"/>
        <v>42056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42045</v>
      </c>
      <c r="T2424" s="9">
        <f t="shared" si="227"/>
        <v>42074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</v>
      </c>
      <c r="T2425" s="9">
        <f t="shared" si="227"/>
        <v>42004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>
        <f t="shared" si="222"/>
        <v>1</v>
      </c>
      <c r="P2426">
        <f t="shared" si="223"/>
        <v>34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41910</v>
      </c>
      <c r="T2426" s="9">
        <f t="shared" si="227"/>
        <v>41940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42503</v>
      </c>
      <c r="T2427" s="9">
        <f t="shared" si="227"/>
        <v>42518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</v>
      </c>
      <c r="T2428" s="9">
        <f t="shared" si="227"/>
        <v>42224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</v>
      </c>
      <c r="T2429" s="9">
        <f t="shared" si="227"/>
        <v>42452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42046</v>
      </c>
      <c r="T2430" s="9">
        <f t="shared" si="227"/>
        <v>42076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>
        <f t="shared" si="222"/>
        <v>1</v>
      </c>
      <c r="P2431">
        <f t="shared" si="223"/>
        <v>501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42735</v>
      </c>
      <c r="T2431" s="9">
        <f t="shared" si="227"/>
        <v>42771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>
        <f t="shared" si="222"/>
        <v>1</v>
      </c>
      <c r="P2432">
        <f t="shared" si="223"/>
        <v>11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</v>
      </c>
      <c r="T2432" s="9">
        <f t="shared" si="227"/>
        <v>42412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</v>
      </c>
      <c r="T2433" s="9">
        <f t="shared" si="227"/>
        <v>42549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</v>
      </c>
      <c r="T2434" s="9">
        <f t="shared" si="227"/>
        <v>42071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>
        <f t="shared" ref="O2435:O2498" si="228">ROUND(E2435/D2435*100, 0)</f>
        <v>0</v>
      </c>
      <c r="P2435" t="e">
        <f t="shared" ref="P2435:P2498" si="229">ROUND(E2435/L2435, 0)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9">
        <f t="shared" ref="S2435:S2498" si="232">ROUND((J2435/86400)+25569+(-5/24),0)</f>
        <v>42398</v>
      </c>
      <c r="T2435" s="9">
        <f t="shared" ref="T2435:T2498" si="233">ROUND((I2435/86400)+25569+(-5/24),0)</f>
        <v>42428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</v>
      </c>
      <c r="T2436" s="9">
        <f t="shared" si="233"/>
        <v>42220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</v>
      </c>
      <c r="T2437" s="9">
        <f t="shared" si="233"/>
        <v>42282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>
        <f t="shared" si="228"/>
        <v>0</v>
      </c>
      <c r="P2438">
        <f t="shared" si="229"/>
        <v>23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</v>
      </c>
      <c r="T2438" s="9">
        <f t="shared" si="233"/>
        <v>42398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42032</v>
      </c>
      <c r="T2439" s="9">
        <f t="shared" si="233"/>
        <v>42081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42286</v>
      </c>
      <c r="T2440" s="9">
        <f t="shared" si="233"/>
        <v>42346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42266</v>
      </c>
      <c r="T2441" s="9">
        <f t="shared" si="233"/>
        <v>42296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42384</v>
      </c>
      <c r="T2442" s="9">
        <f t="shared" si="233"/>
        <v>42414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>
        <f t="shared" si="228"/>
        <v>108</v>
      </c>
      <c r="P2443">
        <f t="shared" si="229"/>
        <v>74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</v>
      </c>
      <c r="T2443" s="9">
        <f t="shared" si="233"/>
        <v>42208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>
        <f t="shared" si="228"/>
        <v>126</v>
      </c>
      <c r="P2444">
        <f t="shared" si="229"/>
        <v>81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</v>
      </c>
      <c r="T2444" s="9">
        <f t="shared" si="233"/>
        <v>42082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>
        <f t="shared" si="228"/>
        <v>203</v>
      </c>
      <c r="P2445">
        <f t="shared" si="229"/>
        <v>130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</v>
      </c>
      <c r="T2445" s="9">
        <f t="shared" si="233"/>
        <v>41866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>
        <f t="shared" si="228"/>
        <v>109</v>
      </c>
      <c r="P2446">
        <f t="shared" si="229"/>
        <v>53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42486</v>
      </c>
      <c r="T2446" s="9">
        <f t="shared" si="233"/>
        <v>42516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>
        <f t="shared" si="228"/>
        <v>173</v>
      </c>
      <c r="P2447">
        <f t="shared" si="229"/>
        <v>75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</v>
      </c>
      <c r="T2447" s="9">
        <f t="shared" si="233"/>
        <v>42273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>
        <f t="shared" si="228"/>
        <v>168</v>
      </c>
      <c r="P2448">
        <f t="shared" si="229"/>
        <v>76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</v>
      </c>
      <c r="T2448" s="9">
        <f t="shared" si="233"/>
        <v>42700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>
        <f t="shared" si="228"/>
        <v>427</v>
      </c>
      <c r="P2449">
        <f t="shared" si="229"/>
        <v>32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</v>
      </c>
      <c r="T2449" s="9">
        <f t="shared" si="233"/>
        <v>42686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>
        <f t="shared" si="228"/>
        <v>108</v>
      </c>
      <c r="P2450">
        <f t="shared" si="229"/>
        <v>48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</v>
      </c>
      <c r="T2450" s="9">
        <f t="shared" si="233"/>
        <v>42613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</v>
      </c>
      <c r="T2451" s="9">
        <f t="shared" si="233"/>
        <v>41973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>
        <f t="shared" si="228"/>
        <v>102</v>
      </c>
      <c r="P2452">
        <f t="shared" si="229"/>
        <v>149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</v>
      </c>
      <c r="T2452" s="9">
        <f t="shared" si="233"/>
        <v>41940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>
        <f t="shared" si="228"/>
        <v>115</v>
      </c>
      <c r="P2453">
        <f t="shared" si="229"/>
        <v>62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42780</v>
      </c>
      <c r="T2453" s="9">
        <f t="shared" si="233"/>
        <v>42800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>
        <f t="shared" si="228"/>
        <v>134</v>
      </c>
      <c r="P2454">
        <f t="shared" si="229"/>
        <v>53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42339</v>
      </c>
      <c r="T2454" s="9">
        <f t="shared" si="233"/>
        <v>42368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>
        <f t="shared" si="228"/>
        <v>155</v>
      </c>
      <c r="P2455">
        <f t="shared" si="229"/>
        <v>69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</v>
      </c>
      <c r="T2455" s="9">
        <f t="shared" si="233"/>
        <v>42768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>
        <f t="shared" si="228"/>
        <v>101</v>
      </c>
      <c r="P2456">
        <f t="shared" si="229"/>
        <v>272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</v>
      </c>
      <c r="T2456" s="9">
        <f t="shared" si="233"/>
        <v>42805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>
        <f t="shared" si="228"/>
        <v>182</v>
      </c>
      <c r="P2457">
        <f t="shared" si="229"/>
        <v>34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42453</v>
      </c>
      <c r="T2457" s="9">
        <f t="shared" si="233"/>
        <v>42481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>
        <f t="shared" si="228"/>
        <v>181</v>
      </c>
      <c r="P2458">
        <f t="shared" si="229"/>
        <v>40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42762</v>
      </c>
      <c r="T2458" s="9">
        <f t="shared" si="233"/>
        <v>42792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>
        <f t="shared" si="228"/>
        <v>102</v>
      </c>
      <c r="P2459">
        <f t="shared" si="229"/>
        <v>190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</v>
      </c>
      <c r="T2459" s="9">
        <f t="shared" si="233"/>
        <v>42453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>
        <f t="shared" si="228"/>
        <v>110</v>
      </c>
      <c r="P2460">
        <f t="shared" si="229"/>
        <v>69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42496</v>
      </c>
      <c r="T2460" s="9">
        <f t="shared" si="233"/>
        <v>42531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>
        <f t="shared" si="228"/>
        <v>102</v>
      </c>
      <c r="P2461">
        <f t="shared" si="229"/>
        <v>109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</v>
      </c>
      <c r="T2461" s="9">
        <f t="shared" si="233"/>
        <v>42452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>
        <f t="shared" si="228"/>
        <v>101</v>
      </c>
      <c r="P2462">
        <f t="shared" si="229"/>
        <v>126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</v>
      </c>
      <c r="T2462" s="9">
        <f t="shared" si="233"/>
        <v>42738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>
        <f t="shared" si="228"/>
        <v>104</v>
      </c>
      <c r="P2463">
        <f t="shared" si="229"/>
        <v>91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</v>
      </c>
      <c r="T2463" s="9">
        <f t="shared" si="233"/>
        <v>40817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>
        <f t="shared" si="228"/>
        <v>111</v>
      </c>
      <c r="P2464">
        <f t="shared" si="229"/>
        <v>29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</v>
      </c>
      <c r="T2464" s="9">
        <f t="shared" si="233"/>
        <v>41109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</v>
      </c>
      <c r="T2465" s="9">
        <f t="shared" si="233"/>
        <v>41381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>
        <f t="shared" si="228"/>
        <v>111</v>
      </c>
      <c r="P2466">
        <f t="shared" si="229"/>
        <v>52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42249</v>
      </c>
      <c r="T2466" s="9">
        <f t="shared" si="233"/>
        <v>42278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>
        <f t="shared" si="228"/>
        <v>180</v>
      </c>
      <c r="P2467">
        <f t="shared" si="229"/>
        <v>26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41146</v>
      </c>
      <c r="T2467" s="9">
        <f t="shared" si="233"/>
        <v>41176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>
        <f t="shared" si="228"/>
        <v>100</v>
      </c>
      <c r="P2468">
        <f t="shared" si="229"/>
        <v>48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</v>
      </c>
      <c r="T2468" s="9">
        <f t="shared" si="233"/>
        <v>41403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>
        <f t="shared" si="228"/>
        <v>119</v>
      </c>
      <c r="P2469">
        <f t="shared" si="229"/>
        <v>28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41026</v>
      </c>
      <c r="T2469" s="9">
        <f t="shared" si="233"/>
        <v>41040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>
        <f t="shared" si="228"/>
        <v>107</v>
      </c>
      <c r="P2470">
        <f t="shared" si="229"/>
        <v>37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</v>
      </c>
      <c r="T2470" s="9">
        <f t="shared" si="233"/>
        <v>41210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>
        <f t="shared" si="228"/>
        <v>114</v>
      </c>
      <c r="P2471">
        <f t="shared" si="229"/>
        <v>29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</v>
      </c>
      <c r="T2471" s="9">
        <f t="shared" si="233"/>
        <v>40582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>
        <f t="shared" si="228"/>
        <v>103</v>
      </c>
      <c r="P2472">
        <f t="shared" si="229"/>
        <v>29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</v>
      </c>
      <c r="T2472" s="9">
        <f t="shared" si="233"/>
        <v>41053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>
        <f t="shared" si="228"/>
        <v>128</v>
      </c>
      <c r="P2473">
        <f t="shared" si="229"/>
        <v>38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40894</v>
      </c>
      <c r="T2473" s="9">
        <f t="shared" si="233"/>
        <v>40934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>
        <f t="shared" si="228"/>
        <v>136</v>
      </c>
      <c r="P2474">
        <f t="shared" si="229"/>
        <v>98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</v>
      </c>
      <c r="T2474" s="9">
        <f t="shared" si="233"/>
        <v>40425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>
        <f t="shared" si="228"/>
        <v>100</v>
      </c>
      <c r="P2475">
        <f t="shared" si="229"/>
        <v>43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41194</v>
      </c>
      <c r="T2475" s="9">
        <f t="shared" si="233"/>
        <v>41224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>
        <f t="shared" si="228"/>
        <v>100</v>
      </c>
      <c r="P2476">
        <f t="shared" si="229"/>
        <v>132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</v>
      </c>
      <c r="T2476" s="9">
        <f t="shared" si="233"/>
        <v>40462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>
        <f t="shared" si="228"/>
        <v>105</v>
      </c>
      <c r="P2477">
        <f t="shared" si="229"/>
        <v>32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</v>
      </c>
      <c r="T2477" s="9">
        <f t="shared" si="233"/>
        <v>40370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>
        <f t="shared" si="228"/>
        <v>105</v>
      </c>
      <c r="P2478">
        <f t="shared" si="229"/>
        <v>61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</v>
      </c>
      <c r="T2478" s="9">
        <f t="shared" si="233"/>
        <v>41946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>
        <f t="shared" si="228"/>
        <v>171</v>
      </c>
      <c r="P2479">
        <f t="shared" si="229"/>
        <v>31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</v>
      </c>
      <c r="T2479" s="9">
        <f t="shared" si="233"/>
        <v>41133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>
        <f t="shared" si="228"/>
        <v>128</v>
      </c>
      <c r="P2480">
        <f t="shared" si="229"/>
        <v>129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41258</v>
      </c>
      <c r="T2480" s="9">
        <f t="shared" si="233"/>
        <v>41288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>
        <f t="shared" si="228"/>
        <v>133</v>
      </c>
      <c r="P2481">
        <f t="shared" si="229"/>
        <v>25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41108</v>
      </c>
      <c r="T2481" s="9">
        <f t="shared" si="233"/>
        <v>41118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42228</v>
      </c>
      <c r="T2482" s="9">
        <f t="shared" si="233"/>
        <v>42288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>
        <f t="shared" si="228"/>
        <v>113</v>
      </c>
      <c r="P2483">
        <f t="shared" si="229"/>
        <v>48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</v>
      </c>
      <c r="T2483" s="9">
        <f t="shared" si="233"/>
        <v>41029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>
        <f t="shared" si="228"/>
        <v>100</v>
      </c>
      <c r="P2484">
        <f t="shared" si="229"/>
        <v>40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40712</v>
      </c>
      <c r="T2484" s="9">
        <f t="shared" si="233"/>
        <v>40757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>
        <f t="shared" si="228"/>
        <v>114</v>
      </c>
      <c r="P2485">
        <f t="shared" si="229"/>
        <v>66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40971</v>
      </c>
      <c r="T2485" s="9">
        <f t="shared" si="233"/>
        <v>41031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>
        <f t="shared" si="228"/>
        <v>119</v>
      </c>
      <c r="P2486">
        <f t="shared" si="229"/>
        <v>46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40772</v>
      </c>
      <c r="T2486" s="9">
        <f t="shared" si="233"/>
        <v>40802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>
        <f t="shared" si="228"/>
        <v>103</v>
      </c>
      <c r="P2487">
        <f t="shared" si="229"/>
        <v>50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40794</v>
      </c>
      <c r="T2487" s="9">
        <f t="shared" si="233"/>
        <v>40829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>
        <f t="shared" si="228"/>
        <v>266</v>
      </c>
      <c r="P2488">
        <f t="shared" si="229"/>
        <v>27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</v>
      </c>
      <c r="T2488" s="9">
        <f t="shared" si="233"/>
        <v>41021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>
        <f t="shared" si="228"/>
        <v>100</v>
      </c>
      <c r="P2489">
        <f t="shared" si="229"/>
        <v>39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</v>
      </c>
      <c r="T2489" s="9">
        <f t="shared" si="233"/>
        <v>41056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>
        <f t="shared" si="228"/>
        <v>107</v>
      </c>
      <c r="P2490">
        <f t="shared" si="229"/>
        <v>49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</v>
      </c>
      <c r="T2490" s="9">
        <f t="shared" si="233"/>
        <v>40863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>
        <f t="shared" si="228"/>
        <v>134</v>
      </c>
      <c r="P2491">
        <f t="shared" si="229"/>
        <v>62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</v>
      </c>
      <c r="T2491" s="9">
        <f t="shared" si="233"/>
        <v>41403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>
        <f t="shared" si="228"/>
        <v>121</v>
      </c>
      <c r="P2492">
        <f t="shared" si="229"/>
        <v>38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</v>
      </c>
      <c r="T2492" s="9">
        <f t="shared" si="233"/>
        <v>41083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>
        <f t="shared" si="228"/>
        <v>103</v>
      </c>
      <c r="P2493">
        <f t="shared" si="229"/>
        <v>52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40543</v>
      </c>
      <c r="T2493" s="9">
        <f t="shared" si="233"/>
        <v>40559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>
        <f t="shared" si="228"/>
        <v>125</v>
      </c>
      <c r="P2494">
        <f t="shared" si="229"/>
        <v>28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41025</v>
      </c>
      <c r="T2494" s="9">
        <f t="shared" si="233"/>
        <v>41076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>
        <f t="shared" si="228"/>
        <v>129</v>
      </c>
      <c r="P2495">
        <f t="shared" si="229"/>
        <v>99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</v>
      </c>
      <c r="T2495" s="9">
        <f t="shared" si="233"/>
        <v>41393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>
        <f t="shared" si="228"/>
        <v>101</v>
      </c>
      <c r="P2496">
        <f t="shared" si="229"/>
        <v>39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</v>
      </c>
      <c r="T2496" s="9">
        <f t="shared" si="233"/>
        <v>41052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>
        <f t="shared" si="228"/>
        <v>128</v>
      </c>
      <c r="P2497">
        <f t="shared" si="229"/>
        <v>46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41037</v>
      </c>
      <c r="T2497" s="9">
        <f t="shared" si="233"/>
        <v>41067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41328</v>
      </c>
      <c r="T2498" s="9">
        <f t="shared" si="233"/>
        <v>41363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>
        <f t="shared" ref="O2499:O2562" si="234">ROUND(E2499/D2499*100, 0)</f>
        <v>113</v>
      </c>
      <c r="P2499">
        <f t="shared" ref="P2499:P2562" si="235">ROUND(E2499/L2499, 0)</f>
        <v>81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9">
        <f t="shared" ref="S2499:S2562" si="238">ROUND((J2499/86400)+25569+(-5/24),0)</f>
        <v>40731</v>
      </c>
      <c r="T2499" s="9">
        <f t="shared" ref="T2499:T2562" si="239">ROUND((I2499/86400)+25569+(-5/24),0)</f>
        <v>40761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>
        <f t="shared" si="234"/>
        <v>106</v>
      </c>
      <c r="P2500">
        <f t="shared" si="235"/>
        <v>53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42018</v>
      </c>
      <c r="T2500" s="9">
        <f t="shared" si="239"/>
        <v>42032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>
        <f t="shared" si="234"/>
        <v>203</v>
      </c>
      <c r="P2501">
        <f t="shared" si="235"/>
        <v>48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</v>
      </c>
      <c r="T2501" s="9">
        <f t="shared" si="239"/>
        <v>41275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>
        <f t="shared" si="234"/>
        <v>113</v>
      </c>
      <c r="P2502">
        <f t="shared" si="235"/>
        <v>23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41054</v>
      </c>
      <c r="T2502" s="9">
        <f t="shared" si="239"/>
        <v>41084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>
        <f t="shared" si="234"/>
        <v>3</v>
      </c>
      <c r="P2503">
        <f t="shared" si="235"/>
        <v>40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42245</v>
      </c>
      <c r="T2503" s="9">
        <f t="shared" si="239"/>
        <v>42275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>
        <f t="shared" si="234"/>
        <v>0</v>
      </c>
      <c r="P2504">
        <f t="shared" si="235"/>
        <v>17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41859</v>
      </c>
      <c r="T2504" s="9">
        <f t="shared" si="239"/>
        <v>41904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42499</v>
      </c>
      <c r="T2505" s="9">
        <f t="shared" si="239"/>
        <v>42529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</v>
      </c>
      <c r="T2506" s="9">
        <f t="shared" si="239"/>
        <v>41958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</v>
      </c>
      <c r="T2507" s="9">
        <f t="shared" si="239"/>
        <v>42077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</v>
      </c>
      <c r="T2508" s="9">
        <f t="shared" si="239"/>
        <v>42281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</v>
      </c>
      <c r="T2509" s="9">
        <f t="shared" si="239"/>
        <v>42135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41836</v>
      </c>
      <c r="T2510" s="9">
        <f t="shared" si="239"/>
        <v>41866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>
        <f t="shared" si="234"/>
        <v>1</v>
      </c>
      <c r="P2511">
        <f t="shared" si="235"/>
        <v>36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42059</v>
      </c>
      <c r="T2511" s="9">
        <f t="shared" si="239"/>
        <v>42115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>
        <f t="shared" si="234"/>
        <v>0</v>
      </c>
      <c r="P2512">
        <f t="shared" si="235"/>
        <v>38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42079</v>
      </c>
      <c r="T2512" s="9">
        <f t="shared" si="239"/>
        <v>42139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</v>
      </c>
      <c r="T2513" s="9">
        <f t="shared" si="239"/>
        <v>42401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41972</v>
      </c>
      <c r="T2514" s="9">
        <f t="shared" si="239"/>
        <v>41987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</v>
      </c>
      <c r="T2515" s="9">
        <f t="shared" si="239"/>
        <v>42792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>
        <f t="shared" si="234"/>
        <v>2</v>
      </c>
      <c r="P2516">
        <f t="shared" si="235"/>
        <v>53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</v>
      </c>
      <c r="T2516" s="9">
        <f t="shared" si="239"/>
        <v>41871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>
        <f t="shared" si="234"/>
        <v>19</v>
      </c>
      <c r="P2517">
        <f t="shared" si="235"/>
        <v>78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42028</v>
      </c>
      <c r="T2517" s="9">
        <f t="shared" si="239"/>
        <v>42058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</v>
      </c>
      <c r="T2518" s="9">
        <f t="shared" si="239"/>
        <v>41972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>
        <f t="shared" si="234"/>
        <v>10</v>
      </c>
      <c r="P2519">
        <f t="shared" si="235"/>
        <v>54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42053</v>
      </c>
      <c r="T2519" s="9">
        <f t="shared" si="239"/>
        <v>42083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</v>
      </c>
      <c r="T2520" s="9">
        <f t="shared" si="239"/>
        <v>41957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>
        <f t="shared" si="234"/>
        <v>0</v>
      </c>
      <c r="P2521">
        <f t="shared" si="235"/>
        <v>16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</v>
      </c>
      <c r="T2521" s="9">
        <f t="shared" si="239"/>
        <v>41839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</v>
      </c>
      <c r="T2522" s="9">
        <f t="shared" si="239"/>
        <v>42659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>
        <f t="shared" si="234"/>
        <v>109</v>
      </c>
      <c r="P2523">
        <f t="shared" si="235"/>
        <v>104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42270</v>
      </c>
      <c r="T2523" s="9">
        <f t="shared" si="239"/>
        <v>42291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>
        <f t="shared" si="234"/>
        <v>100</v>
      </c>
      <c r="P2524">
        <f t="shared" si="235"/>
        <v>185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</v>
      </c>
      <c r="T2524" s="9">
        <f t="shared" si="239"/>
        <v>42482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>
        <f t="shared" si="234"/>
        <v>156</v>
      </c>
      <c r="P2525">
        <f t="shared" si="235"/>
        <v>54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41931</v>
      </c>
      <c r="T2525" s="9">
        <f t="shared" si="239"/>
        <v>41961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>
        <f t="shared" si="234"/>
        <v>102</v>
      </c>
      <c r="P2526">
        <f t="shared" si="235"/>
        <v>177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41962</v>
      </c>
      <c r="T2526" s="9">
        <f t="shared" si="239"/>
        <v>41994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>
        <f t="shared" si="234"/>
        <v>100</v>
      </c>
      <c r="P2527">
        <f t="shared" si="235"/>
        <v>100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41059</v>
      </c>
      <c r="T2527" s="9">
        <f t="shared" si="239"/>
        <v>41089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>
        <f t="shared" si="234"/>
        <v>113</v>
      </c>
      <c r="P2528">
        <f t="shared" si="235"/>
        <v>137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</v>
      </c>
      <c r="T2528" s="9">
        <f t="shared" si="239"/>
        <v>41981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>
        <f t="shared" si="234"/>
        <v>102</v>
      </c>
      <c r="P2529">
        <f t="shared" si="235"/>
        <v>58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41547</v>
      </c>
      <c r="T2529" s="9">
        <f t="shared" si="239"/>
        <v>41565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>
        <f t="shared" si="234"/>
        <v>107</v>
      </c>
      <c r="P2530">
        <f t="shared" si="235"/>
        <v>53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42218</v>
      </c>
      <c r="T2530" s="9">
        <f t="shared" si="239"/>
        <v>42236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>
        <f t="shared" si="234"/>
        <v>104</v>
      </c>
      <c r="P2531">
        <f t="shared" si="235"/>
        <v>82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</v>
      </c>
      <c r="T2531" s="9">
        <f t="shared" si="239"/>
        <v>40993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>
        <f t="shared" si="234"/>
        <v>100</v>
      </c>
      <c r="P2532">
        <f t="shared" si="235"/>
        <v>135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42082</v>
      </c>
      <c r="T2532" s="9">
        <f t="shared" si="239"/>
        <v>42114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>
        <f t="shared" si="234"/>
        <v>100</v>
      </c>
      <c r="P2533">
        <f t="shared" si="235"/>
        <v>74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</v>
      </c>
      <c r="T2533" s="9">
        <f t="shared" si="239"/>
        <v>42231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>
        <f t="shared" si="234"/>
        <v>126</v>
      </c>
      <c r="P2534">
        <f t="shared" si="235"/>
        <v>84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41108</v>
      </c>
      <c r="T2534" s="9">
        <f t="shared" si="239"/>
        <v>41138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>
        <f t="shared" si="234"/>
        <v>111</v>
      </c>
      <c r="P2535">
        <f t="shared" si="235"/>
        <v>61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41305</v>
      </c>
      <c r="T2535" s="9">
        <f t="shared" si="239"/>
        <v>41335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</v>
      </c>
      <c r="T2536" s="9">
        <f t="shared" si="239"/>
        <v>40179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>
        <f t="shared" si="234"/>
        <v>104</v>
      </c>
      <c r="P2537">
        <f t="shared" si="235"/>
        <v>266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41944</v>
      </c>
      <c r="T2537" s="9">
        <f t="shared" si="239"/>
        <v>41975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>
        <f t="shared" si="234"/>
        <v>116</v>
      </c>
      <c r="P2538">
        <f t="shared" si="235"/>
        <v>7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</v>
      </c>
      <c r="T2538" s="9">
        <f t="shared" si="239"/>
        <v>41485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</v>
      </c>
      <c r="T2539" s="9">
        <f t="shared" si="239"/>
        <v>40756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>
        <f t="shared" si="234"/>
        <v>113</v>
      </c>
      <c r="P2540">
        <f t="shared" si="235"/>
        <v>110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</v>
      </c>
      <c r="T2540" s="9">
        <f t="shared" si="239"/>
        <v>41329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>
        <f t="shared" si="234"/>
        <v>100</v>
      </c>
      <c r="P2541">
        <f t="shared" si="235"/>
        <v>170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41978</v>
      </c>
      <c r="T2541" s="9">
        <f t="shared" si="239"/>
        <v>42038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>
        <f t="shared" si="234"/>
        <v>103</v>
      </c>
      <c r="P2542">
        <f t="shared" si="235"/>
        <v>96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</v>
      </c>
      <c r="T2542" s="9">
        <f t="shared" si="239"/>
        <v>40845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>
        <f t="shared" si="234"/>
        <v>107</v>
      </c>
      <c r="P2543">
        <f t="shared" si="235"/>
        <v>59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</v>
      </c>
      <c r="T2543" s="9">
        <f t="shared" si="239"/>
        <v>41543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>
        <f t="shared" si="234"/>
        <v>104</v>
      </c>
      <c r="P2544">
        <f t="shared" si="235"/>
        <v>56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</v>
      </c>
      <c r="T2544" s="9">
        <f t="shared" si="239"/>
        <v>41548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>
        <f t="shared" si="234"/>
        <v>156</v>
      </c>
      <c r="P2545">
        <f t="shared" si="235"/>
        <v>30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</v>
      </c>
      <c r="T2545" s="9">
        <f t="shared" si="239"/>
        <v>40545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>
        <f t="shared" si="234"/>
        <v>101</v>
      </c>
      <c r="P2546">
        <f t="shared" si="235"/>
        <v>88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</v>
      </c>
      <c r="T2546" s="9">
        <f t="shared" si="239"/>
        <v>41098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>
        <f t="shared" si="234"/>
        <v>195</v>
      </c>
      <c r="P2547">
        <f t="shared" si="235"/>
        <v>64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</v>
      </c>
      <c r="T2547" s="9">
        <f t="shared" si="239"/>
        <v>42062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>
        <f t="shared" si="234"/>
        <v>112</v>
      </c>
      <c r="P2548">
        <f t="shared" si="235"/>
        <v>60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41525</v>
      </c>
      <c r="T2548" s="9">
        <f t="shared" si="239"/>
        <v>41552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>
        <f t="shared" si="234"/>
        <v>120</v>
      </c>
      <c r="P2549">
        <f t="shared" si="235"/>
        <v>49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40974</v>
      </c>
      <c r="T2549" s="9">
        <f t="shared" si="239"/>
        <v>41004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>
        <f t="shared" si="234"/>
        <v>102</v>
      </c>
      <c r="P2550">
        <f t="shared" si="235"/>
        <v>165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</v>
      </c>
      <c r="T2550" s="9">
        <f t="shared" si="239"/>
        <v>42643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>
        <f t="shared" si="234"/>
        <v>103</v>
      </c>
      <c r="P2551">
        <f t="shared" si="235"/>
        <v>44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41391</v>
      </c>
      <c r="T2551" s="9">
        <f t="shared" si="239"/>
        <v>41426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>
        <f t="shared" si="234"/>
        <v>101</v>
      </c>
      <c r="P2552">
        <f t="shared" si="235"/>
        <v>44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</v>
      </c>
      <c r="T2552" s="9">
        <f t="shared" si="239"/>
        <v>42285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>
        <f t="shared" si="234"/>
        <v>103</v>
      </c>
      <c r="P2553">
        <f t="shared" si="235"/>
        <v>67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</v>
      </c>
      <c r="T2553" s="9">
        <f t="shared" si="239"/>
        <v>40990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>
        <f t="shared" si="234"/>
        <v>107</v>
      </c>
      <c r="P2554">
        <f t="shared" si="235"/>
        <v>178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42770</v>
      </c>
      <c r="T2554" s="9">
        <f t="shared" si="239"/>
        <v>42800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>
        <f t="shared" si="234"/>
        <v>156</v>
      </c>
      <c r="P2555">
        <f t="shared" si="235"/>
        <v>39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</v>
      </c>
      <c r="T2555" s="9">
        <f t="shared" si="239"/>
        <v>41173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>
        <f t="shared" si="234"/>
        <v>123</v>
      </c>
      <c r="P2556">
        <f t="shared" si="235"/>
        <v>55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</v>
      </c>
      <c r="T2556" s="9">
        <f t="shared" si="239"/>
        <v>42156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>
        <f t="shared" si="234"/>
        <v>107</v>
      </c>
      <c r="P2557">
        <f t="shared" si="235"/>
        <v>61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</v>
      </c>
      <c r="T2557" s="9">
        <f t="shared" si="239"/>
        <v>41057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>
        <f t="shared" si="234"/>
        <v>106</v>
      </c>
      <c r="P2558">
        <f t="shared" si="235"/>
        <v>23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41223</v>
      </c>
      <c r="T2558" s="9">
        <f t="shared" si="239"/>
        <v>41268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>
        <f t="shared" si="234"/>
        <v>118</v>
      </c>
      <c r="P2559">
        <f t="shared" si="235"/>
        <v>30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41745</v>
      </c>
      <c r="T2559" s="9">
        <f t="shared" si="239"/>
        <v>41775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>
        <f t="shared" si="234"/>
        <v>109</v>
      </c>
      <c r="P2560">
        <f t="shared" si="235"/>
        <v>76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42094</v>
      </c>
      <c r="T2560" s="9">
        <f t="shared" si="239"/>
        <v>42125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>
        <f t="shared" si="234"/>
        <v>111</v>
      </c>
      <c r="P2561">
        <f t="shared" si="235"/>
        <v>36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40830</v>
      </c>
      <c r="T2561" s="9">
        <f t="shared" si="239"/>
        <v>40863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42040</v>
      </c>
      <c r="T2562" s="9">
        <f t="shared" si="239"/>
        <v>42070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>
        <f t="shared" ref="O2563:O2626" si="240">ROUND(E2563/D2563*100, 0)</f>
        <v>0</v>
      </c>
      <c r="P2563" t="e">
        <f t="shared" ref="P2563:P2626" si="241">ROUND(E2563/L2563, 0)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9">
        <f t="shared" ref="S2563:S2626" si="244">ROUND((J2563/86400)+25569+(-5/24),0)</f>
        <v>42260</v>
      </c>
      <c r="T2563" s="9">
        <f t="shared" ref="T2563:T2626" si="245">ROUND((I2563/86400)+25569+(-5/24),0)</f>
        <v>42290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</v>
      </c>
      <c r="T2564" s="9">
        <f t="shared" si="245"/>
        <v>42654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</v>
      </c>
      <c r="T2565" s="9">
        <f t="shared" si="245"/>
        <v>42215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</v>
      </c>
      <c r="T2566" s="9">
        <f t="shared" si="245"/>
        <v>41852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</v>
      </c>
      <c r="T2567" s="9">
        <f t="shared" si="245"/>
        <v>42500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41843</v>
      </c>
      <c r="T2568" s="9">
        <f t="shared" si="245"/>
        <v>41873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42088</v>
      </c>
      <c r="T2569" s="9">
        <f t="shared" si="245"/>
        <v>42118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</v>
      </c>
      <c r="T2570" s="9">
        <f t="shared" si="245"/>
        <v>42614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>
        <f t="shared" si="240"/>
        <v>2</v>
      </c>
      <c r="P2571">
        <f t="shared" si="241"/>
        <v>73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</v>
      </c>
      <c r="T2571" s="9">
        <f t="shared" si="245"/>
        <v>42264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>
        <f t="shared" si="240"/>
        <v>1</v>
      </c>
      <c r="P2572">
        <f t="shared" si="241"/>
        <v>30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42745</v>
      </c>
      <c r="T2572" s="9">
        <f t="shared" si="245"/>
        <v>42775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>
        <f t="shared" si="240"/>
        <v>0</v>
      </c>
      <c r="P2573">
        <f t="shared" si="241"/>
        <v>63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</v>
      </c>
      <c r="T2573" s="9">
        <f t="shared" si="245"/>
        <v>42509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</v>
      </c>
      <c r="T2574" s="9">
        <f t="shared" si="245"/>
        <v>42107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</v>
      </c>
      <c r="T2575" s="9">
        <f t="shared" si="245"/>
        <v>41874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42488</v>
      </c>
      <c r="T2576" s="9">
        <f t="shared" si="245"/>
        <v>42509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</v>
      </c>
      <c r="T2577" s="9">
        <f t="shared" si="245"/>
        <v>42016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</v>
      </c>
      <c r="T2578" s="9">
        <f t="shared" si="245"/>
        <v>42105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41831</v>
      </c>
      <c r="T2579" s="9">
        <f t="shared" si="245"/>
        <v>41856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</v>
      </c>
      <c r="T2580" s="9">
        <f t="shared" si="245"/>
        <v>42287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>
        <f t="shared" si="240"/>
        <v>0</v>
      </c>
      <c r="P2581">
        <f t="shared" si="241"/>
        <v>23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41838</v>
      </c>
      <c r="T2581" s="9">
        <f t="shared" si="245"/>
        <v>41898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>
        <f t="shared" si="240"/>
        <v>1</v>
      </c>
      <c r="P2582">
        <f t="shared" si="241"/>
        <v>26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</v>
      </c>
      <c r="T2582" s="9">
        <f t="shared" si="245"/>
        <v>42140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>
        <f t="shared" si="240"/>
        <v>11</v>
      </c>
      <c r="P2583">
        <f t="shared" si="241"/>
        <v>48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</v>
      </c>
      <c r="T2583" s="9">
        <f t="shared" si="245"/>
        <v>42324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42643</v>
      </c>
      <c r="T2584" s="9">
        <f t="shared" si="245"/>
        <v>42673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42020</v>
      </c>
      <c r="T2585" s="9">
        <f t="shared" si="245"/>
        <v>42080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</v>
      </c>
      <c r="T2586" s="9">
        <f t="shared" si="245"/>
        <v>42170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41796</v>
      </c>
      <c r="T2587" s="9">
        <f t="shared" si="245"/>
        <v>41826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</v>
      </c>
      <c r="T2588" s="9">
        <f t="shared" si="245"/>
        <v>42363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>
        <f t="shared" si="240"/>
        <v>2</v>
      </c>
      <c r="P2589">
        <f t="shared" si="241"/>
        <v>203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</v>
      </c>
      <c r="T2589" s="9">
        <f t="shared" si="245"/>
        <v>42368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>
        <f t="shared" si="240"/>
        <v>4</v>
      </c>
      <c r="P2590">
        <f t="shared" si="241"/>
        <v>29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</v>
      </c>
      <c r="T2590" s="9">
        <f t="shared" si="245"/>
        <v>42094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</v>
      </c>
      <c r="T2591" s="9">
        <f t="shared" si="245"/>
        <v>42452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</v>
      </c>
      <c r="T2592" s="9">
        <f t="shared" si="245"/>
        <v>42395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42383</v>
      </c>
      <c r="T2593" s="9">
        <f t="shared" si="245"/>
        <v>42443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41888</v>
      </c>
      <c r="T2594" s="9">
        <f t="shared" si="245"/>
        <v>41918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42090</v>
      </c>
      <c r="T2595" s="9">
        <f t="shared" si="245"/>
        <v>42120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41829</v>
      </c>
      <c r="T2596" s="9">
        <f t="shared" si="245"/>
        <v>41859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>
        <f t="shared" si="240"/>
        <v>12</v>
      </c>
      <c r="P2597">
        <f t="shared" si="241"/>
        <v>96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</v>
      </c>
      <c r="T2597" s="9">
        <f t="shared" si="245"/>
        <v>42790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>
        <f t="shared" si="240"/>
        <v>24</v>
      </c>
      <c r="P2598">
        <f t="shared" si="241"/>
        <v>306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</v>
      </c>
      <c r="T2598" s="9">
        <f t="shared" si="245"/>
        <v>41858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>
        <f t="shared" si="240"/>
        <v>6</v>
      </c>
      <c r="P2599">
        <f t="shared" si="241"/>
        <v>12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</v>
      </c>
      <c r="T2599" s="9">
        <f t="shared" si="245"/>
        <v>42540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>
        <f t="shared" si="240"/>
        <v>39</v>
      </c>
      <c r="P2600">
        <f t="shared" si="241"/>
        <v>84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42241</v>
      </c>
      <c r="T2600" s="9">
        <f t="shared" si="245"/>
        <v>42271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41810</v>
      </c>
      <c r="T2601" s="9">
        <f t="shared" si="245"/>
        <v>41855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>
        <f t="shared" si="240"/>
        <v>7</v>
      </c>
      <c r="P2602">
        <f t="shared" si="241"/>
        <v>116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42395</v>
      </c>
      <c r="T2602" s="9">
        <f t="shared" si="245"/>
        <v>42455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>
        <f t="shared" si="240"/>
        <v>661</v>
      </c>
      <c r="P2603">
        <f t="shared" si="241"/>
        <v>22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41151</v>
      </c>
      <c r="T2603" s="9">
        <f t="shared" si="245"/>
        <v>41165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>
        <f t="shared" si="240"/>
        <v>326</v>
      </c>
      <c r="P2604">
        <f t="shared" si="241"/>
        <v>80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41916</v>
      </c>
      <c r="T2604" s="9">
        <f t="shared" si="245"/>
        <v>41956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>
        <f t="shared" si="240"/>
        <v>101</v>
      </c>
      <c r="P2605">
        <f t="shared" si="241"/>
        <v>36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41618</v>
      </c>
      <c r="T2605" s="9">
        <f t="shared" si="245"/>
        <v>41632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>
        <f t="shared" si="240"/>
        <v>104</v>
      </c>
      <c r="P2606">
        <f t="shared" si="241"/>
        <v>65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</v>
      </c>
      <c r="T2606" s="9">
        <f t="shared" si="245"/>
        <v>41028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>
        <f t="shared" si="240"/>
        <v>107</v>
      </c>
      <c r="P2607">
        <f t="shared" si="241"/>
        <v>61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</v>
      </c>
      <c r="T2607" s="9">
        <f t="shared" si="245"/>
        <v>42538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>
        <f t="shared" si="240"/>
        <v>110</v>
      </c>
      <c r="P2608">
        <f t="shared" si="241"/>
        <v>31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41727</v>
      </c>
      <c r="T2608" s="9">
        <f t="shared" si="245"/>
        <v>41759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>
        <f t="shared" si="240"/>
        <v>408</v>
      </c>
      <c r="P2609">
        <f t="shared" si="241"/>
        <v>82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42185</v>
      </c>
      <c r="T2609" s="9">
        <f t="shared" si="245"/>
        <v>42228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>
        <f t="shared" si="240"/>
        <v>224</v>
      </c>
      <c r="P2610">
        <f t="shared" si="241"/>
        <v>59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42768</v>
      </c>
      <c r="T2610" s="9">
        <f t="shared" si="245"/>
        <v>42809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>
        <f t="shared" si="240"/>
        <v>304</v>
      </c>
      <c r="P2611">
        <f t="shared" si="241"/>
        <v>157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</v>
      </c>
      <c r="T2611" s="9">
        <f t="shared" si="245"/>
        <v>41105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>
        <f t="shared" si="240"/>
        <v>141</v>
      </c>
      <c r="P2612">
        <f t="shared" si="241"/>
        <v>56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42565</v>
      </c>
      <c r="T2612" s="9">
        <f t="shared" si="245"/>
        <v>42604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>
        <f t="shared" si="240"/>
        <v>2791</v>
      </c>
      <c r="P2613">
        <f t="shared" si="241"/>
        <v>84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</v>
      </c>
      <c r="T2613" s="9">
        <f t="shared" si="245"/>
        <v>42738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>
        <f t="shared" si="240"/>
        <v>172</v>
      </c>
      <c r="P2614">
        <f t="shared" si="241"/>
        <v>58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</v>
      </c>
      <c r="T2614" s="9">
        <f t="shared" si="245"/>
        <v>42013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>
        <f t="shared" si="240"/>
        <v>101</v>
      </c>
      <c r="P2615">
        <f t="shared" si="241"/>
        <v>271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41144</v>
      </c>
      <c r="T2615" s="9">
        <f t="shared" si="245"/>
        <v>41174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>
        <f t="shared" si="240"/>
        <v>102</v>
      </c>
      <c r="P2616">
        <f t="shared" si="241"/>
        <v>107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41731</v>
      </c>
      <c r="T2616" s="9">
        <f t="shared" si="245"/>
        <v>41759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>
        <f t="shared" si="240"/>
        <v>170</v>
      </c>
      <c r="P2617">
        <f t="shared" si="241"/>
        <v>47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</v>
      </c>
      <c r="T2617" s="9">
        <f t="shared" si="245"/>
        <v>42490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>
        <f t="shared" si="240"/>
        <v>115</v>
      </c>
      <c r="P2618">
        <f t="shared" si="241"/>
        <v>120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42212</v>
      </c>
      <c r="T2618" s="9">
        <f t="shared" si="245"/>
        <v>42242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>
        <f t="shared" si="240"/>
        <v>878</v>
      </c>
      <c r="P2619">
        <f t="shared" si="241"/>
        <v>28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41903</v>
      </c>
      <c r="T2619" s="9">
        <f t="shared" si="245"/>
        <v>41933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>
        <f t="shared" si="240"/>
        <v>105</v>
      </c>
      <c r="P2620">
        <f t="shared" si="241"/>
        <v>205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42280</v>
      </c>
      <c r="T2620" s="9">
        <f t="shared" si="245"/>
        <v>42340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>
        <f t="shared" si="240"/>
        <v>188</v>
      </c>
      <c r="P2621">
        <f t="shared" si="241"/>
        <v>36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42274</v>
      </c>
      <c r="T2621" s="9">
        <f t="shared" si="245"/>
        <v>42300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>
        <f t="shared" si="240"/>
        <v>144</v>
      </c>
      <c r="P2622">
        <f t="shared" si="241"/>
        <v>75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</v>
      </c>
      <c r="T2622" s="9">
        <f t="shared" si="245"/>
        <v>42288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>
        <f t="shared" si="240"/>
        <v>146</v>
      </c>
      <c r="P2623">
        <f t="shared" si="241"/>
        <v>47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42116</v>
      </c>
      <c r="T2623" s="9">
        <f t="shared" si="245"/>
        <v>42146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>
        <f t="shared" si="240"/>
        <v>131</v>
      </c>
      <c r="P2624">
        <f t="shared" si="241"/>
        <v>27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42690</v>
      </c>
      <c r="T2624" s="9">
        <f t="shared" si="245"/>
        <v>42735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>
        <f t="shared" si="240"/>
        <v>114</v>
      </c>
      <c r="P2625">
        <f t="shared" si="241"/>
        <v>37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</v>
      </c>
      <c r="T2625" s="9">
        <f t="shared" si="245"/>
        <v>42706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>
        <f t="shared" si="240"/>
        <v>1379</v>
      </c>
      <c r="P2626">
        <f t="shared" si="241"/>
        <v>32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</v>
      </c>
      <c r="T2626" s="9">
        <f t="shared" si="245"/>
        <v>41165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>
        <f t="shared" ref="O2627:O2690" si="246">ROUND(E2627/D2627*100, 0)</f>
        <v>956</v>
      </c>
      <c r="P2627">
        <f t="shared" ref="P2627:P2690" si="247">ROUND(E2627/L2627, 0)</f>
        <v>28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ROUND((J2627/86400)+25569+(-5/24),0)</f>
        <v>42659</v>
      </c>
      <c r="T2627" s="9">
        <f t="shared" ref="T2627:T2690" si="251">ROUND((I2627/86400)+25569+(-5/24),0)</f>
        <v>42684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</v>
      </c>
      <c r="T2628" s="9">
        <f t="shared" si="251"/>
        <v>42158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>
        <f t="shared" si="246"/>
        <v>647</v>
      </c>
      <c r="P2629">
        <f t="shared" si="247"/>
        <v>22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42305</v>
      </c>
      <c r="T2629" s="9">
        <f t="shared" si="251"/>
        <v>42335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>
        <f t="shared" si="246"/>
        <v>110</v>
      </c>
      <c r="P2630">
        <f t="shared" si="247"/>
        <v>44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41954</v>
      </c>
      <c r="T2630" s="9">
        <f t="shared" si="251"/>
        <v>41974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>
        <f t="shared" si="246"/>
        <v>128</v>
      </c>
      <c r="P2631">
        <f t="shared" si="247"/>
        <v>64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</v>
      </c>
      <c r="T2631" s="9">
        <f t="shared" si="251"/>
        <v>42138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>
        <f t="shared" si="246"/>
        <v>158</v>
      </c>
      <c r="P2632">
        <f t="shared" si="247"/>
        <v>39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</v>
      </c>
      <c r="T2632" s="9">
        <f t="shared" si="251"/>
        <v>42551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>
        <f t="shared" si="246"/>
        <v>115</v>
      </c>
      <c r="P2633">
        <f t="shared" si="247"/>
        <v>80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</v>
      </c>
      <c r="T2633" s="9">
        <f t="shared" si="251"/>
        <v>42246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>
        <f t="shared" si="246"/>
        <v>137</v>
      </c>
      <c r="P2634">
        <f t="shared" si="247"/>
        <v>35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</v>
      </c>
      <c r="T2634" s="9">
        <f t="shared" si="251"/>
        <v>42519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>
        <f t="shared" si="246"/>
        <v>355</v>
      </c>
      <c r="P2635">
        <f t="shared" si="247"/>
        <v>89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41668</v>
      </c>
      <c r="T2635" s="9">
        <f t="shared" si="251"/>
        <v>41698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>
        <f t="shared" si="246"/>
        <v>106</v>
      </c>
      <c r="P2636">
        <f t="shared" si="247"/>
        <v>39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</v>
      </c>
      <c r="T2636" s="9">
        <f t="shared" si="251"/>
        <v>42642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>
        <f t="shared" si="246"/>
        <v>100</v>
      </c>
      <c r="P2637">
        <f t="shared" si="247"/>
        <v>137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42038</v>
      </c>
      <c r="T2637" s="9">
        <f t="shared" si="251"/>
        <v>42073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>
        <f t="shared" si="246"/>
        <v>187</v>
      </c>
      <c r="P2638">
        <f t="shared" si="247"/>
        <v>37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</v>
      </c>
      <c r="T2638" s="9">
        <f t="shared" si="251"/>
        <v>42659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>
        <f t="shared" si="246"/>
        <v>166</v>
      </c>
      <c r="P2639">
        <f t="shared" si="247"/>
        <v>32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</v>
      </c>
      <c r="T2639" s="9">
        <f t="shared" si="251"/>
        <v>42655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>
        <f t="shared" si="246"/>
        <v>102</v>
      </c>
      <c r="P2640">
        <f t="shared" si="247"/>
        <v>25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41990</v>
      </c>
      <c r="T2640" s="9">
        <f t="shared" si="251"/>
        <v>42020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>
        <f t="shared" si="246"/>
        <v>164</v>
      </c>
      <c r="P2641">
        <f t="shared" si="247"/>
        <v>10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42025</v>
      </c>
      <c r="T2641" s="9">
        <f t="shared" si="251"/>
        <v>42055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>
        <f t="shared" si="246"/>
        <v>106</v>
      </c>
      <c r="P2642">
        <f t="shared" si="247"/>
        <v>46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</v>
      </c>
      <c r="T2642" s="9">
        <f t="shared" si="251"/>
        <v>42163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41881</v>
      </c>
      <c r="T2643" s="9">
        <f t="shared" si="251"/>
        <v>41898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</v>
      </c>
      <c r="T2644" s="9">
        <f t="shared" si="251"/>
        <v>42566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>
        <f t="shared" si="246"/>
        <v>34</v>
      </c>
      <c r="P2645">
        <f t="shared" si="247"/>
        <v>224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</v>
      </c>
      <c r="T2645" s="9">
        <f t="shared" si="251"/>
        <v>42725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>
        <f t="shared" si="246"/>
        <v>2</v>
      </c>
      <c r="P2646">
        <f t="shared" si="247"/>
        <v>39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42775</v>
      </c>
      <c r="T2646" s="9">
        <f t="shared" si="251"/>
        <v>42805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>
        <f t="shared" si="246"/>
        <v>11</v>
      </c>
      <c r="P2647">
        <f t="shared" si="247"/>
        <v>91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41922</v>
      </c>
      <c r="T2647" s="9">
        <f t="shared" si="251"/>
        <v>41952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>
        <f t="shared" si="246"/>
        <v>8</v>
      </c>
      <c r="P2648">
        <f t="shared" si="247"/>
        <v>79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</v>
      </c>
      <c r="T2648" s="9">
        <f t="shared" si="251"/>
        <v>42256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</v>
      </c>
      <c r="T2649" s="9">
        <f t="shared" si="251"/>
        <v>42230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>
        <f t="shared" si="246"/>
        <v>1</v>
      </c>
      <c r="P2650">
        <f t="shared" si="247"/>
        <v>18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42409</v>
      </c>
      <c r="T2650" s="9">
        <f t="shared" si="251"/>
        <v>42439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>
        <f t="shared" si="246"/>
        <v>0</v>
      </c>
      <c r="P2651">
        <f t="shared" si="247"/>
        <v>41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42342</v>
      </c>
      <c r="T2651" s="9">
        <f t="shared" si="251"/>
        <v>42402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>
        <f t="shared" si="246"/>
        <v>1</v>
      </c>
      <c r="P2652">
        <f t="shared" si="247"/>
        <v>72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</v>
      </c>
      <c r="T2652" s="9">
        <f t="shared" si="251"/>
        <v>42725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>
        <f t="shared" si="246"/>
        <v>2</v>
      </c>
      <c r="P2653">
        <f t="shared" si="247"/>
        <v>308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42328</v>
      </c>
      <c r="T2653" s="9">
        <f t="shared" si="251"/>
        <v>42356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>
        <f t="shared" si="246"/>
        <v>1</v>
      </c>
      <c r="P2654">
        <f t="shared" si="247"/>
        <v>80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</v>
      </c>
      <c r="T2654" s="9">
        <f t="shared" si="251"/>
        <v>41983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>
        <f t="shared" si="246"/>
        <v>12</v>
      </c>
      <c r="P2655">
        <f t="shared" si="247"/>
        <v>84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</v>
      </c>
      <c r="T2655" s="9">
        <f t="shared" si="251"/>
        <v>41803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>
        <f t="shared" si="246"/>
        <v>0</v>
      </c>
      <c r="P2656">
        <f t="shared" si="247"/>
        <v>9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</v>
      </c>
      <c r="T2656" s="9">
        <f t="shared" si="251"/>
        <v>42115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>
        <f t="shared" si="246"/>
        <v>21</v>
      </c>
      <c r="P2657">
        <f t="shared" si="247"/>
        <v>73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42382</v>
      </c>
      <c r="T2657" s="9">
        <f t="shared" si="251"/>
        <v>42410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>
        <f t="shared" si="246"/>
        <v>11</v>
      </c>
      <c r="P2658">
        <f t="shared" si="247"/>
        <v>113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</v>
      </c>
      <c r="T2658" s="9">
        <f t="shared" si="251"/>
        <v>42807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>
        <f t="shared" si="246"/>
        <v>19</v>
      </c>
      <c r="P2659">
        <f t="shared" si="247"/>
        <v>95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42552</v>
      </c>
      <c r="T2659" s="9">
        <f t="shared" si="251"/>
        <v>42585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>
        <f t="shared" si="246"/>
        <v>0</v>
      </c>
      <c r="P2660">
        <f t="shared" si="247"/>
        <v>23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42552</v>
      </c>
      <c r="T2660" s="9">
        <f t="shared" si="251"/>
        <v>42582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>
        <f t="shared" si="246"/>
        <v>3</v>
      </c>
      <c r="P2661">
        <f t="shared" si="247"/>
        <v>133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</v>
      </c>
      <c r="T2661" s="9">
        <f t="shared" si="251"/>
        <v>42112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>
        <f t="shared" si="246"/>
        <v>0</v>
      </c>
      <c r="P2662">
        <f t="shared" si="247"/>
        <v>4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42273</v>
      </c>
      <c r="T2662" s="9">
        <f t="shared" si="251"/>
        <v>42333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>
        <f t="shared" si="246"/>
        <v>103</v>
      </c>
      <c r="P2663">
        <f t="shared" si="247"/>
        <v>86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41543</v>
      </c>
      <c r="T2663" s="9">
        <f t="shared" si="251"/>
        <v>41573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42208</v>
      </c>
      <c r="T2664" s="9">
        <f t="shared" si="251"/>
        <v>42238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>
        <f t="shared" si="246"/>
        <v>105</v>
      </c>
      <c r="P2665">
        <f t="shared" si="247"/>
        <v>374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</v>
      </c>
      <c r="T2665" s="9">
        <f t="shared" si="251"/>
        <v>42251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>
        <f t="shared" si="246"/>
        <v>103</v>
      </c>
      <c r="P2666">
        <f t="shared" si="247"/>
        <v>174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</v>
      </c>
      <c r="T2666" s="9">
        <f t="shared" si="251"/>
        <v>42347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>
        <f t="shared" si="246"/>
        <v>123</v>
      </c>
      <c r="P2667">
        <f t="shared" si="247"/>
        <v>94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42084</v>
      </c>
      <c r="T2667" s="9">
        <f t="shared" si="251"/>
        <v>42129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>
        <f t="shared" si="246"/>
        <v>159</v>
      </c>
      <c r="P2668">
        <f t="shared" si="247"/>
        <v>77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42236</v>
      </c>
      <c r="T2668" s="9">
        <f t="shared" si="251"/>
        <v>42273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>
        <f t="shared" si="246"/>
        <v>111</v>
      </c>
      <c r="P2669">
        <f t="shared" si="247"/>
        <v>92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42381</v>
      </c>
      <c r="T2669" s="9">
        <f t="shared" si="251"/>
        <v>42411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>
        <f t="shared" si="246"/>
        <v>171</v>
      </c>
      <c r="P2670">
        <f t="shared" si="247"/>
        <v>61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</v>
      </c>
      <c r="T2670" s="9">
        <f t="shared" si="251"/>
        <v>42317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</v>
      </c>
      <c r="T2671" s="9">
        <f t="shared" si="251"/>
        <v>42379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>
        <f t="shared" si="246"/>
        <v>6</v>
      </c>
      <c r="P2672">
        <f t="shared" si="247"/>
        <v>42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</v>
      </c>
      <c r="T2672" s="9">
        <f t="shared" si="251"/>
        <v>41849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>
        <f t="shared" si="246"/>
        <v>11</v>
      </c>
      <c r="P2673">
        <f t="shared" si="247"/>
        <v>34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41963</v>
      </c>
      <c r="T2673" s="9">
        <f t="shared" si="251"/>
        <v>41993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>
        <f t="shared" si="246"/>
        <v>33</v>
      </c>
      <c r="P2674">
        <f t="shared" si="247"/>
        <v>71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42345</v>
      </c>
      <c r="T2674" s="9">
        <f t="shared" si="251"/>
        <v>42366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>
        <f t="shared" si="246"/>
        <v>28</v>
      </c>
      <c r="P2675">
        <f t="shared" si="247"/>
        <v>167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</v>
      </c>
      <c r="T2675" s="9">
        <f t="shared" si="251"/>
        <v>41942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>
        <f t="shared" si="246"/>
        <v>63</v>
      </c>
      <c r="P2676">
        <f t="shared" si="247"/>
        <v>129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</v>
      </c>
      <c r="T2676" s="9">
        <f t="shared" si="251"/>
        <v>42556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>
        <f t="shared" si="246"/>
        <v>8</v>
      </c>
      <c r="P2677">
        <f t="shared" si="247"/>
        <v>65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41924</v>
      </c>
      <c r="T2677" s="9">
        <f t="shared" si="251"/>
        <v>41954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>
        <f t="shared" si="246"/>
        <v>50</v>
      </c>
      <c r="P2678">
        <f t="shared" si="247"/>
        <v>118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</v>
      </c>
      <c r="T2678" s="9">
        <f t="shared" si="251"/>
        <v>42512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>
        <f t="shared" si="246"/>
        <v>18</v>
      </c>
      <c r="P2679">
        <f t="shared" si="247"/>
        <v>126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</v>
      </c>
      <c r="T2679" s="9">
        <f t="shared" si="251"/>
        <v>41823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42242</v>
      </c>
      <c r="T2680" s="9">
        <f t="shared" si="251"/>
        <v>42272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</v>
      </c>
      <c r="T2681" s="9">
        <f t="shared" si="251"/>
        <v>42063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</v>
      </c>
      <c r="T2682" s="9">
        <f t="shared" si="251"/>
        <v>42466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>
        <f t="shared" si="246"/>
        <v>1</v>
      </c>
      <c r="P2683">
        <f t="shared" si="247"/>
        <v>28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41806</v>
      </c>
      <c r="T2683" s="9">
        <f t="shared" si="251"/>
        <v>41831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>
        <f t="shared" si="246"/>
        <v>28</v>
      </c>
      <c r="P2684">
        <f t="shared" si="247"/>
        <v>85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41933</v>
      </c>
      <c r="T2684" s="9">
        <f t="shared" si="251"/>
        <v>41965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42035</v>
      </c>
      <c r="T2685" s="9">
        <f t="shared" si="251"/>
        <v>42065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41821</v>
      </c>
      <c r="T2686" s="9">
        <f t="shared" si="251"/>
        <v>41861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</v>
      </c>
      <c r="T2687" s="9">
        <f t="shared" si="251"/>
        <v>42121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41893</v>
      </c>
      <c r="T2688" s="9">
        <f t="shared" si="251"/>
        <v>41913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</v>
      </c>
      <c r="T2689" s="9">
        <f t="shared" si="251"/>
        <v>42184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>
        <f t="shared" si="246"/>
        <v>0</v>
      </c>
      <c r="P2690">
        <f t="shared" si="247"/>
        <v>5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</v>
      </c>
      <c r="T2690" s="9">
        <f t="shared" si="251"/>
        <v>42059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>
        <f t="shared" ref="O2691:O2754" si="252">ROUND(E2691/D2691*100, 0)</f>
        <v>0</v>
      </c>
      <c r="P2691">
        <f t="shared" ref="P2691:P2754" si="253">ROUND(E2691/L2691, 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9">
        <f t="shared" ref="S2691:S2754" si="256">ROUND((J2691/86400)+25569+(-5/24),0)</f>
        <v>42552</v>
      </c>
      <c r="T2691" s="9">
        <f t="shared" ref="T2691:T2754" si="257">ROUND((I2691/86400)+25569+(-5/24),0)</f>
        <v>42582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>
        <f t="shared" si="252"/>
        <v>11</v>
      </c>
      <c r="P2692">
        <f t="shared" si="253"/>
        <v>73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</v>
      </c>
      <c r="T2692" s="9">
        <f t="shared" si="257"/>
        <v>42158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>
        <f t="shared" si="252"/>
        <v>0</v>
      </c>
      <c r="P2693">
        <f t="shared" si="253"/>
        <v>18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42090</v>
      </c>
      <c r="T2693" s="9">
        <f t="shared" si="257"/>
        <v>42135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</v>
      </c>
      <c r="T2694" s="9">
        <f t="shared" si="257"/>
        <v>42088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>
        <f t="shared" si="252"/>
        <v>1</v>
      </c>
      <c r="P2695">
        <f t="shared" si="253"/>
        <v>13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</v>
      </c>
      <c r="T2695" s="9">
        <f t="shared" si="257"/>
        <v>41864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</v>
      </c>
      <c r="T2696" s="9">
        <f t="shared" si="257"/>
        <v>41908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>
        <f t="shared" si="252"/>
        <v>0</v>
      </c>
      <c r="P2697">
        <f t="shared" si="253"/>
        <v>24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</v>
      </c>
      <c r="T2697" s="9">
        <f t="shared" si="257"/>
        <v>42108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>
        <f t="shared" si="252"/>
        <v>6</v>
      </c>
      <c r="P2698">
        <f t="shared" si="253"/>
        <v>89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41965</v>
      </c>
      <c r="T2698" s="9">
        <f t="shared" si="257"/>
        <v>41999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>
        <f t="shared" si="252"/>
        <v>26</v>
      </c>
      <c r="P2699">
        <f t="shared" si="253"/>
        <v>117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42188</v>
      </c>
      <c r="T2699" s="9">
        <f t="shared" si="257"/>
        <v>42219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>
        <f t="shared" si="252"/>
        <v>0</v>
      </c>
      <c r="P2700">
        <f t="shared" si="253"/>
        <v>13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41788</v>
      </c>
      <c r="T2700" s="9">
        <f t="shared" si="257"/>
        <v>41818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41830</v>
      </c>
      <c r="T2701" s="9">
        <f t="shared" si="257"/>
        <v>41860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>
        <f t="shared" si="252"/>
        <v>1</v>
      </c>
      <c r="P2702">
        <f t="shared" si="253"/>
        <v>18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41871</v>
      </c>
      <c r="T2702" s="9">
        <f t="shared" si="257"/>
        <v>41901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>
        <f t="shared" si="252"/>
        <v>46</v>
      </c>
      <c r="P2703">
        <f t="shared" si="253"/>
        <v>34</v>
      </c>
      <c r="Q2703" t="str">
        <f t="shared" si="254"/>
        <v>theater</v>
      </c>
      <c r="R2703" t="str">
        <f t="shared" si="255"/>
        <v>spaces</v>
      </c>
      <c r="S2703" s="9">
        <f t="shared" si="256"/>
        <v>42802</v>
      </c>
      <c r="T2703" s="9">
        <f t="shared" si="257"/>
        <v>42833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>
        <f t="shared" si="252"/>
        <v>34</v>
      </c>
      <c r="P2704">
        <f t="shared" si="253"/>
        <v>132</v>
      </c>
      <c r="Q2704" t="str">
        <f t="shared" si="254"/>
        <v>theater</v>
      </c>
      <c r="R2704" t="str">
        <f t="shared" si="255"/>
        <v>spaces</v>
      </c>
      <c r="S2704" s="9">
        <f t="shared" si="256"/>
        <v>42801</v>
      </c>
      <c r="T2704" s="9">
        <f t="shared" si="257"/>
        <v>42831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>
        <f t="shared" si="252"/>
        <v>104</v>
      </c>
      <c r="P2705">
        <f t="shared" si="253"/>
        <v>922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</v>
      </c>
      <c r="T2705" s="9">
        <f t="shared" si="257"/>
        <v>42816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>
        <f t="shared" si="252"/>
        <v>6</v>
      </c>
      <c r="P2706">
        <f t="shared" si="253"/>
        <v>164</v>
      </c>
      <c r="Q2706" t="str">
        <f t="shared" si="254"/>
        <v>theater</v>
      </c>
      <c r="R2706" t="str">
        <f t="shared" si="255"/>
        <v>spaces</v>
      </c>
      <c r="S2706" s="9">
        <f t="shared" si="256"/>
        <v>42788</v>
      </c>
      <c r="T2706" s="9">
        <f t="shared" si="257"/>
        <v>42831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>
        <f t="shared" si="252"/>
        <v>11</v>
      </c>
      <c r="P2707">
        <f t="shared" si="253"/>
        <v>217</v>
      </c>
      <c r="Q2707" t="str">
        <f t="shared" si="254"/>
        <v>theater</v>
      </c>
      <c r="R2707" t="str">
        <f t="shared" si="255"/>
        <v>spaces</v>
      </c>
      <c r="S2707" s="9">
        <f t="shared" si="256"/>
        <v>42774</v>
      </c>
      <c r="T2707" s="9">
        <f t="shared" si="257"/>
        <v>42819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>
        <f t="shared" si="252"/>
        <v>112</v>
      </c>
      <c r="P2708">
        <f t="shared" si="253"/>
        <v>149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</v>
      </c>
      <c r="T2708" s="9">
        <f t="shared" si="257"/>
        <v>41928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>
        <f t="shared" si="252"/>
        <v>351</v>
      </c>
      <c r="P2709">
        <f t="shared" si="253"/>
        <v>71</v>
      </c>
      <c r="Q2709" t="str">
        <f t="shared" si="254"/>
        <v>theater</v>
      </c>
      <c r="R2709" t="str">
        <f t="shared" si="255"/>
        <v>spaces</v>
      </c>
      <c r="S2709" s="9">
        <f t="shared" si="256"/>
        <v>41392</v>
      </c>
      <c r="T2709" s="9">
        <f t="shared" si="257"/>
        <v>41421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>
        <f t="shared" si="252"/>
        <v>233</v>
      </c>
      <c r="P2710">
        <f t="shared" si="253"/>
        <v>44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</v>
      </c>
      <c r="T2710" s="9">
        <f t="shared" si="257"/>
        <v>42572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>
        <f t="shared" si="252"/>
        <v>102</v>
      </c>
      <c r="P2711">
        <f t="shared" si="253"/>
        <v>165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</v>
      </c>
      <c r="T2711" s="9">
        <f t="shared" si="257"/>
        <v>42647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>
        <f t="shared" si="252"/>
        <v>154</v>
      </c>
      <c r="P2712">
        <f t="shared" si="253"/>
        <v>85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</v>
      </c>
      <c r="T2712" s="9">
        <f t="shared" si="257"/>
        <v>41860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>
        <f t="shared" si="252"/>
        <v>101</v>
      </c>
      <c r="P2713">
        <f t="shared" si="253"/>
        <v>54</v>
      </c>
      <c r="Q2713" t="str">
        <f t="shared" si="254"/>
        <v>theater</v>
      </c>
      <c r="R2713" t="str">
        <f t="shared" si="255"/>
        <v>spaces</v>
      </c>
      <c r="S2713" s="9">
        <f t="shared" si="256"/>
        <v>41781</v>
      </c>
      <c r="T2713" s="9">
        <f t="shared" si="257"/>
        <v>41811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>
        <f t="shared" si="252"/>
        <v>131</v>
      </c>
      <c r="P2714">
        <f t="shared" si="253"/>
        <v>51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</v>
      </c>
      <c r="T2714" s="9">
        <f t="shared" si="257"/>
        <v>41469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</v>
      </c>
      <c r="T2715" s="9">
        <f t="shared" si="257"/>
        <v>42362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>
        <f t="shared" si="252"/>
        <v>116</v>
      </c>
      <c r="P2716">
        <f t="shared" si="253"/>
        <v>95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</v>
      </c>
      <c r="T2716" s="9">
        <f t="shared" si="257"/>
        <v>42658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>
        <f t="shared" si="252"/>
        <v>265</v>
      </c>
      <c r="P2717">
        <f t="shared" si="253"/>
        <v>58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</v>
      </c>
      <c r="T2717" s="9">
        <f t="shared" si="257"/>
        <v>42421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>
        <f t="shared" si="252"/>
        <v>120</v>
      </c>
      <c r="P2718">
        <f t="shared" si="253"/>
        <v>64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</v>
      </c>
      <c r="T2718" s="9">
        <f t="shared" si="257"/>
        <v>42285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>
        <f t="shared" si="252"/>
        <v>120</v>
      </c>
      <c r="P2719">
        <f t="shared" si="253"/>
        <v>92</v>
      </c>
      <c r="Q2719" t="str">
        <f t="shared" si="254"/>
        <v>theater</v>
      </c>
      <c r="R2719" t="str">
        <f t="shared" si="255"/>
        <v>spaces</v>
      </c>
      <c r="S2719" s="9">
        <f t="shared" si="256"/>
        <v>41935</v>
      </c>
      <c r="T2719" s="9">
        <f t="shared" si="257"/>
        <v>41980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>
        <f t="shared" si="252"/>
        <v>104</v>
      </c>
      <c r="P2720">
        <f t="shared" si="253"/>
        <v>126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</v>
      </c>
      <c r="T2720" s="9">
        <f t="shared" si="257"/>
        <v>42494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>
        <f t="shared" si="252"/>
        <v>109</v>
      </c>
      <c r="P2721">
        <f t="shared" si="253"/>
        <v>95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</v>
      </c>
      <c r="T2721" s="9">
        <f t="shared" si="257"/>
        <v>42478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>
        <f t="shared" si="252"/>
        <v>118</v>
      </c>
      <c r="P2722">
        <f t="shared" si="253"/>
        <v>171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</v>
      </c>
      <c r="T2722" s="9">
        <f t="shared" si="257"/>
        <v>42685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>
        <f t="shared" si="252"/>
        <v>1462</v>
      </c>
      <c r="P2723">
        <f t="shared" si="253"/>
        <v>41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</v>
      </c>
      <c r="T2723" s="9">
        <f t="shared" si="257"/>
        <v>41524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>
        <f t="shared" si="252"/>
        <v>253</v>
      </c>
      <c r="P2724">
        <f t="shared" si="253"/>
        <v>68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42705</v>
      </c>
      <c r="T2724" s="9">
        <f t="shared" si="257"/>
        <v>42765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>
        <f t="shared" si="252"/>
        <v>140</v>
      </c>
      <c r="P2725">
        <f t="shared" si="253"/>
        <v>95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41945</v>
      </c>
      <c r="T2725" s="9">
        <f t="shared" si="257"/>
        <v>42005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>
        <f t="shared" si="252"/>
        <v>297</v>
      </c>
      <c r="P2726">
        <f t="shared" si="253"/>
        <v>7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</v>
      </c>
      <c r="T2726" s="9">
        <f t="shared" si="257"/>
        <v>42231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>
        <f t="shared" si="252"/>
        <v>145</v>
      </c>
      <c r="P2727">
        <f t="shared" si="253"/>
        <v>512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42746</v>
      </c>
      <c r="T2727" s="9">
        <f t="shared" si="257"/>
        <v>42796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>
        <f t="shared" si="252"/>
        <v>106</v>
      </c>
      <c r="P2728">
        <f t="shared" si="253"/>
        <v>262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</v>
      </c>
      <c r="T2728" s="9">
        <f t="shared" si="257"/>
        <v>42482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>
        <f t="shared" si="252"/>
        <v>493</v>
      </c>
      <c r="P2729">
        <f t="shared" si="253"/>
        <v>70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</v>
      </c>
      <c r="T2729" s="9">
        <f t="shared" si="257"/>
        <v>42223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>
        <f t="shared" si="252"/>
        <v>202</v>
      </c>
      <c r="P2730">
        <f t="shared" si="253"/>
        <v>77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</v>
      </c>
      <c r="T2730" s="9">
        <f t="shared" si="257"/>
        <v>42368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>
        <f t="shared" si="252"/>
        <v>104</v>
      </c>
      <c r="P2731">
        <f t="shared" si="253"/>
        <v>341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</v>
      </c>
      <c r="T2731" s="9">
        <f t="shared" si="257"/>
        <v>42125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>
        <f t="shared" si="252"/>
        <v>170</v>
      </c>
      <c r="P2732">
        <f t="shared" si="253"/>
        <v>67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</v>
      </c>
      <c r="T2732" s="9">
        <f t="shared" si="257"/>
        <v>41386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>
        <f t="shared" si="252"/>
        <v>104</v>
      </c>
      <c r="P2733">
        <f t="shared" si="253"/>
        <v>846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</v>
      </c>
      <c r="T2733" s="9">
        <f t="shared" si="257"/>
        <v>41930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>
        <f t="shared" si="252"/>
        <v>118</v>
      </c>
      <c r="P2734">
        <f t="shared" si="253"/>
        <v>97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41390</v>
      </c>
      <c r="T2734" s="9">
        <f t="shared" si="257"/>
        <v>41422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>
        <f t="shared" si="252"/>
        <v>108</v>
      </c>
      <c r="P2735">
        <f t="shared" si="253"/>
        <v>452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</v>
      </c>
      <c r="T2735" s="9">
        <f t="shared" si="257"/>
        <v>42104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>
        <f t="shared" si="252"/>
        <v>2260300</v>
      </c>
      <c r="P2736">
        <f t="shared" si="253"/>
        <v>139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</v>
      </c>
      <c r="T2736" s="9">
        <f t="shared" si="257"/>
        <v>42657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>
        <f t="shared" si="252"/>
        <v>978</v>
      </c>
      <c r="P2737">
        <f t="shared" si="253"/>
        <v>22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</v>
      </c>
      <c r="T2737" s="9">
        <f t="shared" si="257"/>
        <v>41347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>
        <f t="shared" si="252"/>
        <v>123</v>
      </c>
      <c r="P2738">
        <f t="shared" si="253"/>
        <v>170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</v>
      </c>
      <c r="T2738" s="9">
        <f t="shared" si="257"/>
        <v>41752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>
        <f t="shared" si="252"/>
        <v>246</v>
      </c>
      <c r="P2739">
        <f t="shared" si="253"/>
        <v>162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41612</v>
      </c>
      <c r="T2739" s="9">
        <f t="shared" si="257"/>
        <v>41655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>
        <f t="shared" si="252"/>
        <v>148</v>
      </c>
      <c r="P2740">
        <f t="shared" si="253"/>
        <v>493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</v>
      </c>
      <c r="T2740" s="9">
        <f t="shared" si="257"/>
        <v>42680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>
        <f t="shared" si="252"/>
        <v>384</v>
      </c>
      <c r="P2741">
        <f t="shared" si="253"/>
        <v>22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41720</v>
      </c>
      <c r="T2741" s="9">
        <f t="shared" si="257"/>
        <v>41765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>
        <f t="shared" si="252"/>
        <v>103</v>
      </c>
      <c r="P2742">
        <f t="shared" si="253"/>
        <v>18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</v>
      </c>
      <c r="T2742" s="9">
        <f t="shared" si="257"/>
        <v>42075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>
        <f t="shared" si="252"/>
        <v>0</v>
      </c>
      <c r="P2743">
        <f t="shared" si="253"/>
        <v>9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</v>
      </c>
      <c r="T2743" s="9">
        <f t="shared" si="257"/>
        <v>41932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>
        <f t="shared" si="252"/>
        <v>29</v>
      </c>
      <c r="P2744">
        <f t="shared" si="253"/>
        <v>41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41031</v>
      </c>
      <c r="T2744" s="9">
        <f t="shared" si="257"/>
        <v>41045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</v>
      </c>
      <c r="T2745" s="9">
        <f t="shared" si="257"/>
        <v>42662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>
        <f t="shared" si="252"/>
        <v>5</v>
      </c>
      <c r="P2746">
        <f t="shared" si="253"/>
        <v>38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</v>
      </c>
      <c r="T2746" s="9">
        <f t="shared" si="257"/>
        <v>40968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>
        <f t="shared" si="252"/>
        <v>22</v>
      </c>
      <c r="P2747">
        <f t="shared" si="253"/>
        <v>36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41045</v>
      </c>
      <c r="T2747" s="9">
        <f t="shared" si="257"/>
        <v>41105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>
        <f t="shared" si="252"/>
        <v>27</v>
      </c>
      <c r="P2748">
        <f t="shared" si="253"/>
        <v>42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41851</v>
      </c>
      <c r="T2748" s="9">
        <f t="shared" si="257"/>
        <v>41881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</v>
      </c>
      <c r="T2749" s="9">
        <f t="shared" si="257"/>
        <v>41076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>
        <f t="shared" si="252"/>
        <v>1</v>
      </c>
      <c r="P2750">
        <f t="shared" si="253"/>
        <v>13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42586</v>
      </c>
      <c r="T2750" s="9">
        <f t="shared" si="257"/>
        <v>42616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42069</v>
      </c>
      <c r="T2751" s="9">
        <f t="shared" si="257"/>
        <v>42099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41079</v>
      </c>
      <c r="T2752" s="9">
        <f t="shared" si="257"/>
        <v>41091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41748</v>
      </c>
      <c r="T2753" s="9">
        <f t="shared" si="257"/>
        <v>41808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>
        <f t="shared" si="252"/>
        <v>11</v>
      </c>
      <c r="P2754">
        <f t="shared" si="253"/>
        <v>39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40856</v>
      </c>
      <c r="T2754" s="9">
        <f t="shared" si="257"/>
        <v>40896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>
        <f t="shared" ref="O2755:O2818" si="258">ROUND(E2755/D2755*100, 0)</f>
        <v>19</v>
      </c>
      <c r="P2755">
        <f t="shared" ref="P2755:P2818" si="259">ROUND(E2755/L2755, 0)</f>
        <v>48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ROUND((J2755/86400)+25569+(-5/24),0)</f>
        <v>41118</v>
      </c>
      <c r="T2755" s="9">
        <f t="shared" ref="T2755:T2818" si="263">ROUND((I2755/86400)+25569+(-5/24),0)</f>
        <v>41148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</v>
      </c>
      <c r="T2756" s="9">
        <f t="shared" si="263"/>
        <v>41893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>
        <f t="shared" si="258"/>
        <v>52</v>
      </c>
      <c r="P2757">
        <f t="shared" si="259"/>
        <v>17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42073</v>
      </c>
      <c r="T2757" s="9">
        <f t="shared" si="263"/>
        <v>42103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>
        <f t="shared" si="258"/>
        <v>10</v>
      </c>
      <c r="P2758">
        <f t="shared" si="259"/>
        <v>32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41621</v>
      </c>
      <c r="T2758" s="9">
        <f t="shared" si="263"/>
        <v>41651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</v>
      </c>
      <c r="T2759" s="9">
        <f t="shared" si="263"/>
        <v>42588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</v>
      </c>
      <c r="T2760" s="9">
        <f t="shared" si="263"/>
        <v>42653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>
        <f t="shared" si="258"/>
        <v>11</v>
      </c>
      <c r="P2761">
        <f t="shared" si="259"/>
        <v>53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</v>
      </c>
      <c r="T2761" s="9">
        <f t="shared" si="263"/>
        <v>42567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</v>
      </c>
      <c r="T2762" s="9">
        <f t="shared" si="263"/>
        <v>41445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</v>
      </c>
      <c r="T2763" s="9">
        <f t="shared" si="263"/>
        <v>41277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</v>
      </c>
      <c r="T2764" s="9">
        <f t="shared" si="263"/>
        <v>40987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</v>
      </c>
      <c r="T2765" s="9">
        <f t="shared" si="263"/>
        <v>41418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>
        <f t="shared" si="258"/>
        <v>1</v>
      </c>
      <c r="P2766">
        <f t="shared" si="259"/>
        <v>11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</v>
      </c>
      <c r="T2766" s="9">
        <f t="shared" si="263"/>
        <v>41060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</v>
      </c>
      <c r="T2767" s="9">
        <f t="shared" si="263"/>
        <v>41210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</v>
      </c>
      <c r="T2768" s="9">
        <f t="shared" si="263"/>
        <v>40766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>
        <f t="shared" si="258"/>
        <v>1</v>
      </c>
      <c r="P2769">
        <f t="shared" si="259"/>
        <v>11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42173</v>
      </c>
      <c r="T2769" s="9">
        <f t="shared" si="263"/>
        <v>42233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>
        <f t="shared" si="258"/>
        <v>14</v>
      </c>
      <c r="P2770">
        <f t="shared" si="259"/>
        <v>29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</v>
      </c>
      <c r="T2770" s="9">
        <f t="shared" si="263"/>
        <v>40997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41746</v>
      </c>
      <c r="T2771" s="9">
        <f t="shared" si="263"/>
        <v>41796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>
        <f t="shared" si="258"/>
        <v>10</v>
      </c>
      <c r="P2772">
        <f t="shared" si="259"/>
        <v>63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</v>
      </c>
      <c r="T2772" s="9">
        <f t="shared" si="263"/>
        <v>41716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</v>
      </c>
      <c r="T2773" s="9">
        <f t="shared" si="263"/>
        <v>41307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41538</v>
      </c>
      <c r="T2774" s="9">
        <f t="shared" si="263"/>
        <v>41553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42475</v>
      </c>
      <c r="T2775" s="9">
        <f t="shared" si="263"/>
        <v>42485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>
        <f t="shared" si="258"/>
        <v>14</v>
      </c>
      <c r="P2776">
        <f t="shared" si="259"/>
        <v>44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</v>
      </c>
      <c r="T2776" s="9">
        <f t="shared" si="263"/>
        <v>41341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</v>
      </c>
      <c r="T2777" s="9">
        <f t="shared" si="263"/>
        <v>40893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>
        <f t="shared" si="258"/>
        <v>8</v>
      </c>
      <c r="P2778">
        <f t="shared" si="259"/>
        <v>46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</v>
      </c>
      <c r="T2778" s="9">
        <f t="shared" si="263"/>
        <v>42167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</v>
      </c>
      <c r="T2779" s="9">
        <f t="shared" si="263"/>
        <v>42202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>
        <f t="shared" si="258"/>
        <v>26</v>
      </c>
      <c r="P2780">
        <f t="shared" si="259"/>
        <v>94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41847</v>
      </c>
      <c r="T2780" s="9">
        <f t="shared" si="263"/>
        <v>41877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</v>
      </c>
      <c r="T2781" s="9">
        <f t="shared" si="263"/>
        <v>42330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</v>
      </c>
      <c r="T2782" s="9">
        <f t="shared" si="263"/>
        <v>42804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42019</v>
      </c>
      <c r="T2783" s="9">
        <f t="shared" si="263"/>
        <v>42047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>
        <f t="shared" si="258"/>
        <v>120</v>
      </c>
      <c r="P2784">
        <f t="shared" si="259"/>
        <v>67</v>
      </c>
      <c r="Q2784" t="str">
        <f t="shared" si="260"/>
        <v>theater</v>
      </c>
      <c r="R2784" t="str">
        <f t="shared" si="261"/>
        <v>plays</v>
      </c>
      <c r="S2784" s="9">
        <f t="shared" si="262"/>
        <v>42027</v>
      </c>
      <c r="T2784" s="9">
        <f t="shared" si="263"/>
        <v>42052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>
        <f t="shared" si="258"/>
        <v>115</v>
      </c>
      <c r="P2785">
        <f t="shared" si="259"/>
        <v>19</v>
      </c>
      <c r="Q2785" t="str">
        <f t="shared" si="260"/>
        <v>theater</v>
      </c>
      <c r="R2785" t="str">
        <f t="shared" si="261"/>
        <v>plays</v>
      </c>
      <c r="S2785" s="9">
        <f t="shared" si="262"/>
        <v>42103</v>
      </c>
      <c r="T2785" s="9">
        <f t="shared" si="263"/>
        <v>42117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>
        <f t="shared" si="258"/>
        <v>119</v>
      </c>
      <c r="P2786">
        <f t="shared" si="259"/>
        <v>66</v>
      </c>
      <c r="Q2786" t="str">
        <f t="shared" si="260"/>
        <v>theater</v>
      </c>
      <c r="R2786" t="str">
        <f t="shared" si="261"/>
        <v>plays</v>
      </c>
      <c r="S2786" s="9">
        <f t="shared" si="262"/>
        <v>41921</v>
      </c>
      <c r="T2786" s="9">
        <f t="shared" si="263"/>
        <v>41942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>
        <f t="shared" si="258"/>
        <v>105</v>
      </c>
      <c r="P2787">
        <f t="shared" si="259"/>
        <v>37</v>
      </c>
      <c r="Q2787" t="str">
        <f t="shared" si="260"/>
        <v>theater</v>
      </c>
      <c r="R2787" t="str">
        <f t="shared" si="261"/>
        <v>plays</v>
      </c>
      <c r="S2787" s="9">
        <f t="shared" si="262"/>
        <v>42558</v>
      </c>
      <c r="T2787" s="9">
        <f t="shared" si="263"/>
        <v>42588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>
        <f t="shared" si="258"/>
        <v>118</v>
      </c>
      <c r="P2788">
        <f t="shared" si="259"/>
        <v>40</v>
      </c>
      <c r="Q2788" t="str">
        <f t="shared" si="260"/>
        <v>theater</v>
      </c>
      <c r="R2788" t="str">
        <f t="shared" si="261"/>
        <v>plays</v>
      </c>
      <c r="S2788" s="9">
        <f t="shared" si="262"/>
        <v>41815</v>
      </c>
      <c r="T2788" s="9">
        <f t="shared" si="263"/>
        <v>41829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>
        <f t="shared" si="258"/>
        <v>120</v>
      </c>
      <c r="P2789">
        <f t="shared" si="259"/>
        <v>32</v>
      </c>
      <c r="Q2789" t="str">
        <f t="shared" si="260"/>
        <v>theater</v>
      </c>
      <c r="R2789" t="str">
        <f t="shared" si="261"/>
        <v>plays</v>
      </c>
      <c r="S2789" s="9">
        <f t="shared" si="262"/>
        <v>41808</v>
      </c>
      <c r="T2789" s="9">
        <f t="shared" si="263"/>
        <v>41838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>
        <f t="shared" si="258"/>
        <v>103</v>
      </c>
      <c r="P2790">
        <f t="shared" si="259"/>
        <v>103</v>
      </c>
      <c r="Q2790" t="str">
        <f t="shared" si="260"/>
        <v>theater</v>
      </c>
      <c r="R2790" t="str">
        <f t="shared" si="261"/>
        <v>plays</v>
      </c>
      <c r="S2790" s="9">
        <f t="shared" si="262"/>
        <v>42550</v>
      </c>
      <c r="T2790" s="9">
        <f t="shared" si="263"/>
        <v>42580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>
        <f t="shared" si="258"/>
        <v>101</v>
      </c>
      <c r="P2791">
        <f t="shared" si="259"/>
        <v>126</v>
      </c>
      <c r="Q2791" t="str">
        <f t="shared" si="260"/>
        <v>theater</v>
      </c>
      <c r="R2791" t="str">
        <f t="shared" si="261"/>
        <v>plays</v>
      </c>
      <c r="S2791" s="9">
        <f t="shared" si="262"/>
        <v>42056</v>
      </c>
      <c r="T2791" s="9">
        <f t="shared" si="263"/>
        <v>42075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>
        <f t="shared" si="258"/>
        <v>105</v>
      </c>
      <c r="P2792">
        <f t="shared" si="259"/>
        <v>48</v>
      </c>
      <c r="Q2792" t="str">
        <f t="shared" si="260"/>
        <v>theater</v>
      </c>
      <c r="R2792" t="str">
        <f t="shared" si="261"/>
        <v>plays</v>
      </c>
      <c r="S2792" s="9">
        <f t="shared" si="262"/>
        <v>42017</v>
      </c>
      <c r="T2792" s="9">
        <f t="shared" si="263"/>
        <v>42047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>
        <f t="shared" si="258"/>
        <v>103</v>
      </c>
      <c r="P2793">
        <f t="shared" si="259"/>
        <v>73</v>
      </c>
      <c r="Q2793" t="str">
        <f t="shared" si="260"/>
        <v>theater</v>
      </c>
      <c r="R2793" t="str">
        <f t="shared" si="261"/>
        <v>plays</v>
      </c>
      <c r="S2793" s="9">
        <f t="shared" si="262"/>
        <v>42592</v>
      </c>
      <c r="T2793" s="9">
        <f t="shared" si="263"/>
        <v>42622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>
        <f t="shared" si="258"/>
        <v>108</v>
      </c>
      <c r="P2794">
        <f t="shared" si="259"/>
        <v>90</v>
      </c>
      <c r="Q2794" t="str">
        <f t="shared" si="260"/>
        <v>theater</v>
      </c>
      <c r="R2794" t="str">
        <f t="shared" si="261"/>
        <v>plays</v>
      </c>
      <c r="S2794" s="9">
        <f t="shared" si="262"/>
        <v>42183</v>
      </c>
      <c r="T2794" s="9">
        <f t="shared" si="263"/>
        <v>42228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>
        <f t="shared" si="258"/>
        <v>111</v>
      </c>
      <c r="P2795">
        <f t="shared" si="259"/>
        <v>151</v>
      </c>
      <c r="Q2795" t="str">
        <f t="shared" si="260"/>
        <v>theater</v>
      </c>
      <c r="R2795" t="str">
        <f t="shared" si="261"/>
        <v>plays</v>
      </c>
      <c r="S2795" s="9">
        <f t="shared" si="262"/>
        <v>42176</v>
      </c>
      <c r="T2795" s="9">
        <f t="shared" si="263"/>
        <v>42206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</v>
      </c>
      <c r="T2796" s="9">
        <f t="shared" si="263"/>
        <v>42433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>
        <f t="shared" si="258"/>
        <v>104</v>
      </c>
      <c r="P2797">
        <f t="shared" si="259"/>
        <v>37</v>
      </c>
      <c r="Q2797" t="str">
        <f t="shared" si="260"/>
        <v>theater</v>
      </c>
      <c r="R2797" t="str">
        <f t="shared" si="261"/>
        <v>plays</v>
      </c>
      <c r="S2797" s="9">
        <f t="shared" si="262"/>
        <v>41780</v>
      </c>
      <c r="T2797" s="9">
        <f t="shared" si="263"/>
        <v>41797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</v>
      </c>
      <c r="T2798" s="9">
        <f t="shared" si="263"/>
        <v>41825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>
        <f t="shared" si="258"/>
        <v>103</v>
      </c>
      <c r="P2799">
        <f t="shared" si="259"/>
        <v>87</v>
      </c>
      <c r="Q2799" t="str">
        <f t="shared" si="260"/>
        <v>theater</v>
      </c>
      <c r="R2799" t="str">
        <f t="shared" si="261"/>
        <v>plays</v>
      </c>
      <c r="S2799" s="9">
        <f t="shared" si="262"/>
        <v>41799</v>
      </c>
      <c r="T2799" s="9">
        <f t="shared" si="263"/>
        <v>41829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>
        <f t="shared" si="258"/>
        <v>101</v>
      </c>
      <c r="P2800">
        <f t="shared" si="259"/>
        <v>36</v>
      </c>
      <c r="Q2800" t="str">
        <f t="shared" si="260"/>
        <v>theater</v>
      </c>
      <c r="R2800" t="str">
        <f t="shared" si="261"/>
        <v>plays</v>
      </c>
      <c r="S2800" s="9">
        <f t="shared" si="262"/>
        <v>42201</v>
      </c>
      <c r="T2800" s="9">
        <f t="shared" si="263"/>
        <v>42216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>
        <f t="shared" si="258"/>
        <v>117</v>
      </c>
      <c r="P2801">
        <f t="shared" si="259"/>
        <v>45</v>
      </c>
      <c r="Q2801" t="str">
        <f t="shared" si="260"/>
        <v>theater</v>
      </c>
      <c r="R2801" t="str">
        <f t="shared" si="261"/>
        <v>plays</v>
      </c>
      <c r="S2801" s="9">
        <f t="shared" si="262"/>
        <v>42507</v>
      </c>
      <c r="T2801" s="9">
        <f t="shared" si="263"/>
        <v>42538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>
        <f t="shared" si="258"/>
        <v>133</v>
      </c>
      <c r="P2802">
        <f t="shared" si="259"/>
        <v>43</v>
      </c>
      <c r="Q2802" t="str">
        <f t="shared" si="260"/>
        <v>theater</v>
      </c>
      <c r="R2802" t="str">
        <f t="shared" si="261"/>
        <v>plays</v>
      </c>
      <c r="S2802" s="9">
        <f t="shared" si="262"/>
        <v>41948</v>
      </c>
      <c r="T2802" s="9">
        <f t="shared" si="263"/>
        <v>42008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>
        <f t="shared" si="258"/>
        <v>133</v>
      </c>
      <c r="P2803">
        <f t="shared" si="259"/>
        <v>51</v>
      </c>
      <c r="Q2803" t="str">
        <f t="shared" si="260"/>
        <v>theater</v>
      </c>
      <c r="R2803" t="str">
        <f t="shared" si="261"/>
        <v>plays</v>
      </c>
      <c r="S2803" s="9">
        <f t="shared" si="262"/>
        <v>41900</v>
      </c>
      <c r="T2803" s="9">
        <f t="shared" si="263"/>
        <v>41922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>
        <f t="shared" si="258"/>
        <v>102</v>
      </c>
      <c r="P2804">
        <f t="shared" si="259"/>
        <v>34</v>
      </c>
      <c r="Q2804" t="str">
        <f t="shared" si="260"/>
        <v>theater</v>
      </c>
      <c r="R2804" t="str">
        <f t="shared" si="261"/>
        <v>plays</v>
      </c>
      <c r="S2804" s="9">
        <f t="shared" si="262"/>
        <v>42192</v>
      </c>
      <c r="T2804" s="9">
        <f t="shared" si="263"/>
        <v>42222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>
        <f t="shared" si="258"/>
        <v>128</v>
      </c>
      <c r="P2805">
        <f t="shared" si="259"/>
        <v>91</v>
      </c>
      <c r="Q2805" t="str">
        <f t="shared" si="260"/>
        <v>theater</v>
      </c>
      <c r="R2805" t="str">
        <f t="shared" si="261"/>
        <v>plays</v>
      </c>
      <c r="S2805" s="9">
        <f t="shared" si="262"/>
        <v>42158</v>
      </c>
      <c r="T2805" s="9">
        <f t="shared" si="263"/>
        <v>42201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</v>
      </c>
      <c r="T2806" s="9">
        <f t="shared" si="263"/>
        <v>41911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>
        <f t="shared" si="258"/>
        <v>110</v>
      </c>
      <c r="P2807">
        <f t="shared" si="259"/>
        <v>24</v>
      </c>
      <c r="Q2807" t="str">
        <f t="shared" si="260"/>
        <v>theater</v>
      </c>
      <c r="R2807" t="str">
        <f t="shared" si="261"/>
        <v>plays</v>
      </c>
      <c r="S2807" s="9">
        <f t="shared" si="262"/>
        <v>42213</v>
      </c>
      <c r="T2807" s="9">
        <f t="shared" si="263"/>
        <v>42238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>
        <f t="shared" si="258"/>
        <v>112</v>
      </c>
      <c r="P2808">
        <f t="shared" si="259"/>
        <v>44</v>
      </c>
      <c r="Q2808" t="str">
        <f t="shared" si="260"/>
        <v>theater</v>
      </c>
      <c r="R2808" t="str">
        <f t="shared" si="261"/>
        <v>plays</v>
      </c>
      <c r="S2808" s="9">
        <f t="shared" si="262"/>
        <v>42185</v>
      </c>
      <c r="T2808" s="9">
        <f t="shared" si="263"/>
        <v>42221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>
        <f t="shared" si="258"/>
        <v>126</v>
      </c>
      <c r="P2809">
        <f t="shared" si="259"/>
        <v>68</v>
      </c>
      <c r="Q2809" t="str">
        <f t="shared" si="260"/>
        <v>theater</v>
      </c>
      <c r="R2809" t="str">
        <f t="shared" si="261"/>
        <v>plays</v>
      </c>
      <c r="S2809" s="9">
        <f t="shared" si="262"/>
        <v>42155</v>
      </c>
      <c r="T2809" s="9">
        <f t="shared" si="263"/>
        <v>42185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>
        <f t="shared" si="258"/>
        <v>100</v>
      </c>
      <c r="P2810">
        <f t="shared" si="259"/>
        <v>65</v>
      </c>
      <c r="Q2810" t="str">
        <f t="shared" si="260"/>
        <v>theater</v>
      </c>
      <c r="R2810" t="str">
        <f t="shared" si="261"/>
        <v>plays</v>
      </c>
      <c r="S2810" s="9">
        <f t="shared" si="262"/>
        <v>42209</v>
      </c>
      <c r="T2810" s="9">
        <f t="shared" si="263"/>
        <v>42239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>
        <f t="shared" si="258"/>
        <v>102</v>
      </c>
      <c r="P2811">
        <f t="shared" si="259"/>
        <v>122</v>
      </c>
      <c r="Q2811" t="str">
        <f t="shared" si="260"/>
        <v>theater</v>
      </c>
      <c r="R2811" t="str">
        <f t="shared" si="261"/>
        <v>plays</v>
      </c>
      <c r="S2811" s="9">
        <f t="shared" si="262"/>
        <v>42451</v>
      </c>
      <c r="T2811" s="9">
        <f t="shared" si="263"/>
        <v>42459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>
        <f t="shared" si="258"/>
        <v>108</v>
      </c>
      <c r="P2812">
        <f t="shared" si="259"/>
        <v>47</v>
      </c>
      <c r="Q2812" t="str">
        <f t="shared" si="260"/>
        <v>theater</v>
      </c>
      <c r="R2812" t="str">
        <f t="shared" si="261"/>
        <v>plays</v>
      </c>
      <c r="S2812" s="9">
        <f t="shared" si="262"/>
        <v>41759</v>
      </c>
      <c r="T2812" s="9">
        <f t="shared" si="263"/>
        <v>41791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>
        <f t="shared" si="258"/>
        <v>100</v>
      </c>
      <c r="P2813">
        <f t="shared" si="259"/>
        <v>93</v>
      </c>
      <c r="Q2813" t="str">
        <f t="shared" si="260"/>
        <v>theater</v>
      </c>
      <c r="R2813" t="str">
        <f t="shared" si="261"/>
        <v>plays</v>
      </c>
      <c r="S2813" s="9">
        <f t="shared" si="262"/>
        <v>42028</v>
      </c>
      <c r="T2813" s="9">
        <f t="shared" si="263"/>
        <v>42058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>
        <f t="shared" si="258"/>
        <v>113</v>
      </c>
      <c r="P2814">
        <f t="shared" si="259"/>
        <v>68</v>
      </c>
      <c r="Q2814" t="str">
        <f t="shared" si="260"/>
        <v>theater</v>
      </c>
      <c r="R2814" t="str">
        <f t="shared" si="261"/>
        <v>plays</v>
      </c>
      <c r="S2814" s="9">
        <f t="shared" si="262"/>
        <v>42055</v>
      </c>
      <c r="T2814" s="9">
        <f t="shared" si="263"/>
        <v>42100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>
        <f t="shared" si="258"/>
        <v>128</v>
      </c>
      <c r="P2815">
        <f t="shared" si="259"/>
        <v>37</v>
      </c>
      <c r="Q2815" t="str">
        <f t="shared" si="260"/>
        <v>theater</v>
      </c>
      <c r="R2815" t="str">
        <f t="shared" si="261"/>
        <v>plays</v>
      </c>
      <c r="S2815" s="9">
        <f t="shared" si="262"/>
        <v>42694</v>
      </c>
      <c r="T2815" s="9">
        <f t="shared" si="263"/>
        <v>42719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>
        <f t="shared" si="258"/>
        <v>108</v>
      </c>
      <c r="P2816">
        <f t="shared" si="259"/>
        <v>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</v>
      </c>
      <c r="T2816" s="9">
        <f t="shared" si="263"/>
        <v>42133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>
        <f t="shared" si="258"/>
        <v>242</v>
      </c>
      <c r="P2817">
        <f t="shared" si="259"/>
        <v>43</v>
      </c>
      <c r="Q2817" t="str">
        <f t="shared" si="260"/>
        <v>theater</v>
      </c>
      <c r="R2817" t="str">
        <f t="shared" si="261"/>
        <v>plays</v>
      </c>
      <c r="S2817" s="9">
        <f t="shared" si="262"/>
        <v>42560</v>
      </c>
      <c r="T2817" s="9">
        <f t="shared" si="263"/>
        <v>42590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>
        <f t="shared" si="258"/>
        <v>142</v>
      </c>
      <c r="P2818">
        <f t="shared" si="259"/>
        <v>25</v>
      </c>
      <c r="Q2818" t="str">
        <f t="shared" si="260"/>
        <v>theater</v>
      </c>
      <c r="R2818" t="str">
        <f t="shared" si="261"/>
        <v>plays</v>
      </c>
      <c r="S2818" s="9">
        <f t="shared" si="262"/>
        <v>42188</v>
      </c>
      <c r="T2818" s="9">
        <f t="shared" si="263"/>
        <v>42218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>
        <f t="shared" ref="O2819:O2882" si="264">ROUND(E2819/D2819*100, 0)</f>
        <v>130</v>
      </c>
      <c r="P2819">
        <f t="shared" ref="P2819:P2882" si="265">ROUND(E2819/L2819, 0)</f>
        <v>24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9">
        <f t="shared" ref="S2819:S2882" si="268">ROUND((J2819/86400)+25569+(-5/24),0)</f>
        <v>42023</v>
      </c>
      <c r="T2819" s="9">
        <f t="shared" ref="T2819:T2882" si="269">ROUND((I2819/86400)+25569+(-5/24),0)</f>
        <v>42063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>
        <f t="shared" si="264"/>
        <v>106</v>
      </c>
      <c r="P2820">
        <f t="shared" si="265"/>
        <v>104</v>
      </c>
      <c r="Q2820" t="str">
        <f t="shared" si="266"/>
        <v>theater</v>
      </c>
      <c r="R2820" t="str">
        <f t="shared" si="267"/>
        <v>plays</v>
      </c>
      <c r="S2820" s="9">
        <f t="shared" si="268"/>
        <v>42250</v>
      </c>
      <c r="T2820" s="9">
        <f t="shared" si="269"/>
        <v>42270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>
        <f t="shared" si="264"/>
        <v>105</v>
      </c>
      <c r="P2821">
        <f t="shared" si="265"/>
        <v>50</v>
      </c>
      <c r="Q2821" t="str">
        <f t="shared" si="266"/>
        <v>theater</v>
      </c>
      <c r="R2821" t="str">
        <f t="shared" si="267"/>
        <v>plays</v>
      </c>
      <c r="S2821" s="9">
        <f t="shared" si="268"/>
        <v>42139</v>
      </c>
      <c r="T2821" s="9">
        <f t="shared" si="269"/>
        <v>42169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>
        <f t="shared" si="264"/>
        <v>136</v>
      </c>
      <c r="P2822">
        <f t="shared" si="265"/>
        <v>14</v>
      </c>
      <c r="Q2822" t="str">
        <f t="shared" si="266"/>
        <v>theater</v>
      </c>
      <c r="R2822" t="str">
        <f t="shared" si="267"/>
        <v>plays</v>
      </c>
      <c r="S2822" s="9">
        <f t="shared" si="268"/>
        <v>42401</v>
      </c>
      <c r="T2822" s="9">
        <f t="shared" si="269"/>
        <v>42426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>
        <f t="shared" si="264"/>
        <v>100</v>
      </c>
      <c r="P2823">
        <f t="shared" si="265"/>
        <v>29</v>
      </c>
      <c r="Q2823" t="str">
        <f t="shared" si="266"/>
        <v>theater</v>
      </c>
      <c r="R2823" t="str">
        <f t="shared" si="267"/>
        <v>plays</v>
      </c>
      <c r="S2823" s="9">
        <f t="shared" si="268"/>
        <v>41876</v>
      </c>
      <c r="T2823" s="9">
        <f t="shared" si="269"/>
        <v>41906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>
        <f t="shared" si="264"/>
        <v>100</v>
      </c>
      <c r="P2824">
        <f t="shared" si="265"/>
        <v>64</v>
      </c>
      <c r="Q2824" t="str">
        <f t="shared" si="266"/>
        <v>theater</v>
      </c>
      <c r="R2824" t="str">
        <f t="shared" si="267"/>
        <v>plays</v>
      </c>
      <c r="S2824" s="9">
        <f t="shared" si="268"/>
        <v>42060</v>
      </c>
      <c r="T2824" s="9">
        <f t="shared" si="269"/>
        <v>42090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>
        <f t="shared" si="264"/>
        <v>124</v>
      </c>
      <c r="P2825">
        <f t="shared" si="265"/>
        <v>9</v>
      </c>
      <c r="Q2825" t="str">
        <f t="shared" si="266"/>
        <v>theater</v>
      </c>
      <c r="R2825" t="str">
        <f t="shared" si="267"/>
        <v>plays</v>
      </c>
      <c r="S2825" s="9">
        <f t="shared" si="268"/>
        <v>42067</v>
      </c>
      <c r="T2825" s="9">
        <f t="shared" si="269"/>
        <v>42095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>
        <f t="shared" si="264"/>
        <v>117</v>
      </c>
      <c r="P2826">
        <f t="shared" si="265"/>
        <v>51</v>
      </c>
      <c r="Q2826" t="str">
        <f t="shared" si="266"/>
        <v>theater</v>
      </c>
      <c r="R2826" t="str">
        <f t="shared" si="267"/>
        <v>plays</v>
      </c>
      <c r="S2826" s="9">
        <f t="shared" si="268"/>
        <v>42136</v>
      </c>
      <c r="T2826" s="9">
        <f t="shared" si="269"/>
        <v>42168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>
        <f t="shared" si="264"/>
        <v>103</v>
      </c>
      <c r="P2827">
        <f t="shared" si="265"/>
        <v>61</v>
      </c>
      <c r="Q2827" t="str">
        <f t="shared" si="266"/>
        <v>theater</v>
      </c>
      <c r="R2827" t="str">
        <f t="shared" si="267"/>
        <v>plays</v>
      </c>
      <c r="S2827" s="9">
        <f t="shared" si="268"/>
        <v>42313</v>
      </c>
      <c r="T2827" s="9">
        <f t="shared" si="269"/>
        <v>42343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>
        <f t="shared" si="264"/>
        <v>108</v>
      </c>
      <c r="P2828">
        <f t="shared" si="265"/>
        <v>113</v>
      </c>
      <c r="Q2828" t="str">
        <f t="shared" si="266"/>
        <v>theater</v>
      </c>
      <c r="R2828" t="str">
        <f t="shared" si="267"/>
        <v>plays</v>
      </c>
      <c r="S2828" s="9">
        <f t="shared" si="268"/>
        <v>42171</v>
      </c>
      <c r="T2828" s="9">
        <f t="shared" si="269"/>
        <v>42195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>
        <f t="shared" si="264"/>
        <v>120</v>
      </c>
      <c r="P2829">
        <f t="shared" si="265"/>
        <v>105</v>
      </c>
      <c r="Q2829" t="str">
        <f t="shared" si="266"/>
        <v>theater</v>
      </c>
      <c r="R2829" t="str">
        <f t="shared" si="267"/>
        <v>plays</v>
      </c>
      <c r="S2829" s="9">
        <f t="shared" si="268"/>
        <v>42494</v>
      </c>
      <c r="T2829" s="9">
        <f t="shared" si="269"/>
        <v>42524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>
        <f t="shared" si="264"/>
        <v>100</v>
      </c>
      <c r="P2830">
        <f t="shared" si="265"/>
        <v>98</v>
      </c>
      <c r="Q2830" t="str">
        <f t="shared" si="266"/>
        <v>theater</v>
      </c>
      <c r="R2830" t="str">
        <f t="shared" si="267"/>
        <v>plays</v>
      </c>
      <c r="S2830" s="9">
        <f t="shared" si="268"/>
        <v>42254</v>
      </c>
      <c r="T2830" s="9">
        <f t="shared" si="269"/>
        <v>42280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>
        <f t="shared" si="264"/>
        <v>107</v>
      </c>
      <c r="P2831">
        <f t="shared" si="265"/>
        <v>35</v>
      </c>
      <c r="Q2831" t="str">
        <f t="shared" si="266"/>
        <v>theater</v>
      </c>
      <c r="R2831" t="str">
        <f t="shared" si="267"/>
        <v>plays</v>
      </c>
      <c r="S2831" s="9">
        <f t="shared" si="268"/>
        <v>42495</v>
      </c>
      <c r="T2831" s="9">
        <f t="shared" si="269"/>
        <v>42523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>
        <f t="shared" si="264"/>
        <v>100</v>
      </c>
      <c r="P2832">
        <f t="shared" si="265"/>
        <v>273</v>
      </c>
      <c r="Q2832" t="str">
        <f t="shared" si="266"/>
        <v>theater</v>
      </c>
      <c r="R2832" t="str">
        <f t="shared" si="267"/>
        <v>plays</v>
      </c>
      <c r="S2832" s="9">
        <f t="shared" si="268"/>
        <v>41759</v>
      </c>
      <c r="T2832" s="9">
        <f t="shared" si="269"/>
        <v>41771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>
        <f t="shared" si="264"/>
        <v>111</v>
      </c>
      <c r="P2833">
        <f t="shared" si="265"/>
        <v>64</v>
      </c>
      <c r="Q2833" t="str">
        <f t="shared" si="266"/>
        <v>theater</v>
      </c>
      <c r="R2833" t="str">
        <f t="shared" si="267"/>
        <v>plays</v>
      </c>
      <c r="S2833" s="9">
        <f t="shared" si="268"/>
        <v>42172</v>
      </c>
      <c r="T2833" s="9">
        <f t="shared" si="269"/>
        <v>42202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>
        <f t="shared" si="264"/>
        <v>115</v>
      </c>
      <c r="P2834">
        <f t="shared" si="265"/>
        <v>30</v>
      </c>
      <c r="Q2834" t="str">
        <f t="shared" si="266"/>
        <v>theater</v>
      </c>
      <c r="R2834" t="str">
        <f t="shared" si="267"/>
        <v>plays</v>
      </c>
      <c r="S2834" s="9">
        <f t="shared" si="268"/>
        <v>41939</v>
      </c>
      <c r="T2834" s="9">
        <f t="shared" si="269"/>
        <v>41967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>
        <f t="shared" si="264"/>
        <v>108</v>
      </c>
      <c r="P2835">
        <f t="shared" si="265"/>
        <v>84</v>
      </c>
      <c r="Q2835" t="str">
        <f t="shared" si="266"/>
        <v>theater</v>
      </c>
      <c r="R2835" t="str">
        <f t="shared" si="267"/>
        <v>plays</v>
      </c>
      <c r="S2835" s="9">
        <f t="shared" si="268"/>
        <v>42268</v>
      </c>
      <c r="T2835" s="9">
        <f t="shared" si="269"/>
        <v>42288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>
        <f t="shared" si="264"/>
        <v>170</v>
      </c>
      <c r="P2836">
        <f t="shared" si="265"/>
        <v>65</v>
      </c>
      <c r="Q2836" t="str">
        <f t="shared" si="266"/>
        <v>theater</v>
      </c>
      <c r="R2836" t="str">
        <f t="shared" si="267"/>
        <v>plays</v>
      </c>
      <c r="S2836" s="9">
        <f t="shared" si="268"/>
        <v>42020</v>
      </c>
      <c r="T2836" s="9">
        <f t="shared" si="269"/>
        <v>42035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>
        <f t="shared" si="264"/>
        <v>187</v>
      </c>
      <c r="P2837">
        <f t="shared" si="265"/>
        <v>20</v>
      </c>
      <c r="Q2837" t="str">
        <f t="shared" si="266"/>
        <v>theater</v>
      </c>
      <c r="R2837" t="str">
        <f t="shared" si="267"/>
        <v>plays</v>
      </c>
      <c r="S2837" s="9">
        <f t="shared" si="268"/>
        <v>42313</v>
      </c>
      <c r="T2837" s="9">
        <f t="shared" si="269"/>
        <v>42343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>
        <f t="shared" si="264"/>
        <v>108</v>
      </c>
      <c r="P2838">
        <f t="shared" si="265"/>
        <v>44</v>
      </c>
      <c r="Q2838" t="str">
        <f t="shared" si="266"/>
        <v>theater</v>
      </c>
      <c r="R2838" t="str">
        <f t="shared" si="267"/>
        <v>plays</v>
      </c>
      <c r="S2838" s="9">
        <f t="shared" si="268"/>
        <v>42746</v>
      </c>
      <c r="T2838" s="9">
        <f t="shared" si="269"/>
        <v>42784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>
        <f t="shared" si="264"/>
        <v>100</v>
      </c>
      <c r="P2839">
        <f t="shared" si="265"/>
        <v>40</v>
      </c>
      <c r="Q2839" t="str">
        <f t="shared" si="266"/>
        <v>theater</v>
      </c>
      <c r="R2839" t="str">
        <f t="shared" si="267"/>
        <v>plays</v>
      </c>
      <c r="S2839" s="9">
        <f t="shared" si="268"/>
        <v>42308</v>
      </c>
      <c r="T2839" s="9">
        <f t="shared" si="269"/>
        <v>42348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>
        <f t="shared" si="264"/>
        <v>120</v>
      </c>
      <c r="P2840">
        <f t="shared" si="265"/>
        <v>45</v>
      </c>
      <c r="Q2840" t="str">
        <f t="shared" si="266"/>
        <v>theater</v>
      </c>
      <c r="R2840" t="str">
        <f t="shared" si="267"/>
        <v>plays</v>
      </c>
      <c r="S2840" s="9">
        <f t="shared" si="268"/>
        <v>41842</v>
      </c>
      <c r="T2840" s="9">
        <f t="shared" si="269"/>
        <v>41865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>
        <f t="shared" si="264"/>
        <v>111</v>
      </c>
      <c r="P2841">
        <f t="shared" si="265"/>
        <v>126</v>
      </c>
      <c r="Q2841" t="str">
        <f t="shared" si="266"/>
        <v>theater</v>
      </c>
      <c r="R2841" t="str">
        <f t="shared" si="267"/>
        <v>plays</v>
      </c>
      <c r="S2841" s="9">
        <f t="shared" si="268"/>
        <v>41853</v>
      </c>
      <c r="T2841" s="9">
        <f t="shared" si="269"/>
        <v>41876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>
        <f t="shared" si="264"/>
        <v>104</v>
      </c>
      <c r="P2842">
        <f t="shared" si="265"/>
        <v>20</v>
      </c>
      <c r="Q2842" t="str">
        <f t="shared" si="266"/>
        <v>theater</v>
      </c>
      <c r="R2842" t="str">
        <f t="shared" si="267"/>
        <v>plays</v>
      </c>
      <c r="S2842" s="9">
        <f t="shared" si="268"/>
        <v>42060</v>
      </c>
      <c r="T2842" s="9">
        <f t="shared" si="269"/>
        <v>42082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42292</v>
      </c>
      <c r="T2843" s="9">
        <f t="shared" si="269"/>
        <v>42352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41785</v>
      </c>
      <c r="T2844" s="9">
        <f t="shared" si="269"/>
        <v>41811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42493</v>
      </c>
      <c r="T2845" s="9">
        <f t="shared" si="269"/>
        <v>42534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</v>
      </c>
      <c r="T2846" s="9">
        <f t="shared" si="269"/>
        <v>42739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>
        <f t="shared" si="264"/>
        <v>32</v>
      </c>
      <c r="P2847">
        <f t="shared" si="265"/>
        <v>61</v>
      </c>
      <c r="Q2847" t="str">
        <f t="shared" si="266"/>
        <v>theater</v>
      </c>
      <c r="R2847" t="str">
        <f t="shared" si="267"/>
        <v>plays</v>
      </c>
      <c r="S2847" s="9">
        <f t="shared" si="268"/>
        <v>42103</v>
      </c>
      <c r="T2847" s="9">
        <f t="shared" si="269"/>
        <v>42163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</v>
      </c>
      <c r="T2848" s="9">
        <f t="shared" si="269"/>
        <v>42153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42454</v>
      </c>
      <c r="T2849" s="9">
        <f t="shared" si="269"/>
        <v>42514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>
        <f t="shared" si="264"/>
        <v>0</v>
      </c>
      <c r="P2850">
        <f t="shared" si="265"/>
        <v>23</v>
      </c>
      <c r="Q2850" t="str">
        <f t="shared" si="266"/>
        <v>theater</v>
      </c>
      <c r="R2850" t="str">
        <f t="shared" si="267"/>
        <v>plays</v>
      </c>
      <c r="S2850" s="9">
        <f t="shared" si="268"/>
        <v>42123</v>
      </c>
      <c r="T2850" s="9">
        <f t="shared" si="269"/>
        <v>42153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</v>
      </c>
      <c r="T2851" s="9">
        <f t="shared" si="269"/>
        <v>42483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>
        <f t="shared" si="264"/>
        <v>4</v>
      </c>
      <c r="P2852">
        <f t="shared" si="265"/>
        <v>24</v>
      </c>
      <c r="Q2852" t="str">
        <f t="shared" si="266"/>
        <v>theater</v>
      </c>
      <c r="R2852" t="str">
        <f t="shared" si="267"/>
        <v>plays</v>
      </c>
      <c r="S2852" s="9">
        <f t="shared" si="268"/>
        <v>41858</v>
      </c>
      <c r="T2852" s="9">
        <f t="shared" si="269"/>
        <v>41888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</v>
      </c>
      <c r="T2853" s="9">
        <f t="shared" si="269"/>
        <v>42399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>
        <f t="shared" si="264"/>
        <v>2</v>
      </c>
      <c r="P2854">
        <f t="shared" si="265"/>
        <v>16</v>
      </c>
      <c r="Q2854" t="str">
        <f t="shared" si="266"/>
        <v>theater</v>
      </c>
      <c r="R2854" t="str">
        <f t="shared" si="267"/>
        <v>plays</v>
      </c>
      <c r="S2854" s="9">
        <f t="shared" si="268"/>
        <v>41781</v>
      </c>
      <c r="T2854" s="9">
        <f t="shared" si="269"/>
        <v>41811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</v>
      </c>
      <c r="T2855" s="9">
        <f t="shared" si="269"/>
        <v>41896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>
        <f t="shared" si="264"/>
        <v>42</v>
      </c>
      <c r="P2856">
        <f t="shared" si="265"/>
        <v>30</v>
      </c>
      <c r="Q2856" t="str">
        <f t="shared" si="266"/>
        <v>theater</v>
      </c>
      <c r="R2856" t="str">
        <f t="shared" si="267"/>
        <v>plays</v>
      </c>
      <c r="S2856" s="9">
        <f t="shared" si="268"/>
        <v>42112</v>
      </c>
      <c r="T2856" s="9">
        <f t="shared" si="269"/>
        <v>42132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</v>
      </c>
      <c r="T2857" s="9">
        <f t="shared" si="269"/>
        <v>42399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>
        <f t="shared" si="264"/>
        <v>5</v>
      </c>
      <c r="P2858">
        <f t="shared" si="265"/>
        <v>24</v>
      </c>
      <c r="Q2858" t="str">
        <f t="shared" si="266"/>
        <v>theater</v>
      </c>
      <c r="R2858" t="str">
        <f t="shared" si="267"/>
        <v>plays</v>
      </c>
      <c r="S2858" s="9">
        <f t="shared" si="268"/>
        <v>42165</v>
      </c>
      <c r="T2858" s="9">
        <f t="shared" si="269"/>
        <v>42225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42727</v>
      </c>
      <c r="T2859" s="9">
        <f t="shared" si="269"/>
        <v>42787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</v>
      </c>
      <c r="T2860" s="9">
        <f t="shared" si="269"/>
        <v>41978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</v>
      </c>
      <c r="T2861" s="9">
        <f t="shared" si="269"/>
        <v>42293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>
        <f t="shared" si="264"/>
        <v>7</v>
      </c>
      <c r="P2862">
        <f t="shared" si="265"/>
        <v>30</v>
      </c>
      <c r="Q2862" t="str">
        <f t="shared" si="266"/>
        <v>theater</v>
      </c>
      <c r="R2862" t="str">
        <f t="shared" si="267"/>
        <v>plays</v>
      </c>
      <c r="S2862" s="9">
        <f t="shared" si="268"/>
        <v>42481</v>
      </c>
      <c r="T2862" s="9">
        <f t="shared" si="269"/>
        <v>42541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>
        <f t="shared" si="264"/>
        <v>32</v>
      </c>
      <c r="P2863">
        <f t="shared" si="265"/>
        <v>27</v>
      </c>
      <c r="Q2863" t="str">
        <f t="shared" si="266"/>
        <v>theater</v>
      </c>
      <c r="R2863" t="str">
        <f t="shared" si="267"/>
        <v>plays</v>
      </c>
      <c r="S2863" s="9">
        <f t="shared" si="268"/>
        <v>42257</v>
      </c>
      <c r="T2863" s="9">
        <f t="shared" si="269"/>
        <v>42271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>
        <f t="shared" si="264"/>
        <v>0</v>
      </c>
      <c r="P2864">
        <f t="shared" si="265"/>
        <v>18</v>
      </c>
      <c r="Q2864" t="str">
        <f t="shared" si="266"/>
        <v>theater</v>
      </c>
      <c r="R2864" t="str">
        <f t="shared" si="267"/>
        <v>plays</v>
      </c>
      <c r="S2864" s="9">
        <f t="shared" si="268"/>
        <v>41785</v>
      </c>
      <c r="T2864" s="9">
        <f t="shared" si="269"/>
        <v>41815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</v>
      </c>
      <c r="T2865" s="9">
        <f t="shared" si="269"/>
        <v>41891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>
        <f t="shared" si="264"/>
        <v>2</v>
      </c>
      <c r="P2866">
        <f t="shared" si="265"/>
        <v>13</v>
      </c>
      <c r="Q2866" t="str">
        <f t="shared" si="266"/>
        <v>theater</v>
      </c>
      <c r="R2866" t="str">
        <f t="shared" si="267"/>
        <v>plays</v>
      </c>
      <c r="S2866" s="9">
        <f t="shared" si="268"/>
        <v>42172</v>
      </c>
      <c r="T2866" s="9">
        <f t="shared" si="269"/>
        <v>42202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</v>
      </c>
      <c r="T2867" s="9">
        <f t="shared" si="269"/>
        <v>42010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>
        <f t="shared" si="264"/>
        <v>1</v>
      </c>
      <c r="P2868">
        <f t="shared" si="265"/>
        <v>23</v>
      </c>
      <c r="Q2868" t="str">
        <f t="shared" si="266"/>
        <v>theater</v>
      </c>
      <c r="R2868" t="str">
        <f t="shared" si="267"/>
        <v>plays</v>
      </c>
      <c r="S2868" s="9">
        <f t="shared" si="268"/>
        <v>42628</v>
      </c>
      <c r="T2868" s="9">
        <f t="shared" si="269"/>
        <v>42658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>
        <f t="shared" si="264"/>
        <v>20</v>
      </c>
      <c r="P2869">
        <f t="shared" si="265"/>
        <v>50</v>
      </c>
      <c r="Q2869" t="str">
        <f t="shared" si="266"/>
        <v>theater</v>
      </c>
      <c r="R2869" t="str">
        <f t="shared" si="267"/>
        <v>plays</v>
      </c>
      <c r="S2869" s="9">
        <f t="shared" si="268"/>
        <v>42531</v>
      </c>
      <c r="T2869" s="9">
        <f t="shared" si="269"/>
        <v>42555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>
        <f t="shared" si="264"/>
        <v>42</v>
      </c>
      <c r="P2870">
        <f t="shared" si="265"/>
        <v>105</v>
      </c>
      <c r="Q2870" t="str">
        <f t="shared" si="266"/>
        <v>theater</v>
      </c>
      <c r="R2870" t="str">
        <f t="shared" si="267"/>
        <v>plays</v>
      </c>
      <c r="S2870" s="9">
        <f t="shared" si="268"/>
        <v>42619</v>
      </c>
      <c r="T2870" s="9">
        <f t="shared" si="269"/>
        <v>42649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>
        <f t="shared" si="264"/>
        <v>1</v>
      </c>
      <c r="P2871">
        <f t="shared" si="265"/>
        <v>35</v>
      </c>
      <c r="Q2871" t="str">
        <f t="shared" si="266"/>
        <v>theater</v>
      </c>
      <c r="R2871" t="str">
        <f t="shared" si="267"/>
        <v>plays</v>
      </c>
      <c r="S2871" s="9">
        <f t="shared" si="268"/>
        <v>42540</v>
      </c>
      <c r="T2871" s="9">
        <f t="shared" si="269"/>
        <v>42570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>
        <f t="shared" si="264"/>
        <v>15</v>
      </c>
      <c r="P2872">
        <f t="shared" si="265"/>
        <v>83</v>
      </c>
      <c r="Q2872" t="str">
        <f t="shared" si="266"/>
        <v>theater</v>
      </c>
      <c r="R2872" t="str">
        <f t="shared" si="267"/>
        <v>plays</v>
      </c>
      <c r="S2872" s="9">
        <f t="shared" si="268"/>
        <v>41746</v>
      </c>
      <c r="T2872" s="9">
        <f t="shared" si="269"/>
        <v>41776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>
        <f t="shared" si="264"/>
        <v>5</v>
      </c>
      <c r="P2873">
        <f t="shared" si="265"/>
        <v>36</v>
      </c>
      <c r="Q2873" t="str">
        <f t="shared" si="266"/>
        <v>theater</v>
      </c>
      <c r="R2873" t="str">
        <f t="shared" si="267"/>
        <v>plays</v>
      </c>
      <c r="S2873" s="9">
        <f t="shared" si="268"/>
        <v>41975</v>
      </c>
      <c r="T2873" s="9">
        <f t="shared" si="269"/>
        <v>41995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</v>
      </c>
      <c r="T2874" s="9">
        <f t="shared" si="269"/>
        <v>42175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>
        <f t="shared" si="264"/>
        <v>38</v>
      </c>
      <c r="P2875">
        <f t="shared" si="265"/>
        <v>119</v>
      </c>
      <c r="Q2875" t="str">
        <f t="shared" si="266"/>
        <v>theater</v>
      </c>
      <c r="R2875" t="str">
        <f t="shared" si="267"/>
        <v>plays</v>
      </c>
      <c r="S2875" s="9">
        <f t="shared" si="268"/>
        <v>42003</v>
      </c>
      <c r="T2875" s="9">
        <f t="shared" si="269"/>
        <v>42033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>
        <f t="shared" si="264"/>
        <v>5</v>
      </c>
      <c r="P2876">
        <f t="shared" si="265"/>
        <v>90</v>
      </c>
      <c r="Q2876" t="str">
        <f t="shared" si="266"/>
        <v>theater</v>
      </c>
      <c r="R2876" t="str">
        <f t="shared" si="267"/>
        <v>plays</v>
      </c>
      <c r="S2876" s="9">
        <f t="shared" si="268"/>
        <v>42723</v>
      </c>
      <c r="T2876" s="9">
        <f t="shared" si="269"/>
        <v>42753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>
        <f t="shared" si="264"/>
        <v>0</v>
      </c>
      <c r="P2877">
        <f t="shared" si="265"/>
        <v>2</v>
      </c>
      <c r="Q2877" t="str">
        <f t="shared" si="266"/>
        <v>theater</v>
      </c>
      <c r="R2877" t="str">
        <f t="shared" si="267"/>
        <v>plays</v>
      </c>
      <c r="S2877" s="9">
        <f t="shared" si="268"/>
        <v>42465</v>
      </c>
      <c r="T2877" s="9">
        <f t="shared" si="269"/>
        <v>42495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42172</v>
      </c>
      <c r="T2878" s="9">
        <f t="shared" si="269"/>
        <v>42202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>
        <f t="shared" si="264"/>
        <v>11</v>
      </c>
      <c r="P2879">
        <f t="shared" si="265"/>
        <v>108</v>
      </c>
      <c r="Q2879" t="str">
        <f t="shared" si="266"/>
        <v>theater</v>
      </c>
      <c r="R2879" t="str">
        <f t="shared" si="267"/>
        <v>plays</v>
      </c>
      <c r="S2879" s="9">
        <f t="shared" si="268"/>
        <v>42673</v>
      </c>
      <c r="T2879" s="9">
        <f t="shared" si="269"/>
        <v>42705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>
        <f t="shared" si="264"/>
        <v>2</v>
      </c>
      <c r="P2880">
        <f t="shared" si="265"/>
        <v>16</v>
      </c>
      <c r="Q2880" t="str">
        <f t="shared" si="266"/>
        <v>theater</v>
      </c>
      <c r="R2880" t="str">
        <f t="shared" si="267"/>
        <v>plays</v>
      </c>
      <c r="S2880" s="9">
        <f t="shared" si="268"/>
        <v>42128</v>
      </c>
      <c r="T2880" s="9">
        <f t="shared" si="269"/>
        <v>42188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42360</v>
      </c>
      <c r="T2881" s="9">
        <f t="shared" si="269"/>
        <v>42390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>
        <f t="shared" si="264"/>
        <v>23</v>
      </c>
      <c r="P2882">
        <f t="shared" si="265"/>
        <v>97</v>
      </c>
      <c r="Q2882" t="str">
        <f t="shared" si="266"/>
        <v>theater</v>
      </c>
      <c r="R2882" t="str">
        <f t="shared" si="267"/>
        <v>plays</v>
      </c>
      <c r="S2882" s="9">
        <f t="shared" si="268"/>
        <v>42193</v>
      </c>
      <c r="T2882" s="9">
        <f t="shared" si="269"/>
        <v>42237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>
        <f t="shared" ref="O2883:O2946" si="270">ROUND(E2883/D2883*100, 0)</f>
        <v>0</v>
      </c>
      <c r="P2883" t="e">
        <f t="shared" ref="P2883:P2946" si="271">ROUND(E2883/L2883, 0)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9">
        <f t="shared" ref="S2883:S2946" si="274">ROUND((J2883/86400)+25569+(-5/24),0)</f>
        <v>41916</v>
      </c>
      <c r="T2883" s="9">
        <f t="shared" ref="T2883:T2946" si="275">ROUND((I2883/86400)+25569+(-5/24),0)</f>
        <v>41976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</v>
      </c>
      <c r="T2884" s="9">
        <f t="shared" si="275"/>
        <v>42491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>
        <f t="shared" si="270"/>
        <v>19</v>
      </c>
      <c r="P2885">
        <f t="shared" si="271"/>
        <v>382</v>
      </c>
      <c r="Q2885" t="str">
        <f t="shared" si="272"/>
        <v>theater</v>
      </c>
      <c r="R2885" t="str">
        <f t="shared" si="273"/>
        <v>plays</v>
      </c>
      <c r="S2885" s="9">
        <f t="shared" si="274"/>
        <v>42371</v>
      </c>
      <c r="T2885" s="9">
        <f t="shared" si="275"/>
        <v>42406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>
        <f t="shared" si="270"/>
        <v>0</v>
      </c>
      <c r="P2886">
        <f t="shared" si="271"/>
        <v>46</v>
      </c>
      <c r="Q2886" t="str">
        <f t="shared" si="272"/>
        <v>theater</v>
      </c>
      <c r="R2886" t="str">
        <f t="shared" si="273"/>
        <v>plays</v>
      </c>
      <c r="S2886" s="9">
        <f t="shared" si="274"/>
        <v>41949</v>
      </c>
      <c r="T2886" s="9">
        <f t="shared" si="275"/>
        <v>41979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</v>
      </c>
      <c r="T2887" s="9">
        <f t="shared" si="275"/>
        <v>42077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</v>
      </c>
      <c r="T2888" s="9">
        <f t="shared" si="275"/>
        <v>42266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</v>
      </c>
      <c r="T2889" s="9">
        <f t="shared" si="275"/>
        <v>42015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</v>
      </c>
      <c r="T2890" s="9">
        <f t="shared" si="275"/>
        <v>41930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>
        <f t="shared" si="270"/>
        <v>38</v>
      </c>
      <c r="P2891">
        <f t="shared" si="271"/>
        <v>82</v>
      </c>
      <c r="Q2891" t="str">
        <f t="shared" si="272"/>
        <v>theater</v>
      </c>
      <c r="R2891" t="str">
        <f t="shared" si="273"/>
        <v>plays</v>
      </c>
      <c r="S2891" s="9">
        <f t="shared" si="274"/>
        <v>41851</v>
      </c>
      <c r="T2891" s="9">
        <f t="shared" si="275"/>
        <v>41881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41832</v>
      </c>
      <c r="T2892" s="9">
        <f t="shared" si="275"/>
        <v>41860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>
        <f t="shared" si="270"/>
        <v>3</v>
      </c>
      <c r="P2893">
        <f t="shared" si="271"/>
        <v>27</v>
      </c>
      <c r="Q2893" t="str">
        <f t="shared" si="272"/>
        <v>theater</v>
      </c>
      <c r="R2893" t="str">
        <f t="shared" si="273"/>
        <v>plays</v>
      </c>
      <c r="S2893" s="9">
        <f t="shared" si="274"/>
        <v>42416</v>
      </c>
      <c r="T2893" s="9">
        <f t="shared" si="275"/>
        <v>42476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>
        <f t="shared" si="270"/>
        <v>9</v>
      </c>
      <c r="P2894">
        <f t="shared" si="271"/>
        <v>29</v>
      </c>
      <c r="Q2894" t="str">
        <f t="shared" si="272"/>
        <v>theater</v>
      </c>
      <c r="R2894" t="str">
        <f t="shared" si="273"/>
        <v>plays</v>
      </c>
      <c r="S2894" s="9">
        <f t="shared" si="274"/>
        <v>41870</v>
      </c>
      <c r="T2894" s="9">
        <f t="shared" si="275"/>
        <v>41877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>
        <f t="shared" si="270"/>
        <v>1</v>
      </c>
      <c r="P2895">
        <f t="shared" si="271"/>
        <v>13</v>
      </c>
      <c r="Q2895" t="str">
        <f t="shared" si="272"/>
        <v>theater</v>
      </c>
      <c r="R2895" t="str">
        <f t="shared" si="273"/>
        <v>plays</v>
      </c>
      <c r="S2895" s="9">
        <f t="shared" si="274"/>
        <v>41954</v>
      </c>
      <c r="T2895" s="9">
        <f t="shared" si="275"/>
        <v>42013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42038</v>
      </c>
      <c r="T2896" s="9">
        <f t="shared" si="275"/>
        <v>42098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>
        <f t="shared" si="270"/>
        <v>5</v>
      </c>
      <c r="P2897">
        <f t="shared" si="271"/>
        <v>6</v>
      </c>
      <c r="Q2897" t="str">
        <f t="shared" si="272"/>
        <v>theater</v>
      </c>
      <c r="R2897" t="str">
        <f t="shared" si="273"/>
        <v>plays</v>
      </c>
      <c r="S2897" s="9">
        <f t="shared" si="274"/>
        <v>41811</v>
      </c>
      <c r="T2897" s="9">
        <f t="shared" si="275"/>
        <v>41813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>
        <f t="shared" si="270"/>
        <v>21</v>
      </c>
      <c r="P2898">
        <f t="shared" si="271"/>
        <v>52</v>
      </c>
      <c r="Q2898" t="str">
        <f t="shared" si="272"/>
        <v>theater</v>
      </c>
      <c r="R2898" t="str">
        <f t="shared" si="273"/>
        <v>plays</v>
      </c>
      <c r="S2898" s="9">
        <f t="shared" si="274"/>
        <v>42702</v>
      </c>
      <c r="T2898" s="9">
        <f t="shared" si="275"/>
        <v>42716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>
        <f t="shared" si="270"/>
        <v>5</v>
      </c>
      <c r="P2899">
        <f t="shared" si="271"/>
        <v>183</v>
      </c>
      <c r="Q2899" t="str">
        <f t="shared" si="272"/>
        <v>theater</v>
      </c>
      <c r="R2899" t="str">
        <f t="shared" si="273"/>
        <v>plays</v>
      </c>
      <c r="S2899" s="9">
        <f t="shared" si="274"/>
        <v>42258</v>
      </c>
      <c r="T2899" s="9">
        <f t="shared" si="275"/>
        <v>42288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>
        <f t="shared" si="270"/>
        <v>4</v>
      </c>
      <c r="P2900">
        <f t="shared" si="271"/>
        <v>26</v>
      </c>
      <c r="Q2900" t="str">
        <f t="shared" si="272"/>
        <v>theater</v>
      </c>
      <c r="R2900" t="str">
        <f t="shared" si="273"/>
        <v>plays</v>
      </c>
      <c r="S2900" s="9">
        <f t="shared" si="274"/>
        <v>42278</v>
      </c>
      <c r="T2900" s="9">
        <f t="shared" si="275"/>
        <v>42308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</v>
      </c>
      <c r="T2901" s="9">
        <f t="shared" si="275"/>
        <v>42575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>
        <f t="shared" si="270"/>
        <v>62</v>
      </c>
      <c r="P2902">
        <f t="shared" si="271"/>
        <v>486</v>
      </c>
      <c r="Q2902" t="str">
        <f t="shared" si="272"/>
        <v>theater</v>
      </c>
      <c r="R2902" t="str">
        <f t="shared" si="273"/>
        <v>plays</v>
      </c>
      <c r="S2902" s="9">
        <f t="shared" si="274"/>
        <v>41830</v>
      </c>
      <c r="T2902" s="9">
        <f t="shared" si="275"/>
        <v>41860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41983</v>
      </c>
      <c r="T2903" s="9">
        <f t="shared" si="275"/>
        <v>42043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</v>
      </c>
      <c r="T2904" s="9">
        <f t="shared" si="275"/>
        <v>42240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>
        <f t="shared" si="270"/>
        <v>1</v>
      </c>
      <c r="P2905">
        <f t="shared" si="271"/>
        <v>10</v>
      </c>
      <c r="Q2905" t="str">
        <f t="shared" si="272"/>
        <v>theater</v>
      </c>
      <c r="R2905" t="str">
        <f t="shared" si="273"/>
        <v>plays</v>
      </c>
      <c r="S2905" s="9">
        <f t="shared" si="274"/>
        <v>42196</v>
      </c>
      <c r="T2905" s="9">
        <f t="shared" si="275"/>
        <v>42256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>
        <f t="shared" si="270"/>
        <v>5</v>
      </c>
      <c r="P2906">
        <f t="shared" si="271"/>
        <v>19</v>
      </c>
      <c r="Q2906" t="str">
        <f t="shared" si="272"/>
        <v>theater</v>
      </c>
      <c r="R2906" t="str">
        <f t="shared" si="273"/>
        <v>plays</v>
      </c>
      <c r="S2906" s="9">
        <f t="shared" si="274"/>
        <v>41941</v>
      </c>
      <c r="T2906" s="9">
        <f t="shared" si="275"/>
        <v>41952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>
        <f t="shared" si="270"/>
        <v>18</v>
      </c>
      <c r="P2907">
        <f t="shared" si="271"/>
        <v>37</v>
      </c>
      <c r="Q2907" t="str">
        <f t="shared" si="272"/>
        <v>theater</v>
      </c>
      <c r="R2907" t="str">
        <f t="shared" si="273"/>
        <v>plays</v>
      </c>
      <c r="S2907" s="9">
        <f t="shared" si="274"/>
        <v>42606</v>
      </c>
      <c r="T2907" s="9">
        <f t="shared" si="275"/>
        <v>42620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>
        <f t="shared" si="270"/>
        <v>9</v>
      </c>
      <c r="P2908">
        <f t="shared" si="271"/>
        <v>81</v>
      </c>
      <c r="Q2908" t="str">
        <f t="shared" si="272"/>
        <v>theater</v>
      </c>
      <c r="R2908" t="str">
        <f t="shared" si="273"/>
        <v>plays</v>
      </c>
      <c r="S2908" s="9">
        <f t="shared" si="274"/>
        <v>42199</v>
      </c>
      <c r="T2908" s="9">
        <f t="shared" si="275"/>
        <v>42217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42445</v>
      </c>
      <c r="T2909" s="9">
        <f t="shared" si="275"/>
        <v>42505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>
        <f t="shared" si="270"/>
        <v>3</v>
      </c>
      <c r="P2910">
        <f t="shared" si="271"/>
        <v>53</v>
      </c>
      <c r="Q2910" t="str">
        <f t="shared" si="272"/>
        <v>theater</v>
      </c>
      <c r="R2910" t="str">
        <f t="shared" si="273"/>
        <v>plays</v>
      </c>
      <c r="S2910" s="9">
        <f t="shared" si="274"/>
        <v>42500</v>
      </c>
      <c r="T2910" s="9">
        <f t="shared" si="275"/>
        <v>42530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</v>
      </c>
      <c r="T2911" s="9">
        <f t="shared" si="275"/>
        <v>41969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42108</v>
      </c>
      <c r="T2912" s="9">
        <f t="shared" si="275"/>
        <v>42168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>
        <f t="shared" si="270"/>
        <v>37</v>
      </c>
      <c r="P2913">
        <f t="shared" si="271"/>
        <v>47</v>
      </c>
      <c r="Q2913" t="str">
        <f t="shared" si="272"/>
        <v>theater</v>
      </c>
      <c r="R2913" t="str">
        <f t="shared" si="273"/>
        <v>plays</v>
      </c>
      <c r="S2913" s="9">
        <f t="shared" si="274"/>
        <v>42143</v>
      </c>
      <c r="T2913" s="9">
        <f t="shared" si="275"/>
        <v>42183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>
        <f t="shared" si="270"/>
        <v>14</v>
      </c>
      <c r="P2914">
        <f t="shared" si="271"/>
        <v>78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</v>
      </c>
      <c r="T2914" s="9">
        <f t="shared" si="275"/>
        <v>42384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41829</v>
      </c>
      <c r="T2915" s="9">
        <f t="shared" si="275"/>
        <v>41889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42018</v>
      </c>
      <c r="T2916" s="9">
        <f t="shared" si="275"/>
        <v>42078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>
        <f t="shared" si="270"/>
        <v>61</v>
      </c>
      <c r="P2917">
        <f t="shared" si="271"/>
        <v>204</v>
      </c>
      <c r="Q2917" t="str">
        <f t="shared" si="272"/>
        <v>theater</v>
      </c>
      <c r="R2917" t="str">
        <f t="shared" si="273"/>
        <v>plays</v>
      </c>
      <c r="S2917" s="9">
        <f t="shared" si="274"/>
        <v>42415</v>
      </c>
      <c r="T2917" s="9">
        <f t="shared" si="275"/>
        <v>42445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>
        <f t="shared" si="270"/>
        <v>8</v>
      </c>
      <c r="P2918">
        <f t="shared" si="271"/>
        <v>21</v>
      </c>
      <c r="Q2918" t="str">
        <f t="shared" si="272"/>
        <v>theater</v>
      </c>
      <c r="R2918" t="str">
        <f t="shared" si="273"/>
        <v>plays</v>
      </c>
      <c r="S2918" s="9">
        <f t="shared" si="274"/>
        <v>41755</v>
      </c>
      <c r="T2918" s="9">
        <f t="shared" si="275"/>
        <v>41778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>
        <f t="shared" si="270"/>
        <v>22</v>
      </c>
      <c r="P2919">
        <f t="shared" si="271"/>
        <v>49</v>
      </c>
      <c r="Q2919" t="str">
        <f t="shared" si="272"/>
        <v>theater</v>
      </c>
      <c r="R2919" t="str">
        <f t="shared" si="273"/>
        <v>plays</v>
      </c>
      <c r="S2919" s="9">
        <f t="shared" si="274"/>
        <v>42245</v>
      </c>
      <c r="T2919" s="9">
        <f t="shared" si="275"/>
        <v>42263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>
        <f t="shared" si="270"/>
        <v>27</v>
      </c>
      <c r="P2920">
        <f t="shared" si="271"/>
        <v>68</v>
      </c>
      <c r="Q2920" t="str">
        <f t="shared" si="272"/>
        <v>theater</v>
      </c>
      <c r="R2920" t="str">
        <f t="shared" si="273"/>
        <v>plays</v>
      </c>
      <c r="S2920" s="9">
        <f t="shared" si="274"/>
        <v>42278</v>
      </c>
      <c r="T2920" s="9">
        <f t="shared" si="275"/>
        <v>42306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>
        <f t="shared" si="270"/>
        <v>9</v>
      </c>
      <c r="P2921">
        <f t="shared" si="271"/>
        <v>9</v>
      </c>
      <c r="Q2921" t="str">
        <f t="shared" si="272"/>
        <v>theater</v>
      </c>
      <c r="R2921" t="str">
        <f t="shared" si="273"/>
        <v>plays</v>
      </c>
      <c r="S2921" s="9">
        <f t="shared" si="274"/>
        <v>41826</v>
      </c>
      <c r="T2921" s="9">
        <f t="shared" si="275"/>
        <v>41856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>
        <f t="shared" si="270"/>
        <v>27</v>
      </c>
      <c r="P2922">
        <f t="shared" si="271"/>
        <v>52</v>
      </c>
      <c r="Q2922" t="str">
        <f t="shared" si="272"/>
        <v>theater</v>
      </c>
      <c r="R2922" t="str">
        <f t="shared" si="273"/>
        <v>plays</v>
      </c>
      <c r="S2922" s="9">
        <f t="shared" si="274"/>
        <v>42059</v>
      </c>
      <c r="T2922" s="9">
        <f t="shared" si="275"/>
        <v>42089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41878</v>
      </c>
      <c r="T2923" s="9">
        <f t="shared" si="275"/>
        <v>41908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>
        <f t="shared" si="270"/>
        <v>100</v>
      </c>
      <c r="P2924">
        <f t="shared" si="271"/>
        <v>83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42098</v>
      </c>
      <c r="T2924" s="9">
        <f t="shared" si="275"/>
        <v>42143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</v>
      </c>
      <c r="T2925" s="9">
        <f t="shared" si="275"/>
        <v>42028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>
        <f t="shared" si="270"/>
        <v>103</v>
      </c>
      <c r="P2926">
        <f t="shared" si="271"/>
        <v>176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</v>
      </c>
      <c r="T2926" s="9">
        <f t="shared" si="275"/>
        <v>42133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>
        <f t="shared" si="270"/>
        <v>102</v>
      </c>
      <c r="P2927">
        <f t="shared" si="271"/>
        <v>232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</v>
      </c>
      <c r="T2927" s="9">
        <f t="shared" si="275"/>
        <v>41893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42045</v>
      </c>
      <c r="T2928" s="9">
        <f t="shared" si="275"/>
        <v>42059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>
        <f t="shared" si="270"/>
        <v>131</v>
      </c>
      <c r="P2929">
        <f t="shared" si="271"/>
        <v>112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</v>
      </c>
      <c r="T2929" s="9">
        <f t="shared" si="275"/>
        <v>41835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>
        <f t="shared" si="270"/>
        <v>100</v>
      </c>
      <c r="P2930">
        <f t="shared" si="271"/>
        <v>42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42404</v>
      </c>
      <c r="T2930" s="9">
        <f t="shared" si="275"/>
        <v>42434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>
        <f t="shared" si="270"/>
        <v>102</v>
      </c>
      <c r="P2931">
        <f t="shared" si="271"/>
        <v>255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</v>
      </c>
      <c r="T2931" s="9">
        <f t="shared" si="275"/>
        <v>41784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>
        <f t="shared" si="270"/>
        <v>101</v>
      </c>
      <c r="P2932">
        <f t="shared" si="271"/>
        <v>163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</v>
      </c>
      <c r="T2932" s="9">
        <f t="shared" si="275"/>
        <v>42131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>
        <f t="shared" si="270"/>
        <v>106</v>
      </c>
      <c r="P2933">
        <f t="shared" si="271"/>
        <v>88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</v>
      </c>
      <c r="T2933" s="9">
        <f t="shared" si="275"/>
        <v>41897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>
        <f t="shared" si="270"/>
        <v>105</v>
      </c>
      <c r="P2934">
        <f t="shared" si="271"/>
        <v>86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</v>
      </c>
      <c r="T2934" s="9">
        <f t="shared" si="275"/>
        <v>42056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>
        <f t="shared" si="270"/>
        <v>103</v>
      </c>
      <c r="P2935">
        <f t="shared" si="271"/>
        <v>48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42496</v>
      </c>
      <c r="T2935" s="9">
        <f t="shared" si="275"/>
        <v>42526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>
        <f t="shared" si="270"/>
        <v>108</v>
      </c>
      <c r="P2936">
        <f t="shared" si="271"/>
        <v>73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</v>
      </c>
      <c r="T2936" s="9">
        <f t="shared" si="275"/>
        <v>41805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>
        <f t="shared" si="270"/>
        <v>101</v>
      </c>
      <c r="P2937">
        <f t="shared" si="271"/>
        <v>91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</v>
      </c>
      <c r="T2937" s="9">
        <f t="shared" si="275"/>
        <v>42612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>
        <f t="shared" si="270"/>
        <v>128</v>
      </c>
      <c r="P2938">
        <f t="shared" si="271"/>
        <v>38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</v>
      </c>
      <c r="T2938" s="9">
        <f t="shared" si="275"/>
        <v>41925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>
        <f t="shared" si="270"/>
        <v>133</v>
      </c>
      <c r="P2939">
        <f t="shared" si="271"/>
        <v>36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</v>
      </c>
      <c r="T2939" s="9">
        <f t="shared" si="275"/>
        <v>41833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>
        <f t="shared" si="270"/>
        <v>101</v>
      </c>
      <c r="P2940">
        <f t="shared" si="271"/>
        <v>127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</v>
      </c>
      <c r="T2940" s="9">
        <f t="shared" si="275"/>
        <v>42034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>
        <f t="shared" si="270"/>
        <v>103</v>
      </c>
      <c r="P2941">
        <f t="shared" si="271"/>
        <v>329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41846</v>
      </c>
      <c r="T2941" s="9">
        <f t="shared" si="275"/>
        <v>41879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>
        <f t="shared" si="270"/>
        <v>107</v>
      </c>
      <c r="P2942">
        <f t="shared" si="271"/>
        <v>81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41983</v>
      </c>
      <c r="T2942" s="9">
        <f t="shared" si="275"/>
        <v>42023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42035</v>
      </c>
      <c r="T2943" s="9">
        <f t="shared" si="275"/>
        <v>42065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>
        <f t="shared" si="270"/>
        <v>20</v>
      </c>
      <c r="P2944">
        <f t="shared" si="271"/>
        <v>202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42335</v>
      </c>
      <c r="T2944" s="9">
        <f t="shared" si="275"/>
        <v>42355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</v>
      </c>
      <c r="T2945" s="9">
        <f t="shared" si="275"/>
        <v>42107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42133</v>
      </c>
      <c r="T2946" s="9">
        <f t="shared" si="275"/>
        <v>42163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>
        <f t="shared" ref="O2947:O3010" si="276">ROUND(E2947/D2947*100, 0)</f>
        <v>0</v>
      </c>
      <c r="P2947" t="e">
        <f t="shared" ref="P2947:P3010" si="277">ROUND(E2947/L2947, 0)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9">
        <f t="shared" ref="S2947:S3010" si="280">ROUND((J2947/86400)+25569+(-5/24),0)</f>
        <v>42118</v>
      </c>
      <c r="T2947" s="9">
        <f t="shared" ref="T2947:T3010" si="281">ROUND((I2947/86400)+25569+(-5/24),0)</f>
        <v>42148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</v>
      </c>
      <c r="T2948" s="9">
        <f t="shared" si="281"/>
        <v>42597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>
        <f t="shared" si="276"/>
        <v>4</v>
      </c>
      <c r="P2949">
        <f t="shared" si="277"/>
        <v>82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</v>
      </c>
      <c r="T2949" s="9">
        <f t="shared" si="281"/>
        <v>42699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>
        <f t="shared" si="276"/>
        <v>0</v>
      </c>
      <c r="P2950">
        <f t="shared" si="277"/>
        <v>3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</v>
      </c>
      <c r="T2950" s="9">
        <f t="shared" si="281"/>
        <v>42157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>
        <f t="shared" si="276"/>
        <v>3</v>
      </c>
      <c r="P2951">
        <f t="shared" si="277"/>
        <v>13</v>
      </c>
      <c r="Q2951" t="str">
        <f t="shared" si="278"/>
        <v>theater</v>
      </c>
      <c r="R2951" t="str">
        <f t="shared" si="279"/>
        <v>spaces</v>
      </c>
      <c r="S2951" s="9">
        <f t="shared" si="280"/>
        <v>42298</v>
      </c>
      <c r="T2951" s="9">
        <f t="shared" si="281"/>
        <v>42328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</v>
      </c>
      <c r="T2952" s="9">
        <f t="shared" si="281"/>
        <v>42392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>
        <f t="shared" si="276"/>
        <v>2</v>
      </c>
      <c r="P2953">
        <f t="shared" si="277"/>
        <v>19</v>
      </c>
      <c r="Q2953" t="str">
        <f t="shared" si="278"/>
        <v>theater</v>
      </c>
      <c r="R2953" t="str">
        <f t="shared" si="279"/>
        <v>spaces</v>
      </c>
      <c r="S2953" s="9">
        <f t="shared" si="280"/>
        <v>41873</v>
      </c>
      <c r="T2953" s="9">
        <f t="shared" si="281"/>
        <v>41918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>
        <f t="shared" si="276"/>
        <v>8</v>
      </c>
      <c r="P2954">
        <f t="shared" si="277"/>
        <v>201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</v>
      </c>
      <c r="T2954" s="9">
        <f t="shared" si="281"/>
        <v>42660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>
        <f t="shared" si="276"/>
        <v>0</v>
      </c>
      <c r="P2955">
        <f t="shared" si="277"/>
        <v>202</v>
      </c>
      <c r="Q2955" t="str">
        <f t="shared" si="278"/>
        <v>theater</v>
      </c>
      <c r="R2955" t="str">
        <f t="shared" si="279"/>
        <v>spaces</v>
      </c>
      <c r="S2955" s="9">
        <f t="shared" si="280"/>
        <v>42256</v>
      </c>
      <c r="T2955" s="9">
        <f t="shared" si="281"/>
        <v>42286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</v>
      </c>
      <c r="T2956" s="9">
        <f t="shared" si="281"/>
        <v>42810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42142</v>
      </c>
      <c r="T2957" s="9">
        <f t="shared" si="281"/>
        <v>42172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>
        <f t="shared" si="276"/>
        <v>17</v>
      </c>
      <c r="P2958">
        <f t="shared" si="277"/>
        <v>66</v>
      </c>
      <c r="Q2958" t="str">
        <f t="shared" si="278"/>
        <v>theater</v>
      </c>
      <c r="R2958" t="str">
        <f t="shared" si="279"/>
        <v>spaces</v>
      </c>
      <c r="S2958" s="9">
        <f t="shared" si="280"/>
        <v>42465</v>
      </c>
      <c r="T2958" s="9">
        <f t="shared" si="281"/>
        <v>42495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>
        <f t="shared" si="276"/>
        <v>2</v>
      </c>
      <c r="P2959">
        <f t="shared" si="277"/>
        <v>93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</v>
      </c>
      <c r="T2959" s="9">
        <f t="shared" si="281"/>
        <v>42091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42439</v>
      </c>
      <c r="T2960" s="9">
        <f t="shared" si="281"/>
        <v>42499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</v>
      </c>
      <c r="T2961" s="9">
        <f t="shared" si="281"/>
        <v>42528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41864</v>
      </c>
      <c r="T2962" s="9">
        <f t="shared" si="281"/>
        <v>41894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>
        <f t="shared" si="276"/>
        <v>110</v>
      </c>
      <c r="P2963">
        <f t="shared" si="277"/>
        <v>51</v>
      </c>
      <c r="Q2963" t="str">
        <f t="shared" si="278"/>
        <v>theater</v>
      </c>
      <c r="R2963" t="str">
        <f t="shared" si="279"/>
        <v>plays</v>
      </c>
      <c r="S2963" s="9">
        <f t="shared" si="280"/>
        <v>42061</v>
      </c>
      <c r="T2963" s="9">
        <f t="shared" si="281"/>
        <v>42089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>
        <f t="shared" si="276"/>
        <v>122</v>
      </c>
      <c r="P2964">
        <f t="shared" si="277"/>
        <v>61</v>
      </c>
      <c r="Q2964" t="str">
        <f t="shared" si="278"/>
        <v>theater</v>
      </c>
      <c r="R2964" t="str">
        <f t="shared" si="279"/>
        <v>plays</v>
      </c>
      <c r="S2964" s="9">
        <f t="shared" si="280"/>
        <v>42036</v>
      </c>
      <c r="T2964" s="9">
        <f t="shared" si="281"/>
        <v>42064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>
        <f t="shared" si="276"/>
        <v>107</v>
      </c>
      <c r="P2965">
        <f t="shared" si="277"/>
        <v>109</v>
      </c>
      <c r="Q2965" t="str">
        <f t="shared" si="278"/>
        <v>theater</v>
      </c>
      <c r="R2965" t="str">
        <f t="shared" si="279"/>
        <v>plays</v>
      </c>
      <c r="S2965" s="9">
        <f t="shared" si="280"/>
        <v>42157</v>
      </c>
      <c r="T2965" s="9">
        <f t="shared" si="281"/>
        <v>42187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>
        <f t="shared" si="276"/>
        <v>101</v>
      </c>
      <c r="P2966">
        <f t="shared" si="277"/>
        <v>26</v>
      </c>
      <c r="Q2966" t="str">
        <f t="shared" si="278"/>
        <v>theater</v>
      </c>
      <c r="R2966" t="str">
        <f t="shared" si="279"/>
        <v>plays</v>
      </c>
      <c r="S2966" s="9">
        <f t="shared" si="280"/>
        <v>41828</v>
      </c>
      <c r="T2966" s="9">
        <f t="shared" si="281"/>
        <v>41858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>
        <f t="shared" si="276"/>
        <v>109</v>
      </c>
      <c r="P2967">
        <f t="shared" si="277"/>
        <v>42</v>
      </c>
      <c r="Q2967" t="str">
        <f t="shared" si="278"/>
        <v>theater</v>
      </c>
      <c r="R2967" t="str">
        <f t="shared" si="279"/>
        <v>plays</v>
      </c>
      <c r="S2967" s="9">
        <f t="shared" si="280"/>
        <v>42163</v>
      </c>
      <c r="T2967" s="9">
        <f t="shared" si="281"/>
        <v>42193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>
        <f t="shared" si="276"/>
        <v>114</v>
      </c>
      <c r="P2968">
        <f t="shared" si="277"/>
        <v>89</v>
      </c>
      <c r="Q2968" t="str">
        <f t="shared" si="278"/>
        <v>theater</v>
      </c>
      <c r="R2968" t="str">
        <f t="shared" si="279"/>
        <v>plays</v>
      </c>
      <c r="S2968" s="9">
        <f t="shared" si="280"/>
        <v>42234</v>
      </c>
      <c r="T2968" s="9">
        <f t="shared" si="281"/>
        <v>42264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>
        <f t="shared" si="276"/>
        <v>114</v>
      </c>
      <c r="P2969">
        <f t="shared" si="277"/>
        <v>80</v>
      </c>
      <c r="Q2969" t="str">
        <f t="shared" si="278"/>
        <v>theater</v>
      </c>
      <c r="R2969" t="str">
        <f t="shared" si="279"/>
        <v>plays</v>
      </c>
      <c r="S2969" s="9">
        <f t="shared" si="280"/>
        <v>42042</v>
      </c>
      <c r="T2969" s="9">
        <f t="shared" si="281"/>
        <v>42072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>
        <f t="shared" si="276"/>
        <v>106</v>
      </c>
      <c r="P2970">
        <f t="shared" si="277"/>
        <v>79</v>
      </c>
      <c r="Q2970" t="str">
        <f t="shared" si="278"/>
        <v>theater</v>
      </c>
      <c r="R2970" t="str">
        <f t="shared" si="279"/>
        <v>plays</v>
      </c>
      <c r="S2970" s="9">
        <f t="shared" si="280"/>
        <v>42585</v>
      </c>
      <c r="T2970" s="9">
        <f t="shared" si="281"/>
        <v>42599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>
        <f t="shared" si="276"/>
        <v>163</v>
      </c>
      <c r="P2971">
        <f t="shared" si="277"/>
        <v>96</v>
      </c>
      <c r="Q2971" t="str">
        <f t="shared" si="278"/>
        <v>theater</v>
      </c>
      <c r="R2971" t="str">
        <f t="shared" si="279"/>
        <v>plays</v>
      </c>
      <c r="S2971" s="9">
        <f t="shared" si="280"/>
        <v>42098</v>
      </c>
      <c r="T2971" s="9">
        <f t="shared" si="281"/>
        <v>42128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>
        <f t="shared" si="276"/>
        <v>106</v>
      </c>
      <c r="P2972">
        <f t="shared" si="277"/>
        <v>70</v>
      </c>
      <c r="Q2972" t="str">
        <f t="shared" si="278"/>
        <v>theater</v>
      </c>
      <c r="R2972" t="str">
        <f t="shared" si="279"/>
        <v>plays</v>
      </c>
      <c r="S2972" s="9">
        <f t="shared" si="280"/>
        <v>41808</v>
      </c>
      <c r="T2972" s="9">
        <f t="shared" si="281"/>
        <v>41838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>
        <f t="shared" si="276"/>
        <v>100</v>
      </c>
      <c r="P2973">
        <f t="shared" si="277"/>
        <v>75</v>
      </c>
      <c r="Q2973" t="str">
        <f t="shared" si="278"/>
        <v>theater</v>
      </c>
      <c r="R2973" t="str">
        <f t="shared" si="279"/>
        <v>plays</v>
      </c>
      <c r="S2973" s="9">
        <f t="shared" si="280"/>
        <v>41852</v>
      </c>
      <c r="T2973" s="9">
        <f t="shared" si="281"/>
        <v>41882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>
        <f t="shared" si="276"/>
        <v>105</v>
      </c>
      <c r="P2974">
        <f t="shared" si="277"/>
        <v>124</v>
      </c>
      <c r="Q2974" t="str">
        <f t="shared" si="278"/>
        <v>theater</v>
      </c>
      <c r="R2974" t="str">
        <f t="shared" si="279"/>
        <v>plays</v>
      </c>
      <c r="S2974" s="9">
        <f t="shared" si="280"/>
        <v>42694</v>
      </c>
      <c r="T2974" s="9">
        <f t="shared" si="281"/>
        <v>42709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>
        <f t="shared" si="276"/>
        <v>175</v>
      </c>
      <c r="P2975">
        <f t="shared" si="277"/>
        <v>265</v>
      </c>
      <c r="Q2975" t="str">
        <f t="shared" si="278"/>
        <v>theater</v>
      </c>
      <c r="R2975" t="str">
        <f t="shared" si="279"/>
        <v>plays</v>
      </c>
      <c r="S2975" s="9">
        <f t="shared" si="280"/>
        <v>42342</v>
      </c>
      <c r="T2975" s="9">
        <f t="shared" si="281"/>
        <v>42370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>
        <f t="shared" si="276"/>
        <v>102</v>
      </c>
      <c r="P2976">
        <f t="shared" si="277"/>
        <v>59</v>
      </c>
      <c r="Q2976" t="str">
        <f t="shared" si="278"/>
        <v>theater</v>
      </c>
      <c r="R2976" t="str">
        <f t="shared" si="279"/>
        <v>plays</v>
      </c>
      <c r="S2976" s="9">
        <f t="shared" si="280"/>
        <v>41880</v>
      </c>
      <c r="T2976" s="9">
        <f t="shared" si="281"/>
        <v>41908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>
        <f t="shared" si="276"/>
        <v>100</v>
      </c>
      <c r="P2977">
        <f t="shared" si="277"/>
        <v>71</v>
      </c>
      <c r="Q2977" t="str">
        <f t="shared" si="278"/>
        <v>theater</v>
      </c>
      <c r="R2977" t="str">
        <f t="shared" si="279"/>
        <v>plays</v>
      </c>
      <c r="S2977" s="9">
        <f t="shared" si="280"/>
        <v>41941</v>
      </c>
      <c r="T2977" s="9">
        <f t="shared" si="281"/>
        <v>41970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>
        <f t="shared" si="276"/>
        <v>171</v>
      </c>
      <c r="P2978">
        <f t="shared" si="277"/>
        <v>9</v>
      </c>
      <c r="Q2978" t="str">
        <f t="shared" si="278"/>
        <v>theater</v>
      </c>
      <c r="R2978" t="str">
        <f t="shared" si="279"/>
        <v>plays</v>
      </c>
      <c r="S2978" s="9">
        <f t="shared" si="280"/>
        <v>42426</v>
      </c>
      <c r="T2978" s="9">
        <f t="shared" si="281"/>
        <v>42442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>
        <f t="shared" si="276"/>
        <v>114</v>
      </c>
      <c r="P2979">
        <f t="shared" si="277"/>
        <v>114</v>
      </c>
      <c r="Q2979" t="str">
        <f t="shared" si="278"/>
        <v>theater</v>
      </c>
      <c r="R2979" t="str">
        <f t="shared" si="279"/>
        <v>plays</v>
      </c>
      <c r="S2979" s="9">
        <f t="shared" si="280"/>
        <v>42027</v>
      </c>
      <c r="T2979" s="9">
        <f t="shared" si="281"/>
        <v>42086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>
        <f t="shared" si="276"/>
        <v>129</v>
      </c>
      <c r="P2980">
        <f t="shared" si="277"/>
        <v>61</v>
      </c>
      <c r="Q2980" t="str">
        <f t="shared" si="278"/>
        <v>theater</v>
      </c>
      <c r="R2980" t="str">
        <f t="shared" si="279"/>
        <v>plays</v>
      </c>
      <c r="S2980" s="9">
        <f t="shared" si="280"/>
        <v>41922</v>
      </c>
      <c r="T2980" s="9">
        <f t="shared" si="281"/>
        <v>41932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>
        <f t="shared" si="276"/>
        <v>101</v>
      </c>
      <c r="P2981">
        <f t="shared" si="277"/>
        <v>110</v>
      </c>
      <c r="Q2981" t="str">
        <f t="shared" si="278"/>
        <v>theater</v>
      </c>
      <c r="R2981" t="str">
        <f t="shared" si="279"/>
        <v>plays</v>
      </c>
      <c r="S2981" s="9">
        <f t="shared" si="280"/>
        <v>41994</v>
      </c>
      <c r="T2981" s="9">
        <f t="shared" si="281"/>
        <v>42010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>
        <f t="shared" si="276"/>
        <v>109</v>
      </c>
      <c r="P2982">
        <f t="shared" si="277"/>
        <v>136</v>
      </c>
      <c r="Q2982" t="str">
        <f t="shared" si="278"/>
        <v>theater</v>
      </c>
      <c r="R2982" t="str">
        <f t="shared" si="279"/>
        <v>plays</v>
      </c>
      <c r="S2982" s="9">
        <f t="shared" si="280"/>
        <v>42220</v>
      </c>
      <c r="T2982" s="9">
        <f t="shared" si="281"/>
        <v>42240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>
        <f t="shared" si="276"/>
        <v>129</v>
      </c>
      <c r="P2983">
        <f t="shared" si="277"/>
        <v>53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</v>
      </c>
      <c r="T2983" s="9">
        <f t="shared" si="281"/>
        <v>42270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>
        <f t="shared" si="276"/>
        <v>102</v>
      </c>
      <c r="P2984">
        <f t="shared" si="277"/>
        <v>86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</v>
      </c>
      <c r="T2984" s="9">
        <f t="shared" si="281"/>
        <v>42411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>
        <f t="shared" si="276"/>
        <v>147</v>
      </c>
      <c r="P2985">
        <f t="shared" si="277"/>
        <v>155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</v>
      </c>
      <c r="T2985" s="9">
        <f t="shared" si="281"/>
        <v>41954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>
        <f t="shared" si="276"/>
        <v>100</v>
      </c>
      <c r="P2986">
        <f t="shared" si="277"/>
        <v>115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</v>
      </c>
      <c r="T2986" s="9">
        <f t="shared" si="281"/>
        <v>42606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>
        <f t="shared" si="276"/>
        <v>122</v>
      </c>
      <c r="P2987">
        <f t="shared" si="277"/>
        <v>110</v>
      </c>
      <c r="Q2987" t="str">
        <f t="shared" si="278"/>
        <v>theater</v>
      </c>
      <c r="R2987" t="str">
        <f t="shared" si="279"/>
        <v>spaces</v>
      </c>
      <c r="S2987" s="9">
        <f t="shared" si="280"/>
        <v>42655</v>
      </c>
      <c r="T2987" s="9">
        <f t="shared" si="281"/>
        <v>42674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>
        <f t="shared" si="276"/>
        <v>106</v>
      </c>
      <c r="P2988">
        <f t="shared" si="277"/>
        <v>45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</v>
      </c>
      <c r="T2988" s="9">
        <f t="shared" si="281"/>
        <v>42491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>
        <f t="shared" si="276"/>
        <v>110</v>
      </c>
      <c r="P2989">
        <f t="shared" si="277"/>
        <v>104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</v>
      </c>
      <c r="T2989" s="9">
        <f t="shared" si="281"/>
        <v>42656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>
        <f t="shared" si="276"/>
        <v>100</v>
      </c>
      <c r="P2990">
        <f t="shared" si="277"/>
        <v>36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</v>
      </c>
      <c r="T2990" s="9">
        <f t="shared" si="281"/>
        <v>42541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</v>
      </c>
      <c r="T2991" s="9">
        <f t="shared" si="281"/>
        <v>42359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>
        <f t="shared" si="276"/>
        <v>100</v>
      </c>
      <c r="P2992">
        <f t="shared" si="277"/>
        <v>370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</v>
      </c>
      <c r="T2992" s="9">
        <f t="shared" si="281"/>
        <v>42376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>
        <f t="shared" si="276"/>
        <v>103</v>
      </c>
      <c r="P2993">
        <f t="shared" si="277"/>
        <v>94</v>
      </c>
      <c r="Q2993" t="str">
        <f t="shared" si="278"/>
        <v>theater</v>
      </c>
      <c r="R2993" t="str">
        <f t="shared" si="279"/>
        <v>spaces</v>
      </c>
      <c r="S2993" s="9">
        <f t="shared" si="280"/>
        <v>42741</v>
      </c>
      <c r="T2993" s="9">
        <f t="shared" si="281"/>
        <v>42763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>
        <f t="shared" si="276"/>
        <v>105</v>
      </c>
      <c r="P2994">
        <f t="shared" si="277"/>
        <v>49</v>
      </c>
      <c r="Q2994" t="str">
        <f t="shared" si="278"/>
        <v>theater</v>
      </c>
      <c r="R2994" t="str">
        <f t="shared" si="279"/>
        <v>spaces</v>
      </c>
      <c r="S2994" s="9">
        <f t="shared" si="280"/>
        <v>42623</v>
      </c>
      <c r="T2994" s="9">
        <f t="shared" si="281"/>
        <v>42653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>
        <f t="shared" si="276"/>
        <v>100</v>
      </c>
      <c r="P2995">
        <f t="shared" si="277"/>
        <v>46</v>
      </c>
      <c r="Q2995" t="str">
        <f t="shared" si="278"/>
        <v>theater</v>
      </c>
      <c r="R2995" t="str">
        <f t="shared" si="279"/>
        <v>spaces</v>
      </c>
      <c r="S2995" s="9">
        <f t="shared" si="280"/>
        <v>42391</v>
      </c>
      <c r="T2995" s="9">
        <f t="shared" si="281"/>
        <v>42421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>
        <f t="shared" si="276"/>
        <v>458</v>
      </c>
      <c r="P2996">
        <f t="shared" si="277"/>
        <v>23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</v>
      </c>
      <c r="T2996" s="9">
        <f t="shared" si="281"/>
        <v>41915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>
        <f t="shared" si="276"/>
        <v>105</v>
      </c>
      <c r="P2997">
        <f t="shared" si="277"/>
        <v>63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</v>
      </c>
      <c r="T2997" s="9">
        <f t="shared" si="281"/>
        <v>42754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>
        <f t="shared" si="276"/>
        <v>172</v>
      </c>
      <c r="P2998">
        <f t="shared" si="277"/>
        <v>154</v>
      </c>
      <c r="Q2998" t="str">
        <f t="shared" si="278"/>
        <v>theater</v>
      </c>
      <c r="R2998" t="str">
        <f t="shared" si="279"/>
        <v>spaces</v>
      </c>
      <c r="S2998" s="9">
        <f t="shared" si="280"/>
        <v>42091</v>
      </c>
      <c r="T2998" s="9">
        <f t="shared" si="281"/>
        <v>42151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>
        <f t="shared" si="276"/>
        <v>104</v>
      </c>
      <c r="P2999">
        <f t="shared" si="277"/>
        <v>90</v>
      </c>
      <c r="Q2999" t="str">
        <f t="shared" si="278"/>
        <v>theater</v>
      </c>
      <c r="R2999" t="str">
        <f t="shared" si="279"/>
        <v>spaces</v>
      </c>
      <c r="S2999" s="9">
        <f t="shared" si="280"/>
        <v>42776</v>
      </c>
      <c r="T2999" s="9">
        <f t="shared" si="281"/>
        <v>42793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>
        <f t="shared" si="276"/>
        <v>103</v>
      </c>
      <c r="P3000">
        <f t="shared" si="277"/>
        <v>119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</v>
      </c>
      <c r="T3000" s="9">
        <f t="shared" si="281"/>
        <v>41806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>
        <f t="shared" si="276"/>
        <v>119</v>
      </c>
      <c r="P3001">
        <f t="shared" si="277"/>
        <v>80</v>
      </c>
      <c r="Q3001" t="str">
        <f t="shared" si="278"/>
        <v>theater</v>
      </c>
      <c r="R3001" t="str">
        <f t="shared" si="279"/>
        <v>spaces</v>
      </c>
      <c r="S3001" s="9">
        <f t="shared" si="280"/>
        <v>42781</v>
      </c>
      <c r="T3001" s="9">
        <f t="shared" si="281"/>
        <v>42795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>
        <f t="shared" si="276"/>
        <v>100</v>
      </c>
      <c r="P3002">
        <f t="shared" si="277"/>
        <v>63</v>
      </c>
      <c r="Q3002" t="str">
        <f t="shared" si="278"/>
        <v>theater</v>
      </c>
      <c r="R3002" t="str">
        <f t="shared" si="279"/>
        <v>spaces</v>
      </c>
      <c r="S3002" s="9">
        <f t="shared" si="280"/>
        <v>42753</v>
      </c>
      <c r="T3002" s="9">
        <f t="shared" si="281"/>
        <v>42767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>
        <f t="shared" si="276"/>
        <v>319</v>
      </c>
      <c r="P3003">
        <f t="shared" si="277"/>
        <v>131</v>
      </c>
      <c r="Q3003" t="str">
        <f t="shared" si="278"/>
        <v>theater</v>
      </c>
      <c r="R3003" t="str">
        <f t="shared" si="279"/>
        <v>spaces</v>
      </c>
      <c r="S3003" s="9">
        <f t="shared" si="280"/>
        <v>42535</v>
      </c>
      <c r="T3003" s="9">
        <f t="shared" si="281"/>
        <v>42565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>
        <f t="shared" si="276"/>
        <v>109</v>
      </c>
      <c r="P3004">
        <f t="shared" si="277"/>
        <v>73</v>
      </c>
      <c r="Q3004" t="str">
        <f t="shared" si="278"/>
        <v>theater</v>
      </c>
      <c r="R3004" t="str">
        <f t="shared" si="279"/>
        <v>spaces</v>
      </c>
      <c r="S3004" s="9">
        <f t="shared" si="280"/>
        <v>41240</v>
      </c>
      <c r="T3004" s="9">
        <f t="shared" si="281"/>
        <v>41270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>
        <f t="shared" si="276"/>
        <v>101</v>
      </c>
      <c r="P3005">
        <f t="shared" si="277"/>
        <v>179</v>
      </c>
      <c r="Q3005" t="str">
        <f t="shared" si="278"/>
        <v>theater</v>
      </c>
      <c r="R3005" t="str">
        <f t="shared" si="279"/>
        <v>spaces</v>
      </c>
      <c r="S3005" s="9">
        <f t="shared" si="280"/>
        <v>42399</v>
      </c>
      <c r="T3005" s="9">
        <f t="shared" si="281"/>
        <v>42430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>
        <f t="shared" si="276"/>
        <v>113</v>
      </c>
      <c r="P3006">
        <f t="shared" si="277"/>
        <v>163</v>
      </c>
      <c r="Q3006" t="str">
        <f t="shared" si="278"/>
        <v>theater</v>
      </c>
      <c r="R3006" t="str">
        <f t="shared" si="279"/>
        <v>spaces</v>
      </c>
      <c r="S3006" s="9">
        <f t="shared" si="280"/>
        <v>41929</v>
      </c>
      <c r="T3006" s="9">
        <f t="shared" si="281"/>
        <v>41959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>
        <f t="shared" si="276"/>
        <v>120</v>
      </c>
      <c r="P3007">
        <f t="shared" si="277"/>
        <v>108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</v>
      </c>
      <c r="T3007" s="9">
        <f t="shared" si="281"/>
        <v>41918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>
        <f t="shared" si="276"/>
        <v>108</v>
      </c>
      <c r="P3008">
        <f t="shared" si="277"/>
        <v>89</v>
      </c>
      <c r="Q3008" t="str">
        <f t="shared" si="278"/>
        <v>theater</v>
      </c>
      <c r="R3008" t="str">
        <f t="shared" si="279"/>
        <v>spaces</v>
      </c>
      <c r="S3008" s="9">
        <f t="shared" si="280"/>
        <v>41958</v>
      </c>
      <c r="T3008" s="9">
        <f t="shared" si="281"/>
        <v>41988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</v>
      </c>
      <c r="T3009" s="9">
        <f t="shared" si="281"/>
        <v>42119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>
        <f t="shared" si="276"/>
        <v>101</v>
      </c>
      <c r="P3010">
        <f t="shared" si="277"/>
        <v>117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</v>
      </c>
      <c r="T3010" s="9">
        <f t="shared" si="281"/>
        <v>42390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>
        <f t="shared" ref="O3011:O3074" si="282">ROUND(E3011/D3011*100, 0)</f>
        <v>120</v>
      </c>
      <c r="P3011">
        <f t="shared" ref="P3011:P3074" si="283">ROUND(E3011/L3011, 0)</f>
        <v>234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9">
        <f t="shared" ref="S3011:S3074" si="286">ROUND((J3011/86400)+25569+(-5/24),0)</f>
        <v>41939</v>
      </c>
      <c r="T3011" s="9">
        <f t="shared" ref="T3011:T3074" si="287">ROUND((I3011/86400)+25569+(-5/24),0)</f>
        <v>41969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41997</v>
      </c>
      <c r="T3012" s="9">
        <f t="shared" si="287"/>
        <v>42057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>
        <f t="shared" si="282"/>
        <v>124</v>
      </c>
      <c r="P3013">
        <f t="shared" si="283"/>
        <v>15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</v>
      </c>
      <c r="T3013" s="9">
        <f t="shared" si="287"/>
        <v>42362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>
        <f t="shared" si="282"/>
        <v>117</v>
      </c>
      <c r="P3014">
        <f t="shared" si="283"/>
        <v>85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</v>
      </c>
      <c r="T3014" s="9">
        <f t="shared" si="287"/>
        <v>42045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>
        <f t="shared" si="282"/>
        <v>157</v>
      </c>
      <c r="P3015">
        <f t="shared" si="283"/>
        <v>147</v>
      </c>
      <c r="Q3015" t="str">
        <f t="shared" si="284"/>
        <v>theater</v>
      </c>
      <c r="R3015" t="str">
        <f t="shared" si="285"/>
        <v>spaces</v>
      </c>
      <c r="S3015" s="9">
        <f t="shared" si="286"/>
        <v>42147</v>
      </c>
      <c r="T3015" s="9">
        <f t="shared" si="287"/>
        <v>42177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>
        <f t="shared" si="282"/>
        <v>113</v>
      </c>
      <c r="P3016">
        <f t="shared" si="283"/>
        <v>51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</v>
      </c>
      <c r="T3016" s="9">
        <f t="shared" si="287"/>
        <v>41948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>
        <f t="shared" si="282"/>
        <v>103</v>
      </c>
      <c r="P3017">
        <f t="shared" si="283"/>
        <v>88</v>
      </c>
      <c r="Q3017" t="str">
        <f t="shared" si="284"/>
        <v>theater</v>
      </c>
      <c r="R3017" t="str">
        <f t="shared" si="285"/>
        <v>spaces</v>
      </c>
      <c r="S3017" s="9">
        <f t="shared" si="286"/>
        <v>41786</v>
      </c>
      <c r="T3017" s="9">
        <f t="shared" si="287"/>
        <v>41801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>
        <f t="shared" si="282"/>
        <v>103</v>
      </c>
      <c r="P3018">
        <f t="shared" si="283"/>
        <v>242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</v>
      </c>
      <c r="T3018" s="9">
        <f t="shared" si="287"/>
        <v>41838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>
        <f t="shared" si="282"/>
        <v>106</v>
      </c>
      <c r="P3019">
        <f t="shared" si="283"/>
        <v>146</v>
      </c>
      <c r="Q3019" t="str">
        <f t="shared" si="284"/>
        <v>theater</v>
      </c>
      <c r="R3019" t="str">
        <f t="shared" si="285"/>
        <v>spaces</v>
      </c>
      <c r="S3019" s="9">
        <f t="shared" si="286"/>
        <v>41842</v>
      </c>
      <c r="T3019" s="9">
        <f t="shared" si="287"/>
        <v>41872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>
        <f t="shared" si="282"/>
        <v>101</v>
      </c>
      <c r="P3020">
        <f t="shared" si="283"/>
        <v>103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</v>
      </c>
      <c r="T3020" s="9">
        <f t="shared" si="287"/>
        <v>42206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>
        <f t="shared" si="282"/>
        <v>121</v>
      </c>
      <c r="P3021">
        <f t="shared" si="283"/>
        <v>80</v>
      </c>
      <c r="Q3021" t="str">
        <f t="shared" si="284"/>
        <v>theater</v>
      </c>
      <c r="R3021" t="str">
        <f t="shared" si="285"/>
        <v>spaces</v>
      </c>
      <c r="S3021" s="9">
        <f t="shared" si="286"/>
        <v>41759</v>
      </c>
      <c r="T3021" s="9">
        <f t="shared" si="287"/>
        <v>41786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>
        <f t="shared" si="282"/>
        <v>101</v>
      </c>
      <c r="P3022">
        <f t="shared" si="283"/>
        <v>235</v>
      </c>
      <c r="Q3022" t="str">
        <f t="shared" si="284"/>
        <v>theater</v>
      </c>
      <c r="R3022" t="str">
        <f t="shared" si="285"/>
        <v>spaces</v>
      </c>
      <c r="S3022" s="9">
        <f t="shared" si="286"/>
        <v>42171</v>
      </c>
      <c r="T3022" s="9">
        <f t="shared" si="287"/>
        <v>42231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>
        <f t="shared" si="282"/>
        <v>116</v>
      </c>
      <c r="P3023">
        <f t="shared" si="283"/>
        <v>51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</v>
      </c>
      <c r="T3023" s="9">
        <f t="shared" si="287"/>
        <v>42696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>
        <f t="shared" si="282"/>
        <v>101</v>
      </c>
      <c r="P3024">
        <f t="shared" si="283"/>
        <v>163</v>
      </c>
      <c r="Q3024" t="str">
        <f t="shared" si="284"/>
        <v>theater</v>
      </c>
      <c r="R3024" t="str">
        <f t="shared" si="285"/>
        <v>spaces</v>
      </c>
      <c r="S3024" s="9">
        <f t="shared" si="286"/>
        <v>42565</v>
      </c>
      <c r="T3024" s="9">
        <f t="shared" si="287"/>
        <v>42610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>
        <f t="shared" si="282"/>
        <v>103</v>
      </c>
      <c r="P3025">
        <f t="shared" si="283"/>
        <v>120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</v>
      </c>
      <c r="T3025" s="9">
        <f t="shared" si="287"/>
        <v>42166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>
        <f t="shared" si="282"/>
        <v>246</v>
      </c>
      <c r="P3026">
        <f t="shared" si="283"/>
        <v>68</v>
      </c>
      <c r="Q3026" t="str">
        <f t="shared" si="284"/>
        <v>theater</v>
      </c>
      <c r="R3026" t="str">
        <f t="shared" si="285"/>
        <v>spaces</v>
      </c>
      <c r="S3026" s="9">
        <f t="shared" si="286"/>
        <v>41159</v>
      </c>
      <c r="T3026" s="9">
        <f t="shared" si="287"/>
        <v>41189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>
        <f t="shared" si="282"/>
        <v>302</v>
      </c>
      <c r="P3027">
        <f t="shared" si="283"/>
        <v>52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</v>
      </c>
      <c r="T3027" s="9">
        <f t="shared" si="287"/>
        <v>41789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>
        <f t="shared" si="282"/>
        <v>143</v>
      </c>
      <c r="P3028">
        <f t="shared" si="283"/>
        <v>52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</v>
      </c>
      <c r="T3028" s="9">
        <f t="shared" si="287"/>
        <v>42797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>
        <f t="shared" si="282"/>
        <v>131</v>
      </c>
      <c r="P3029">
        <f t="shared" si="283"/>
        <v>164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</v>
      </c>
      <c r="T3029" s="9">
        <f t="shared" si="287"/>
        <v>42083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>
        <f t="shared" si="282"/>
        <v>168</v>
      </c>
      <c r="P3030">
        <f t="shared" si="283"/>
        <v>85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</v>
      </c>
      <c r="T3030" s="9">
        <f t="shared" si="287"/>
        <v>42597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>
        <f t="shared" si="282"/>
        <v>110</v>
      </c>
      <c r="P3031">
        <f t="shared" si="283"/>
        <v>95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41933</v>
      </c>
      <c r="T3031" s="9">
        <f t="shared" si="287"/>
        <v>41961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>
        <f t="shared" si="282"/>
        <v>107</v>
      </c>
      <c r="P3032">
        <f t="shared" si="283"/>
        <v>46</v>
      </c>
      <c r="Q3032" t="str">
        <f t="shared" si="284"/>
        <v>theater</v>
      </c>
      <c r="R3032" t="str">
        <f t="shared" si="285"/>
        <v>spaces</v>
      </c>
      <c r="S3032" s="9">
        <f t="shared" si="286"/>
        <v>42234</v>
      </c>
      <c r="T3032" s="9">
        <f t="shared" si="287"/>
        <v>42264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>
        <f t="shared" si="282"/>
        <v>100</v>
      </c>
      <c r="P3033">
        <f t="shared" si="283"/>
        <v>52</v>
      </c>
      <c r="Q3033" t="str">
        <f t="shared" si="284"/>
        <v>theater</v>
      </c>
      <c r="R3033" t="str">
        <f t="shared" si="285"/>
        <v>spaces</v>
      </c>
      <c r="S3033" s="9">
        <f t="shared" si="286"/>
        <v>42598</v>
      </c>
      <c r="T3033" s="9">
        <f t="shared" si="287"/>
        <v>42658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>
        <f t="shared" si="282"/>
        <v>127</v>
      </c>
      <c r="P3034">
        <f t="shared" si="283"/>
        <v>51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</v>
      </c>
      <c r="T3034" s="9">
        <f t="shared" si="287"/>
        <v>42258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>
        <f t="shared" si="282"/>
        <v>147</v>
      </c>
      <c r="P3035">
        <f t="shared" si="283"/>
        <v>191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</v>
      </c>
      <c r="T3035" s="9">
        <f t="shared" si="287"/>
        <v>42600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>
        <f t="shared" si="282"/>
        <v>113</v>
      </c>
      <c r="P3036">
        <f t="shared" si="283"/>
        <v>89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</v>
      </c>
      <c r="T3036" s="9">
        <f t="shared" si="287"/>
        <v>42675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>
        <f t="shared" si="282"/>
        <v>109</v>
      </c>
      <c r="P3037">
        <f t="shared" si="283"/>
        <v>89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</v>
      </c>
      <c r="T3037" s="9">
        <f t="shared" si="287"/>
        <v>41398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>
        <f t="shared" si="282"/>
        <v>127</v>
      </c>
      <c r="P3038">
        <f t="shared" si="283"/>
        <v>96</v>
      </c>
      <c r="Q3038" t="str">
        <f t="shared" si="284"/>
        <v>theater</v>
      </c>
      <c r="R3038" t="str">
        <f t="shared" si="285"/>
        <v>spaces</v>
      </c>
      <c r="S3038" s="9">
        <f t="shared" si="286"/>
        <v>41467</v>
      </c>
      <c r="T3038" s="9">
        <f t="shared" si="287"/>
        <v>41502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>
        <f t="shared" si="282"/>
        <v>213</v>
      </c>
      <c r="P3039">
        <f t="shared" si="283"/>
        <v>33</v>
      </c>
      <c r="Q3039" t="str">
        <f t="shared" si="284"/>
        <v>theater</v>
      </c>
      <c r="R3039" t="str">
        <f t="shared" si="285"/>
        <v>spaces</v>
      </c>
      <c r="S3039" s="9">
        <f t="shared" si="286"/>
        <v>40379</v>
      </c>
      <c r="T3039" s="9">
        <f t="shared" si="287"/>
        <v>40453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>
        <f t="shared" si="282"/>
        <v>101</v>
      </c>
      <c r="P3040">
        <f t="shared" si="283"/>
        <v>37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</v>
      </c>
      <c r="T3040" s="9">
        <f t="shared" si="287"/>
        <v>42433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>
        <f t="shared" si="282"/>
        <v>109</v>
      </c>
      <c r="P3041">
        <f t="shared" si="283"/>
        <v>92</v>
      </c>
      <c r="Q3041" t="str">
        <f t="shared" si="284"/>
        <v>theater</v>
      </c>
      <c r="R3041" t="str">
        <f t="shared" si="285"/>
        <v>spaces</v>
      </c>
      <c r="S3041" s="9">
        <f t="shared" si="286"/>
        <v>41611</v>
      </c>
      <c r="T3041" s="9">
        <f t="shared" si="287"/>
        <v>41637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>
        <f t="shared" si="282"/>
        <v>108</v>
      </c>
      <c r="P3042">
        <f t="shared" si="283"/>
        <v>77</v>
      </c>
      <c r="Q3042" t="str">
        <f t="shared" si="284"/>
        <v>theater</v>
      </c>
      <c r="R3042" t="str">
        <f t="shared" si="285"/>
        <v>spaces</v>
      </c>
      <c r="S3042" s="9">
        <f t="shared" si="286"/>
        <v>42178</v>
      </c>
      <c r="T3042" s="9">
        <f t="shared" si="287"/>
        <v>42182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>
        <f t="shared" si="282"/>
        <v>110</v>
      </c>
      <c r="P3043">
        <f t="shared" si="283"/>
        <v>97</v>
      </c>
      <c r="Q3043" t="str">
        <f t="shared" si="284"/>
        <v>theater</v>
      </c>
      <c r="R3043" t="str">
        <f t="shared" si="285"/>
        <v>spaces</v>
      </c>
      <c r="S3043" s="9">
        <f t="shared" si="286"/>
        <v>42360</v>
      </c>
      <c r="T3043" s="9">
        <f t="shared" si="287"/>
        <v>42390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>
        <f t="shared" si="282"/>
        <v>128</v>
      </c>
      <c r="P3044">
        <f t="shared" si="283"/>
        <v>52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</v>
      </c>
      <c r="T3044" s="9">
        <f t="shared" si="287"/>
        <v>42283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>
        <f t="shared" si="282"/>
        <v>110</v>
      </c>
      <c r="P3045">
        <f t="shared" si="283"/>
        <v>129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</v>
      </c>
      <c r="T3045" s="9">
        <f t="shared" si="287"/>
        <v>42110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>
        <f t="shared" si="282"/>
        <v>109</v>
      </c>
      <c r="P3046">
        <f t="shared" si="283"/>
        <v>84</v>
      </c>
      <c r="Q3046" t="str">
        <f t="shared" si="284"/>
        <v>theater</v>
      </c>
      <c r="R3046" t="str">
        <f t="shared" si="285"/>
        <v>spaces</v>
      </c>
      <c r="S3046" s="9">
        <f t="shared" si="286"/>
        <v>42388</v>
      </c>
      <c r="T3046" s="9">
        <f t="shared" si="287"/>
        <v>42403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>
        <f t="shared" si="282"/>
        <v>133</v>
      </c>
      <c r="P3047">
        <f t="shared" si="283"/>
        <v>83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</v>
      </c>
      <c r="T3047" s="9">
        <f t="shared" si="287"/>
        <v>41873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>
        <f t="shared" si="282"/>
        <v>191</v>
      </c>
      <c r="P3048">
        <f t="shared" si="283"/>
        <v>260</v>
      </c>
      <c r="Q3048" t="str">
        <f t="shared" si="284"/>
        <v>theater</v>
      </c>
      <c r="R3048" t="str">
        <f t="shared" si="285"/>
        <v>spaces</v>
      </c>
      <c r="S3048" s="9">
        <f t="shared" si="286"/>
        <v>41863</v>
      </c>
      <c r="T3048" s="9">
        <f t="shared" si="287"/>
        <v>41892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>
        <f t="shared" si="282"/>
        <v>149</v>
      </c>
      <c r="P3049">
        <f t="shared" si="283"/>
        <v>37</v>
      </c>
      <c r="Q3049" t="str">
        <f t="shared" si="284"/>
        <v>theater</v>
      </c>
      <c r="R3049" t="str">
        <f t="shared" si="285"/>
        <v>spaces</v>
      </c>
      <c r="S3049" s="9">
        <f t="shared" si="286"/>
        <v>42444</v>
      </c>
      <c r="T3049" s="9">
        <f t="shared" si="287"/>
        <v>42487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>
        <f t="shared" si="282"/>
        <v>166</v>
      </c>
      <c r="P3050">
        <f t="shared" si="283"/>
        <v>177</v>
      </c>
      <c r="Q3050" t="str">
        <f t="shared" si="284"/>
        <v>theater</v>
      </c>
      <c r="R3050" t="str">
        <f t="shared" si="285"/>
        <v>spaces</v>
      </c>
      <c r="S3050" s="9">
        <f t="shared" si="286"/>
        <v>41976</v>
      </c>
      <c r="T3050" s="9">
        <f t="shared" si="287"/>
        <v>42005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>
        <f t="shared" si="282"/>
        <v>107</v>
      </c>
      <c r="P3051">
        <f t="shared" si="283"/>
        <v>74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</v>
      </c>
      <c r="T3051" s="9">
        <f t="shared" si="287"/>
        <v>42169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>
        <f t="shared" si="282"/>
        <v>106</v>
      </c>
      <c r="P3052">
        <f t="shared" si="283"/>
        <v>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</v>
      </c>
      <c r="T3052" s="9">
        <f t="shared" si="287"/>
        <v>42495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>
        <f t="shared" si="282"/>
        <v>24</v>
      </c>
      <c r="P3053">
        <f t="shared" si="283"/>
        <v>24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</v>
      </c>
      <c r="T3053" s="9">
        <f t="shared" si="287"/>
        <v>42774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>
        <f t="shared" si="282"/>
        <v>0</v>
      </c>
      <c r="P3054">
        <f t="shared" si="283"/>
        <v>38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</v>
      </c>
      <c r="T3054" s="9">
        <f t="shared" si="287"/>
        <v>42152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>
        <f t="shared" si="282"/>
        <v>0</v>
      </c>
      <c r="P3055">
        <f t="shared" si="283"/>
        <v>13</v>
      </c>
      <c r="Q3055" t="str">
        <f t="shared" si="284"/>
        <v>theater</v>
      </c>
      <c r="R3055" t="str">
        <f t="shared" si="285"/>
        <v>spaces</v>
      </c>
      <c r="S3055" s="9">
        <f t="shared" si="286"/>
        <v>41863</v>
      </c>
      <c r="T3055" s="9">
        <f t="shared" si="287"/>
        <v>41914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42028</v>
      </c>
      <c r="T3056" s="9">
        <f t="shared" si="287"/>
        <v>42065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41954</v>
      </c>
      <c r="T3057" s="9">
        <f t="shared" si="287"/>
        <v>42014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</v>
      </c>
      <c r="T3058" s="9">
        <f t="shared" si="287"/>
        <v>41911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</v>
      </c>
      <c r="T3059" s="9">
        <f t="shared" si="287"/>
        <v>42463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</v>
      </c>
      <c r="T3060" s="9">
        <f t="shared" si="287"/>
        <v>42510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41830</v>
      </c>
      <c r="T3061" s="9">
        <f t="shared" si="287"/>
        <v>41860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>
        <f t="shared" si="282"/>
        <v>0</v>
      </c>
      <c r="P3062">
        <f t="shared" si="283"/>
        <v>56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</v>
      </c>
      <c r="T3062" s="9">
        <f t="shared" si="287"/>
        <v>42275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41835</v>
      </c>
      <c r="T3063" s="9">
        <f t="shared" si="287"/>
        <v>41865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>
        <f t="shared" si="282"/>
        <v>67</v>
      </c>
      <c r="P3064">
        <f t="shared" si="283"/>
        <v>100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</v>
      </c>
      <c r="T3064" s="9">
        <f t="shared" si="287"/>
        <v>42278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>
        <f t="shared" si="282"/>
        <v>20</v>
      </c>
      <c r="P3065">
        <f t="shared" si="283"/>
        <v>26</v>
      </c>
      <c r="Q3065" t="str">
        <f t="shared" si="284"/>
        <v>theater</v>
      </c>
      <c r="R3065" t="str">
        <f t="shared" si="285"/>
        <v>spaces</v>
      </c>
      <c r="S3065" s="9">
        <f t="shared" si="286"/>
        <v>42631</v>
      </c>
      <c r="T3065" s="9">
        <f t="shared" si="287"/>
        <v>42666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>
        <f t="shared" si="282"/>
        <v>11</v>
      </c>
      <c r="P3066">
        <f t="shared" si="283"/>
        <v>118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</v>
      </c>
      <c r="T3066" s="9">
        <f t="shared" si="287"/>
        <v>42330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</v>
      </c>
      <c r="T3067" s="9">
        <f t="shared" si="287"/>
        <v>41850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>
        <f t="shared" si="282"/>
        <v>12</v>
      </c>
      <c r="P3068">
        <f t="shared" si="283"/>
        <v>2797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</v>
      </c>
      <c r="T3068" s="9">
        <f t="shared" si="287"/>
        <v>42561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42227</v>
      </c>
      <c r="T3069" s="9">
        <f t="shared" si="287"/>
        <v>42257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>
        <f t="shared" si="282"/>
        <v>0</v>
      </c>
      <c r="P3070">
        <f t="shared" si="283"/>
        <v>88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</v>
      </c>
      <c r="T3070" s="9">
        <f t="shared" si="287"/>
        <v>42293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>
        <f t="shared" si="282"/>
        <v>14</v>
      </c>
      <c r="P3071">
        <f t="shared" si="283"/>
        <v>20</v>
      </c>
      <c r="Q3071" t="str">
        <f t="shared" si="284"/>
        <v>theater</v>
      </c>
      <c r="R3071" t="str">
        <f t="shared" si="285"/>
        <v>spaces</v>
      </c>
      <c r="S3071" s="9">
        <f t="shared" si="286"/>
        <v>41958</v>
      </c>
      <c r="T3071" s="9">
        <f t="shared" si="287"/>
        <v>41988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>
        <f t="shared" si="282"/>
        <v>3</v>
      </c>
      <c r="P3072">
        <f t="shared" si="283"/>
        <v>21</v>
      </c>
      <c r="Q3072" t="str">
        <f t="shared" si="284"/>
        <v>theater</v>
      </c>
      <c r="R3072" t="str">
        <f t="shared" si="285"/>
        <v>spaces</v>
      </c>
      <c r="S3072" s="9">
        <f t="shared" si="286"/>
        <v>42691</v>
      </c>
      <c r="T3072" s="9">
        <f t="shared" si="287"/>
        <v>42712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>
        <f t="shared" si="282"/>
        <v>60</v>
      </c>
      <c r="P3073">
        <f t="shared" si="283"/>
        <v>61</v>
      </c>
      <c r="Q3073" t="str">
        <f t="shared" si="284"/>
        <v>theater</v>
      </c>
      <c r="R3073" t="str">
        <f t="shared" si="285"/>
        <v>spaces</v>
      </c>
      <c r="S3073" s="9">
        <f t="shared" si="286"/>
        <v>42098</v>
      </c>
      <c r="T3073" s="9">
        <f t="shared" si="287"/>
        <v>42115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</v>
      </c>
      <c r="T3074" s="9">
        <f t="shared" si="287"/>
        <v>42673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>
        <f t="shared" ref="O3075:O3138" si="288">ROUND(E3075/D3075*100, 0)</f>
        <v>0</v>
      </c>
      <c r="P3075">
        <f t="shared" ref="P3075:P3138" si="289">ROUND(E3075/L3075, 0)</f>
        <v>92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9">
        <f t="shared" ref="S3075:S3138" si="292">ROUND((J3075/86400)+25569+(-5/24),0)</f>
        <v>42111</v>
      </c>
      <c r="T3075" s="9">
        <f t="shared" ref="T3075:T3138" si="293">ROUND((I3075/86400)+25569+(-5/24),0)</f>
        <v>42170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>
        <f t="shared" si="288"/>
        <v>0</v>
      </c>
      <c r="P3076">
        <f t="shared" si="289"/>
        <v>7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</v>
      </c>
      <c r="T3076" s="9">
        <f t="shared" si="293"/>
        <v>42439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>
        <f t="shared" si="288"/>
        <v>9</v>
      </c>
      <c r="P3077">
        <f t="shared" si="289"/>
        <v>65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</v>
      </c>
      <c r="T3077" s="9">
        <f t="shared" si="293"/>
        <v>42601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>
        <f t="shared" si="288"/>
        <v>15</v>
      </c>
      <c r="P3078">
        <f t="shared" si="289"/>
        <v>30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</v>
      </c>
      <c r="T3078" s="9">
        <f t="shared" si="293"/>
        <v>42286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>
        <f t="shared" si="288"/>
        <v>0</v>
      </c>
      <c r="P3079">
        <f t="shared" si="289"/>
        <v>53</v>
      </c>
      <c r="Q3079" t="str">
        <f t="shared" si="290"/>
        <v>theater</v>
      </c>
      <c r="R3079" t="str">
        <f t="shared" si="291"/>
        <v>spaces</v>
      </c>
      <c r="S3079" s="9">
        <f t="shared" si="292"/>
        <v>42767</v>
      </c>
      <c r="T3079" s="9">
        <f t="shared" si="293"/>
        <v>42797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>
        <f t="shared" si="288"/>
        <v>0</v>
      </c>
      <c r="P3080">
        <f t="shared" si="289"/>
        <v>24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</v>
      </c>
      <c r="T3080" s="9">
        <f t="shared" si="293"/>
        <v>42061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>
        <f t="shared" si="288"/>
        <v>1</v>
      </c>
      <c r="P3081">
        <f t="shared" si="289"/>
        <v>416</v>
      </c>
      <c r="Q3081" t="str">
        <f t="shared" si="290"/>
        <v>theater</v>
      </c>
      <c r="R3081" t="str">
        <f t="shared" si="291"/>
        <v>spaces</v>
      </c>
      <c r="S3081" s="9">
        <f t="shared" si="292"/>
        <v>42056</v>
      </c>
      <c r="T3081" s="9">
        <f t="shared" si="293"/>
        <v>42085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>
        <f t="shared" si="288"/>
        <v>0</v>
      </c>
      <c r="P3082">
        <f t="shared" si="289"/>
        <v>54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</v>
      </c>
      <c r="T3082" s="9">
        <f t="shared" si="293"/>
        <v>42000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>
        <f t="shared" si="288"/>
        <v>0</v>
      </c>
      <c r="P3083">
        <f t="shared" si="289"/>
        <v>421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</v>
      </c>
      <c r="T3083" s="9">
        <f t="shared" si="293"/>
        <v>42267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42294</v>
      </c>
      <c r="T3084" s="9">
        <f t="shared" si="293"/>
        <v>42324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>
        <f t="shared" si="288"/>
        <v>0</v>
      </c>
      <c r="P3085">
        <f t="shared" si="289"/>
        <v>19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</v>
      </c>
      <c r="T3085" s="9">
        <f t="shared" si="293"/>
        <v>41883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>
        <f t="shared" si="288"/>
        <v>12</v>
      </c>
      <c r="P3086">
        <f t="shared" si="289"/>
        <v>78</v>
      </c>
      <c r="Q3086" t="str">
        <f t="shared" si="290"/>
        <v>theater</v>
      </c>
      <c r="R3086" t="str">
        <f t="shared" si="291"/>
        <v>spaces</v>
      </c>
      <c r="S3086" s="9">
        <f t="shared" si="292"/>
        <v>42101</v>
      </c>
      <c r="T3086" s="9">
        <f t="shared" si="293"/>
        <v>42130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>
        <f t="shared" si="288"/>
        <v>2</v>
      </c>
      <c r="P3087">
        <f t="shared" si="289"/>
        <v>68</v>
      </c>
      <c r="Q3087" t="str">
        <f t="shared" si="290"/>
        <v>theater</v>
      </c>
      <c r="R3087" t="str">
        <f t="shared" si="291"/>
        <v>spaces</v>
      </c>
      <c r="S3087" s="9">
        <f t="shared" si="292"/>
        <v>42247</v>
      </c>
      <c r="T3087" s="9">
        <f t="shared" si="293"/>
        <v>42277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>
        <f t="shared" si="288"/>
        <v>0</v>
      </c>
      <c r="P3088">
        <f t="shared" si="289"/>
        <v>17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</v>
      </c>
      <c r="T3088" s="9">
        <f t="shared" si="293"/>
        <v>42233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>
        <f t="shared" si="288"/>
        <v>1</v>
      </c>
      <c r="P3089">
        <f t="shared" si="289"/>
        <v>63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</v>
      </c>
      <c r="T3089" s="9">
        <f t="shared" si="293"/>
        <v>42725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</v>
      </c>
      <c r="T3090" s="9">
        <f t="shared" si="293"/>
        <v>42012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>
        <f t="shared" si="288"/>
        <v>23</v>
      </c>
      <c r="P3091">
        <f t="shared" si="289"/>
        <v>130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</v>
      </c>
      <c r="T3091" s="9">
        <f t="shared" si="293"/>
        <v>42560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>
        <f t="shared" si="288"/>
        <v>5</v>
      </c>
      <c r="P3092">
        <f t="shared" si="289"/>
        <v>1270</v>
      </c>
      <c r="Q3092" t="str">
        <f t="shared" si="290"/>
        <v>theater</v>
      </c>
      <c r="R3092" t="str">
        <f t="shared" si="291"/>
        <v>spaces</v>
      </c>
      <c r="S3092" s="9">
        <f t="shared" si="292"/>
        <v>42066</v>
      </c>
      <c r="T3092" s="9">
        <f t="shared" si="293"/>
        <v>42126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>
        <f t="shared" si="288"/>
        <v>16</v>
      </c>
      <c r="P3093">
        <f t="shared" si="289"/>
        <v>88</v>
      </c>
      <c r="Q3093" t="str">
        <f t="shared" si="290"/>
        <v>theater</v>
      </c>
      <c r="R3093" t="str">
        <f t="shared" si="291"/>
        <v>spaces</v>
      </c>
      <c r="S3093" s="9">
        <f t="shared" si="292"/>
        <v>42567</v>
      </c>
      <c r="T3093" s="9">
        <f t="shared" si="293"/>
        <v>42597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>
        <f t="shared" si="288"/>
        <v>1</v>
      </c>
      <c r="P3094">
        <f t="shared" si="289"/>
        <v>56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</v>
      </c>
      <c r="T3094" s="9">
        <f t="shared" si="293"/>
        <v>42293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>
        <f t="shared" si="288"/>
        <v>23</v>
      </c>
      <c r="P3095">
        <f t="shared" si="289"/>
        <v>54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41761</v>
      </c>
      <c r="T3095" s="9">
        <f t="shared" si="293"/>
        <v>41791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42208</v>
      </c>
      <c r="T3096" s="9">
        <f t="shared" si="293"/>
        <v>42268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</v>
      </c>
      <c r="T3097" s="9">
        <f t="shared" si="293"/>
        <v>42583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>
        <f t="shared" si="288"/>
        <v>4</v>
      </c>
      <c r="P3098">
        <f t="shared" si="289"/>
        <v>57</v>
      </c>
      <c r="Q3098" t="str">
        <f t="shared" si="290"/>
        <v>theater</v>
      </c>
      <c r="R3098" t="str">
        <f t="shared" si="291"/>
        <v>spaces</v>
      </c>
      <c r="S3098" s="9">
        <f t="shared" si="292"/>
        <v>42115</v>
      </c>
      <c r="T3098" s="9">
        <f t="shared" si="293"/>
        <v>42145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>
        <f t="shared" si="288"/>
        <v>17</v>
      </c>
      <c r="P3099">
        <f t="shared" si="289"/>
        <v>41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</v>
      </c>
      <c r="T3099" s="9">
        <f t="shared" si="293"/>
        <v>42650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>
        <f t="shared" si="288"/>
        <v>4</v>
      </c>
      <c r="P3100">
        <f t="shared" si="289"/>
        <v>65</v>
      </c>
      <c r="Q3100" t="str">
        <f t="shared" si="290"/>
        <v>theater</v>
      </c>
      <c r="R3100" t="str">
        <f t="shared" si="291"/>
        <v>spaces</v>
      </c>
      <c r="S3100" s="9">
        <f t="shared" si="292"/>
        <v>42360</v>
      </c>
      <c r="T3100" s="9">
        <f t="shared" si="293"/>
        <v>42408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>
        <f t="shared" si="288"/>
        <v>14</v>
      </c>
      <c r="P3101">
        <f t="shared" si="289"/>
        <v>56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</v>
      </c>
      <c r="T3101" s="9">
        <f t="shared" si="293"/>
        <v>42412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>
        <f t="shared" si="288"/>
        <v>15</v>
      </c>
      <c r="P3102">
        <f t="shared" si="289"/>
        <v>141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</v>
      </c>
      <c r="T3102" s="9">
        <f t="shared" si="293"/>
        <v>41932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</v>
      </c>
      <c r="T3103" s="9">
        <f t="shared" si="293"/>
        <v>42201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>
        <f t="shared" si="288"/>
        <v>39</v>
      </c>
      <c r="P3104">
        <f t="shared" si="289"/>
        <v>70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</v>
      </c>
      <c r="T3104" s="9">
        <f t="shared" si="293"/>
        <v>42605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>
        <f t="shared" si="288"/>
        <v>0</v>
      </c>
      <c r="P3105">
        <f t="shared" si="289"/>
        <v>6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</v>
      </c>
      <c r="T3105" s="9">
        <f t="shared" si="293"/>
        <v>42167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42007</v>
      </c>
      <c r="T3106" s="9">
        <f t="shared" si="293"/>
        <v>42038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>
        <f t="shared" si="288"/>
        <v>42</v>
      </c>
      <c r="P3107">
        <f t="shared" si="289"/>
        <v>80</v>
      </c>
      <c r="Q3107" t="str">
        <f t="shared" si="290"/>
        <v>theater</v>
      </c>
      <c r="R3107" t="str">
        <f t="shared" si="291"/>
        <v>spaces</v>
      </c>
      <c r="S3107" s="9">
        <f t="shared" si="292"/>
        <v>41877</v>
      </c>
      <c r="T3107" s="9">
        <f t="shared" si="293"/>
        <v>41931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>
        <f t="shared" si="288"/>
        <v>4</v>
      </c>
      <c r="P3108">
        <f t="shared" si="289"/>
        <v>10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</v>
      </c>
      <c r="T3108" s="9">
        <f t="shared" si="293"/>
        <v>42264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>
        <f t="shared" si="288"/>
        <v>20</v>
      </c>
      <c r="P3109">
        <f t="shared" si="289"/>
        <v>273</v>
      </c>
      <c r="Q3109" t="str">
        <f t="shared" si="290"/>
        <v>theater</v>
      </c>
      <c r="R3109" t="str">
        <f t="shared" si="291"/>
        <v>spaces</v>
      </c>
      <c r="S3109" s="9">
        <f t="shared" si="292"/>
        <v>42129</v>
      </c>
      <c r="T3109" s="9">
        <f t="shared" si="293"/>
        <v>42136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</v>
      </c>
      <c r="T3110" s="9">
        <f t="shared" si="293"/>
        <v>42122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>
        <f t="shared" si="288"/>
        <v>25</v>
      </c>
      <c r="P3111">
        <f t="shared" si="289"/>
        <v>58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</v>
      </c>
      <c r="T3111" s="9">
        <f t="shared" si="293"/>
        <v>41879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</v>
      </c>
      <c r="T3112" s="9">
        <f t="shared" si="293"/>
        <v>42785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>
        <f t="shared" si="288"/>
        <v>27</v>
      </c>
      <c r="P3113">
        <f t="shared" si="289"/>
        <v>70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</v>
      </c>
      <c r="T3113" s="9">
        <f t="shared" si="293"/>
        <v>41916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>
        <f t="shared" si="288"/>
        <v>5</v>
      </c>
      <c r="P3114">
        <f t="shared" si="289"/>
        <v>58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</v>
      </c>
      <c r="T3114" s="9">
        <f t="shared" si="293"/>
        <v>42675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>
        <f t="shared" si="288"/>
        <v>4</v>
      </c>
      <c r="P3115">
        <f t="shared" si="289"/>
        <v>125</v>
      </c>
      <c r="Q3115" t="str">
        <f t="shared" si="290"/>
        <v>theater</v>
      </c>
      <c r="R3115" t="str">
        <f t="shared" si="291"/>
        <v>spaces</v>
      </c>
      <c r="S3115" s="9">
        <f t="shared" si="292"/>
        <v>42082</v>
      </c>
      <c r="T3115" s="9">
        <f t="shared" si="293"/>
        <v>42112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</v>
      </c>
      <c r="T3116" s="9">
        <f t="shared" si="293"/>
        <v>41903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</v>
      </c>
      <c r="T3117" s="9">
        <f t="shared" si="293"/>
        <v>42526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</v>
      </c>
      <c r="T3118" s="9">
        <f t="shared" si="293"/>
        <v>42095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</v>
      </c>
      <c r="T3119" s="9">
        <f t="shared" si="293"/>
        <v>42517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</v>
      </c>
      <c r="T3120" s="9">
        <f t="shared" si="293"/>
        <v>42553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</v>
      </c>
      <c r="T3121" s="9">
        <f t="shared" si="293"/>
        <v>42090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>
        <f t="shared" si="288"/>
        <v>0</v>
      </c>
      <c r="P3122">
        <f t="shared" si="289"/>
        <v>13</v>
      </c>
      <c r="Q3122" t="str">
        <f t="shared" si="290"/>
        <v>theater</v>
      </c>
      <c r="R3122" t="str">
        <f t="shared" si="291"/>
        <v>spaces</v>
      </c>
      <c r="S3122" s="9">
        <f t="shared" si="292"/>
        <v>42436</v>
      </c>
      <c r="T3122" s="9">
        <f t="shared" si="293"/>
        <v>42496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</v>
      </c>
      <c r="T3123" s="9">
        <f t="shared" si="293"/>
        <v>41908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42679</v>
      </c>
      <c r="T3124" s="9">
        <f t="shared" si="293"/>
        <v>42684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>
        <f t="shared" si="288"/>
        <v>68</v>
      </c>
      <c r="P3125">
        <f t="shared" si="289"/>
        <v>245</v>
      </c>
      <c r="Q3125" t="str">
        <f t="shared" si="290"/>
        <v>theater</v>
      </c>
      <c r="R3125" t="str">
        <f t="shared" si="291"/>
        <v>spaces</v>
      </c>
      <c r="S3125" s="9">
        <f t="shared" si="292"/>
        <v>42531</v>
      </c>
      <c r="T3125" s="9">
        <f t="shared" si="293"/>
        <v>42561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>
        <f t="shared" si="288"/>
        <v>0</v>
      </c>
      <c r="P3126">
        <f t="shared" si="289"/>
        <v>7</v>
      </c>
      <c r="Q3126" t="str">
        <f t="shared" si="290"/>
        <v>theater</v>
      </c>
      <c r="R3126" t="str">
        <f t="shared" si="291"/>
        <v>spaces</v>
      </c>
      <c r="S3126" s="9">
        <f t="shared" si="292"/>
        <v>41978</v>
      </c>
      <c r="T3126" s="9">
        <f t="shared" si="293"/>
        <v>42038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</v>
      </c>
      <c r="T3127" s="9">
        <f t="shared" si="293"/>
        <v>42376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>
        <f t="shared" si="288"/>
        <v>4</v>
      </c>
      <c r="P3128">
        <f t="shared" si="289"/>
        <v>61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</v>
      </c>
      <c r="T3128" s="9">
        <f t="shared" si="293"/>
        <v>42457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42035</v>
      </c>
      <c r="T3129" s="9">
        <f t="shared" si="293"/>
        <v>42065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>
        <f t="shared" si="288"/>
        <v>109</v>
      </c>
      <c r="P3130">
        <f t="shared" si="289"/>
        <v>139</v>
      </c>
      <c r="Q3130" t="str">
        <f t="shared" si="290"/>
        <v>theater</v>
      </c>
      <c r="R3130" t="str">
        <f t="shared" si="291"/>
        <v>plays</v>
      </c>
      <c r="S3130" s="9">
        <f t="shared" si="292"/>
        <v>42781</v>
      </c>
      <c r="T3130" s="9">
        <f t="shared" si="293"/>
        <v>42811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42804</v>
      </c>
      <c r="T3131" s="9">
        <f t="shared" si="293"/>
        <v>42844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>
        <f t="shared" si="288"/>
        <v>4</v>
      </c>
      <c r="P3132">
        <f t="shared" si="289"/>
        <v>94</v>
      </c>
      <c r="Q3132" t="str">
        <f t="shared" si="290"/>
        <v>theater</v>
      </c>
      <c r="R3132" t="str">
        <f t="shared" si="291"/>
        <v>plays</v>
      </c>
      <c r="S3132" s="9">
        <f t="shared" si="292"/>
        <v>42808</v>
      </c>
      <c r="T3132" s="9">
        <f t="shared" si="293"/>
        <v>42839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>
        <f t="shared" si="288"/>
        <v>16</v>
      </c>
      <c r="P3133">
        <f t="shared" si="289"/>
        <v>54</v>
      </c>
      <c r="Q3133" t="str">
        <f t="shared" si="290"/>
        <v>theater</v>
      </c>
      <c r="R3133" t="str">
        <f t="shared" si="291"/>
        <v>plays</v>
      </c>
      <c r="S3133" s="9">
        <f t="shared" si="292"/>
        <v>42803</v>
      </c>
      <c r="T3133" s="9">
        <f t="shared" si="293"/>
        <v>42833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</v>
      </c>
      <c r="T3134" s="9">
        <f t="shared" si="293"/>
        <v>42846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>
        <f t="shared" si="288"/>
        <v>108</v>
      </c>
      <c r="P3135">
        <f t="shared" si="289"/>
        <v>34</v>
      </c>
      <c r="Q3135" t="str">
        <f t="shared" si="290"/>
        <v>theater</v>
      </c>
      <c r="R3135" t="str">
        <f t="shared" si="291"/>
        <v>plays</v>
      </c>
      <c r="S3135" s="9">
        <f t="shared" si="292"/>
        <v>42788</v>
      </c>
      <c r="T3135" s="9">
        <f t="shared" si="293"/>
        <v>42818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>
        <f t="shared" si="288"/>
        <v>23</v>
      </c>
      <c r="P3136">
        <f t="shared" si="289"/>
        <v>19</v>
      </c>
      <c r="Q3136" t="str">
        <f t="shared" si="290"/>
        <v>theater</v>
      </c>
      <c r="R3136" t="str">
        <f t="shared" si="291"/>
        <v>plays</v>
      </c>
      <c r="S3136" s="9">
        <f t="shared" si="292"/>
        <v>42801</v>
      </c>
      <c r="T3136" s="9">
        <f t="shared" si="293"/>
        <v>42821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>
        <f t="shared" si="288"/>
        <v>21</v>
      </c>
      <c r="P3137">
        <f t="shared" si="289"/>
        <v>23</v>
      </c>
      <c r="Q3137" t="str">
        <f t="shared" si="290"/>
        <v>theater</v>
      </c>
      <c r="R3137" t="str">
        <f t="shared" si="291"/>
        <v>plays</v>
      </c>
      <c r="S3137" s="9">
        <f t="shared" si="292"/>
        <v>42807</v>
      </c>
      <c r="T3137" s="9">
        <f t="shared" si="293"/>
        <v>42829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>
        <f t="shared" si="288"/>
        <v>128</v>
      </c>
      <c r="P3138">
        <f t="shared" si="289"/>
        <v>29</v>
      </c>
      <c r="Q3138" t="str">
        <f t="shared" si="290"/>
        <v>theater</v>
      </c>
      <c r="R3138" t="str">
        <f t="shared" si="291"/>
        <v>plays</v>
      </c>
      <c r="S3138" s="9">
        <f t="shared" si="292"/>
        <v>42789</v>
      </c>
      <c r="T3138" s="9">
        <f t="shared" si="293"/>
        <v>42826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>
        <f t="shared" ref="O3139:O3202" si="294">ROUND(E3139/D3139*100, 0)</f>
        <v>3</v>
      </c>
      <c r="P3139">
        <f t="shared" ref="P3139:P3202" si="295">ROUND(E3139/L3139, 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9">
        <f t="shared" ref="S3139:S3202" si="298">ROUND((J3139/86400)+25569+(-5/24),0)</f>
        <v>42808</v>
      </c>
      <c r="T3139" s="9">
        <f t="shared" ref="T3139:T3202" si="299">ROUND((I3139/86400)+25569+(-5/24),0)</f>
        <v>42859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</v>
      </c>
      <c r="T3140" s="9">
        <f t="shared" si="299"/>
        <v>42828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</v>
      </c>
      <c r="T3141" s="9">
        <f t="shared" si="299"/>
        <v>42819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42803</v>
      </c>
      <c r="T3142" s="9">
        <f t="shared" si="299"/>
        <v>42832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>
        <f t="shared" si="294"/>
        <v>52</v>
      </c>
      <c r="P3143">
        <f t="shared" si="295"/>
        <v>32</v>
      </c>
      <c r="Q3143" t="str">
        <f t="shared" si="296"/>
        <v>theater</v>
      </c>
      <c r="R3143" t="str">
        <f t="shared" si="297"/>
        <v>plays</v>
      </c>
      <c r="S3143" s="9">
        <f t="shared" si="298"/>
        <v>42801</v>
      </c>
      <c r="T3143" s="9">
        <f t="shared" si="299"/>
        <v>42842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</v>
      </c>
      <c r="T3144" s="9">
        <f t="shared" si="299"/>
        <v>42813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</v>
      </c>
      <c r="T3145" s="9">
        <f t="shared" si="299"/>
        <v>42834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>
        <f t="shared" si="294"/>
        <v>75</v>
      </c>
      <c r="P3146">
        <f t="shared" si="295"/>
        <v>251</v>
      </c>
      <c r="Q3146" t="str">
        <f t="shared" si="296"/>
        <v>theater</v>
      </c>
      <c r="R3146" t="str">
        <f t="shared" si="297"/>
        <v>plays</v>
      </c>
      <c r="S3146" s="9">
        <f t="shared" si="298"/>
        <v>42796</v>
      </c>
      <c r="T3146" s="9">
        <f t="shared" si="299"/>
        <v>42813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</v>
      </c>
      <c r="T3147" s="9">
        <f t="shared" si="299"/>
        <v>42822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>
        <f t="shared" si="294"/>
        <v>11</v>
      </c>
      <c r="P3148">
        <f t="shared" si="295"/>
        <v>438</v>
      </c>
      <c r="Q3148" t="str">
        <f t="shared" si="296"/>
        <v>theater</v>
      </c>
      <c r="R3148" t="str">
        <f t="shared" si="297"/>
        <v>plays</v>
      </c>
      <c r="S3148" s="9">
        <f t="shared" si="298"/>
        <v>42796</v>
      </c>
      <c r="T3148" s="9">
        <f t="shared" si="299"/>
        <v>42841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>
        <f t="shared" si="294"/>
        <v>118</v>
      </c>
      <c r="P3149">
        <f t="shared" si="295"/>
        <v>110</v>
      </c>
      <c r="Q3149" t="str">
        <f t="shared" si="296"/>
        <v>theater</v>
      </c>
      <c r="R3149" t="str">
        <f t="shared" si="297"/>
        <v>plays</v>
      </c>
      <c r="S3149" s="9">
        <f t="shared" si="298"/>
        <v>41910</v>
      </c>
      <c r="T3149" s="9">
        <f t="shared" si="299"/>
        <v>41950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>
        <f t="shared" si="294"/>
        <v>131</v>
      </c>
      <c r="P3150">
        <f t="shared" si="295"/>
        <v>41</v>
      </c>
      <c r="Q3150" t="str">
        <f t="shared" si="296"/>
        <v>theater</v>
      </c>
      <c r="R3150" t="str">
        <f t="shared" si="297"/>
        <v>plays</v>
      </c>
      <c r="S3150" s="9">
        <f t="shared" si="298"/>
        <v>41891</v>
      </c>
      <c r="T3150" s="9">
        <f t="shared" si="299"/>
        <v>41913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</v>
      </c>
      <c r="T3151" s="9">
        <f t="shared" si="299"/>
        <v>41250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>
        <f t="shared" si="294"/>
        <v>101</v>
      </c>
      <c r="P3152">
        <f t="shared" si="295"/>
        <v>34</v>
      </c>
      <c r="Q3152" t="str">
        <f t="shared" si="296"/>
        <v>theater</v>
      </c>
      <c r="R3152" t="str">
        <f t="shared" si="297"/>
        <v>plays</v>
      </c>
      <c r="S3152" s="9">
        <f t="shared" si="298"/>
        <v>40478</v>
      </c>
      <c r="T3152" s="9">
        <f t="shared" si="299"/>
        <v>40568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>
        <f t="shared" si="294"/>
        <v>100</v>
      </c>
      <c r="P3153">
        <f t="shared" si="295"/>
        <v>103</v>
      </c>
      <c r="Q3153" t="str">
        <f t="shared" si="296"/>
        <v>theater</v>
      </c>
      <c r="R3153" t="str">
        <f t="shared" si="297"/>
        <v>plays</v>
      </c>
      <c r="S3153" s="9">
        <f t="shared" si="298"/>
        <v>41863</v>
      </c>
      <c r="T3153" s="9">
        <f t="shared" si="299"/>
        <v>41893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>
        <f t="shared" si="294"/>
        <v>106</v>
      </c>
      <c r="P3154">
        <f t="shared" si="295"/>
        <v>35</v>
      </c>
      <c r="Q3154" t="str">
        <f t="shared" si="296"/>
        <v>theater</v>
      </c>
      <c r="R3154" t="str">
        <f t="shared" si="297"/>
        <v>plays</v>
      </c>
      <c r="S3154" s="9">
        <f t="shared" si="298"/>
        <v>41551</v>
      </c>
      <c r="T3154" s="9">
        <f t="shared" si="299"/>
        <v>41581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>
        <f t="shared" si="294"/>
        <v>336</v>
      </c>
      <c r="P3155">
        <f t="shared" si="295"/>
        <v>42</v>
      </c>
      <c r="Q3155" t="str">
        <f t="shared" si="296"/>
        <v>theater</v>
      </c>
      <c r="R3155" t="str">
        <f t="shared" si="297"/>
        <v>plays</v>
      </c>
      <c r="S3155" s="9">
        <f t="shared" si="298"/>
        <v>40633</v>
      </c>
      <c r="T3155" s="9">
        <f t="shared" si="299"/>
        <v>40664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>
        <f t="shared" si="294"/>
        <v>113</v>
      </c>
      <c r="P3156">
        <f t="shared" si="295"/>
        <v>64</v>
      </c>
      <c r="Q3156" t="str">
        <f t="shared" si="296"/>
        <v>theater</v>
      </c>
      <c r="R3156" t="str">
        <f t="shared" si="297"/>
        <v>plays</v>
      </c>
      <c r="S3156" s="9">
        <f t="shared" si="298"/>
        <v>40971</v>
      </c>
      <c r="T3156" s="9">
        <f t="shared" si="299"/>
        <v>41001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>
        <f t="shared" si="294"/>
        <v>189</v>
      </c>
      <c r="P3157">
        <f t="shared" si="295"/>
        <v>31</v>
      </c>
      <c r="Q3157" t="str">
        <f t="shared" si="296"/>
        <v>theater</v>
      </c>
      <c r="R3157" t="str">
        <f t="shared" si="297"/>
        <v>plays</v>
      </c>
      <c r="S3157" s="9">
        <f t="shared" si="298"/>
        <v>41233</v>
      </c>
      <c r="T3157" s="9">
        <f t="shared" si="299"/>
        <v>41263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>
        <f t="shared" si="294"/>
        <v>102</v>
      </c>
      <c r="P3158">
        <f t="shared" si="295"/>
        <v>63</v>
      </c>
      <c r="Q3158" t="str">
        <f t="shared" si="296"/>
        <v>theater</v>
      </c>
      <c r="R3158" t="str">
        <f t="shared" si="297"/>
        <v>plays</v>
      </c>
      <c r="S3158" s="9">
        <f t="shared" si="298"/>
        <v>41027</v>
      </c>
      <c r="T3158" s="9">
        <f t="shared" si="299"/>
        <v>41062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>
        <f t="shared" si="294"/>
        <v>101</v>
      </c>
      <c r="P3159">
        <f t="shared" si="295"/>
        <v>99</v>
      </c>
      <c r="Q3159" t="str">
        <f t="shared" si="296"/>
        <v>theater</v>
      </c>
      <c r="R3159" t="str">
        <f t="shared" si="297"/>
        <v>plays</v>
      </c>
      <c r="S3159" s="9">
        <f t="shared" si="298"/>
        <v>41830</v>
      </c>
      <c r="T3159" s="9">
        <f t="shared" si="299"/>
        <v>41839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>
        <f t="shared" si="294"/>
        <v>114</v>
      </c>
      <c r="P3160">
        <f t="shared" si="295"/>
        <v>83</v>
      </c>
      <c r="Q3160" t="str">
        <f t="shared" si="296"/>
        <v>theater</v>
      </c>
      <c r="R3160" t="str">
        <f t="shared" si="297"/>
        <v>plays</v>
      </c>
      <c r="S3160" s="9">
        <f t="shared" si="298"/>
        <v>41448</v>
      </c>
      <c r="T3160" s="9">
        <f t="shared" si="299"/>
        <v>41478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>
        <f t="shared" si="294"/>
        <v>133</v>
      </c>
      <c r="P3161">
        <f t="shared" si="295"/>
        <v>39</v>
      </c>
      <c r="Q3161" t="str">
        <f t="shared" si="296"/>
        <v>theater</v>
      </c>
      <c r="R3161" t="str">
        <f t="shared" si="297"/>
        <v>plays</v>
      </c>
      <c r="S3161" s="9">
        <f t="shared" si="298"/>
        <v>40884</v>
      </c>
      <c r="T3161" s="9">
        <f t="shared" si="299"/>
        <v>40927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>
        <f t="shared" si="294"/>
        <v>102</v>
      </c>
      <c r="P3162">
        <f t="shared" si="295"/>
        <v>80</v>
      </c>
      <c r="Q3162" t="str">
        <f t="shared" si="296"/>
        <v>theater</v>
      </c>
      <c r="R3162" t="str">
        <f t="shared" si="297"/>
        <v>plays</v>
      </c>
      <c r="S3162" s="9">
        <f t="shared" si="298"/>
        <v>41841</v>
      </c>
      <c r="T3162" s="9">
        <f t="shared" si="299"/>
        <v>41864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>
        <f t="shared" si="294"/>
        <v>105</v>
      </c>
      <c r="P3163">
        <f t="shared" si="295"/>
        <v>28</v>
      </c>
      <c r="Q3163" t="str">
        <f t="shared" si="296"/>
        <v>theater</v>
      </c>
      <c r="R3163" t="str">
        <f t="shared" si="297"/>
        <v>plays</v>
      </c>
      <c r="S3163" s="9">
        <f t="shared" si="298"/>
        <v>41897</v>
      </c>
      <c r="T3163" s="9">
        <f t="shared" si="299"/>
        <v>41927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>
        <f t="shared" si="294"/>
        <v>127</v>
      </c>
      <c r="P3164">
        <f t="shared" si="295"/>
        <v>81</v>
      </c>
      <c r="Q3164" t="str">
        <f t="shared" si="296"/>
        <v>theater</v>
      </c>
      <c r="R3164" t="str">
        <f t="shared" si="297"/>
        <v>plays</v>
      </c>
      <c r="S3164" s="9">
        <f t="shared" si="298"/>
        <v>41799</v>
      </c>
      <c r="T3164" s="9">
        <f t="shared" si="299"/>
        <v>41827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>
        <f t="shared" si="294"/>
        <v>111</v>
      </c>
      <c r="P3165">
        <f t="shared" si="295"/>
        <v>201</v>
      </c>
      <c r="Q3165" t="str">
        <f t="shared" si="296"/>
        <v>theater</v>
      </c>
      <c r="R3165" t="str">
        <f t="shared" si="297"/>
        <v>plays</v>
      </c>
      <c r="S3165" s="9">
        <f t="shared" si="298"/>
        <v>41776</v>
      </c>
      <c r="T3165" s="9">
        <f t="shared" si="299"/>
        <v>41806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>
        <f t="shared" si="294"/>
        <v>107</v>
      </c>
      <c r="P3166">
        <f t="shared" si="295"/>
        <v>38</v>
      </c>
      <c r="Q3166" t="str">
        <f t="shared" si="296"/>
        <v>theater</v>
      </c>
      <c r="R3166" t="str">
        <f t="shared" si="297"/>
        <v>plays</v>
      </c>
      <c r="S3166" s="9">
        <f t="shared" si="298"/>
        <v>41767</v>
      </c>
      <c r="T3166" s="9">
        <f t="shared" si="299"/>
        <v>41800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>
        <f t="shared" si="294"/>
        <v>163</v>
      </c>
      <c r="P3167">
        <f t="shared" si="295"/>
        <v>58</v>
      </c>
      <c r="Q3167" t="str">
        <f t="shared" si="296"/>
        <v>theater</v>
      </c>
      <c r="R3167" t="str">
        <f t="shared" si="297"/>
        <v>plays</v>
      </c>
      <c r="S3167" s="9">
        <f t="shared" si="298"/>
        <v>40644</v>
      </c>
      <c r="T3167" s="9">
        <f t="shared" si="299"/>
        <v>40666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>
        <f t="shared" si="294"/>
        <v>160</v>
      </c>
      <c r="P3168">
        <f t="shared" si="295"/>
        <v>60</v>
      </c>
      <c r="Q3168" t="str">
        <f t="shared" si="296"/>
        <v>theater</v>
      </c>
      <c r="R3168" t="str">
        <f t="shared" si="297"/>
        <v>plays</v>
      </c>
      <c r="S3168" s="9">
        <f t="shared" si="298"/>
        <v>41940</v>
      </c>
      <c r="T3168" s="9">
        <f t="shared" si="299"/>
        <v>41969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>
        <f t="shared" si="294"/>
        <v>116</v>
      </c>
      <c r="P3169">
        <f t="shared" si="295"/>
        <v>63</v>
      </c>
      <c r="Q3169" t="str">
        <f t="shared" si="296"/>
        <v>theater</v>
      </c>
      <c r="R3169" t="str">
        <f t="shared" si="297"/>
        <v>plays</v>
      </c>
      <c r="S3169" s="9">
        <f t="shared" si="298"/>
        <v>41839</v>
      </c>
      <c r="T3169" s="9">
        <f t="shared" si="299"/>
        <v>41853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>
        <f t="shared" si="294"/>
        <v>124</v>
      </c>
      <c r="P3170">
        <f t="shared" si="295"/>
        <v>51</v>
      </c>
      <c r="Q3170" t="str">
        <f t="shared" si="296"/>
        <v>theater</v>
      </c>
      <c r="R3170" t="str">
        <f t="shared" si="297"/>
        <v>plays</v>
      </c>
      <c r="S3170" s="9">
        <f t="shared" si="298"/>
        <v>41772</v>
      </c>
      <c r="T3170" s="9">
        <f t="shared" si="299"/>
        <v>41804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>
        <f t="shared" si="294"/>
        <v>103</v>
      </c>
      <c r="P3171">
        <f t="shared" si="295"/>
        <v>101</v>
      </c>
      <c r="Q3171" t="str">
        <f t="shared" si="296"/>
        <v>theater</v>
      </c>
      <c r="R3171" t="str">
        <f t="shared" si="297"/>
        <v>plays</v>
      </c>
      <c r="S3171" s="9">
        <f t="shared" si="298"/>
        <v>41592</v>
      </c>
      <c r="T3171" s="9">
        <f t="shared" si="299"/>
        <v>41621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>
        <f t="shared" si="294"/>
        <v>112</v>
      </c>
      <c r="P3172">
        <f t="shared" si="295"/>
        <v>32</v>
      </c>
      <c r="Q3172" t="str">
        <f t="shared" si="296"/>
        <v>theater</v>
      </c>
      <c r="R3172" t="str">
        <f t="shared" si="297"/>
        <v>plays</v>
      </c>
      <c r="S3172" s="9">
        <f t="shared" si="298"/>
        <v>41789</v>
      </c>
      <c r="T3172" s="9">
        <f t="shared" si="299"/>
        <v>41822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>
        <f t="shared" si="294"/>
        <v>109</v>
      </c>
      <c r="P3173">
        <f t="shared" si="295"/>
        <v>65</v>
      </c>
      <c r="Q3173" t="str">
        <f t="shared" si="296"/>
        <v>theater</v>
      </c>
      <c r="R3173" t="str">
        <f t="shared" si="297"/>
        <v>plays</v>
      </c>
      <c r="S3173" s="9">
        <f t="shared" si="298"/>
        <v>42466</v>
      </c>
      <c r="T3173" s="9">
        <f t="shared" si="299"/>
        <v>42496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>
        <f t="shared" si="294"/>
        <v>115</v>
      </c>
      <c r="P3174">
        <f t="shared" si="295"/>
        <v>79</v>
      </c>
      <c r="Q3174" t="str">
        <f t="shared" si="296"/>
        <v>theater</v>
      </c>
      <c r="R3174" t="str">
        <f t="shared" si="297"/>
        <v>plays</v>
      </c>
      <c r="S3174" s="9">
        <f t="shared" si="298"/>
        <v>40924</v>
      </c>
      <c r="T3174" s="9">
        <f t="shared" si="299"/>
        <v>40954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>
        <f t="shared" si="294"/>
        <v>103</v>
      </c>
      <c r="P3175">
        <f t="shared" si="295"/>
        <v>139</v>
      </c>
      <c r="Q3175" t="str">
        <f t="shared" si="296"/>
        <v>theater</v>
      </c>
      <c r="R3175" t="str">
        <f t="shared" si="297"/>
        <v>plays</v>
      </c>
      <c r="S3175" s="9">
        <f t="shared" si="298"/>
        <v>41879</v>
      </c>
      <c r="T3175" s="9">
        <f t="shared" si="299"/>
        <v>41909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>
        <f t="shared" si="294"/>
        <v>101</v>
      </c>
      <c r="P3176">
        <f t="shared" si="295"/>
        <v>132</v>
      </c>
      <c r="Q3176" t="str">
        <f t="shared" si="296"/>
        <v>theater</v>
      </c>
      <c r="R3176" t="str">
        <f t="shared" si="297"/>
        <v>plays</v>
      </c>
      <c r="S3176" s="9">
        <f t="shared" si="298"/>
        <v>41863</v>
      </c>
      <c r="T3176" s="9">
        <f t="shared" si="299"/>
        <v>41877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>
        <f t="shared" si="294"/>
        <v>110</v>
      </c>
      <c r="P3177">
        <f t="shared" si="295"/>
        <v>91</v>
      </c>
      <c r="Q3177" t="str">
        <f t="shared" si="296"/>
        <v>theater</v>
      </c>
      <c r="R3177" t="str">
        <f t="shared" si="297"/>
        <v>plays</v>
      </c>
      <c r="S3177" s="9">
        <f t="shared" si="298"/>
        <v>40532</v>
      </c>
      <c r="T3177" s="9">
        <f t="shared" si="299"/>
        <v>40592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>
        <f t="shared" si="294"/>
        <v>115</v>
      </c>
      <c r="P3178">
        <f t="shared" si="295"/>
        <v>40</v>
      </c>
      <c r="Q3178" t="str">
        <f t="shared" si="296"/>
        <v>theater</v>
      </c>
      <c r="R3178" t="str">
        <f t="shared" si="297"/>
        <v>plays</v>
      </c>
      <c r="S3178" s="9">
        <f t="shared" si="298"/>
        <v>41478</v>
      </c>
      <c r="T3178" s="9">
        <f t="shared" si="299"/>
        <v>41504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>
        <f t="shared" si="294"/>
        <v>117</v>
      </c>
      <c r="P3179">
        <f t="shared" si="295"/>
        <v>58</v>
      </c>
      <c r="Q3179" t="str">
        <f t="shared" si="296"/>
        <v>theater</v>
      </c>
      <c r="R3179" t="str">
        <f t="shared" si="297"/>
        <v>plays</v>
      </c>
      <c r="S3179" s="9">
        <f t="shared" si="298"/>
        <v>41781</v>
      </c>
      <c r="T3179" s="9">
        <f t="shared" si="299"/>
        <v>41811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>
        <f t="shared" si="294"/>
        <v>172</v>
      </c>
      <c r="P3180">
        <f t="shared" si="295"/>
        <v>33</v>
      </c>
      <c r="Q3180" t="str">
        <f t="shared" si="296"/>
        <v>theater</v>
      </c>
      <c r="R3180" t="str">
        <f t="shared" si="297"/>
        <v>plays</v>
      </c>
      <c r="S3180" s="9">
        <f t="shared" si="298"/>
        <v>41806</v>
      </c>
      <c r="T3180" s="9">
        <f t="shared" si="299"/>
        <v>41836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>
        <f t="shared" si="294"/>
        <v>114</v>
      </c>
      <c r="P3181">
        <f t="shared" si="295"/>
        <v>77</v>
      </c>
      <c r="Q3181" t="str">
        <f t="shared" si="296"/>
        <v>theater</v>
      </c>
      <c r="R3181" t="str">
        <f t="shared" si="297"/>
        <v>plays</v>
      </c>
      <c r="S3181" s="9">
        <f t="shared" si="298"/>
        <v>41375</v>
      </c>
      <c r="T3181" s="9">
        <f t="shared" si="299"/>
        <v>41400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>
        <f t="shared" si="294"/>
        <v>120</v>
      </c>
      <c r="P3182">
        <f t="shared" si="295"/>
        <v>32</v>
      </c>
      <c r="Q3182" t="str">
        <f t="shared" si="296"/>
        <v>theater</v>
      </c>
      <c r="R3182" t="str">
        <f t="shared" si="297"/>
        <v>plays</v>
      </c>
      <c r="S3182" s="9">
        <f t="shared" si="298"/>
        <v>41780</v>
      </c>
      <c r="T3182" s="9">
        <f t="shared" si="299"/>
        <v>41810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>
        <f t="shared" si="294"/>
        <v>109</v>
      </c>
      <c r="P3183">
        <f t="shared" si="295"/>
        <v>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</v>
      </c>
      <c r="T3183" s="9">
        <f t="shared" si="299"/>
        <v>41805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>
        <f t="shared" si="294"/>
        <v>101</v>
      </c>
      <c r="P3184">
        <f t="shared" si="295"/>
        <v>47</v>
      </c>
      <c r="Q3184" t="str">
        <f t="shared" si="296"/>
        <v>theater</v>
      </c>
      <c r="R3184" t="str">
        <f t="shared" si="297"/>
        <v>plays</v>
      </c>
      <c r="S3184" s="9">
        <f t="shared" si="298"/>
        <v>40884</v>
      </c>
      <c r="T3184" s="9">
        <f t="shared" si="299"/>
        <v>40940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>
        <f t="shared" si="294"/>
        <v>109</v>
      </c>
      <c r="P3185">
        <f t="shared" si="295"/>
        <v>40</v>
      </c>
      <c r="Q3185" t="str">
        <f t="shared" si="296"/>
        <v>theater</v>
      </c>
      <c r="R3185" t="str">
        <f t="shared" si="297"/>
        <v>plays</v>
      </c>
      <c r="S3185" s="9">
        <f t="shared" si="298"/>
        <v>41492</v>
      </c>
      <c r="T3185" s="9">
        <f t="shared" si="299"/>
        <v>41510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>
        <f t="shared" si="294"/>
        <v>107</v>
      </c>
      <c r="P3186">
        <f t="shared" si="295"/>
        <v>100</v>
      </c>
      <c r="Q3186" t="str">
        <f t="shared" si="296"/>
        <v>theater</v>
      </c>
      <c r="R3186" t="str">
        <f t="shared" si="297"/>
        <v>plays</v>
      </c>
      <c r="S3186" s="9">
        <f t="shared" si="298"/>
        <v>41792</v>
      </c>
      <c r="T3186" s="9">
        <f t="shared" si="299"/>
        <v>41822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>
        <f t="shared" si="294"/>
        <v>100</v>
      </c>
      <c r="P3187">
        <f t="shared" si="295"/>
        <v>42</v>
      </c>
      <c r="Q3187" t="str">
        <f t="shared" si="296"/>
        <v>theater</v>
      </c>
      <c r="R3187" t="str">
        <f t="shared" si="297"/>
        <v>plays</v>
      </c>
      <c r="S3187" s="9">
        <f t="shared" si="298"/>
        <v>41830</v>
      </c>
      <c r="T3187" s="9">
        <f t="shared" si="299"/>
        <v>41837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>
        <f t="shared" si="294"/>
        <v>102</v>
      </c>
      <c r="P3188">
        <f t="shared" si="295"/>
        <v>47</v>
      </c>
      <c r="Q3188" t="str">
        <f t="shared" si="296"/>
        <v>theater</v>
      </c>
      <c r="R3188" t="str">
        <f t="shared" si="297"/>
        <v>plays</v>
      </c>
      <c r="S3188" s="9">
        <f t="shared" si="298"/>
        <v>41869</v>
      </c>
      <c r="T3188" s="9">
        <f t="shared" si="299"/>
        <v>41899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>
        <f t="shared" si="294"/>
        <v>116</v>
      </c>
      <c r="P3189">
        <f t="shared" si="295"/>
        <v>71</v>
      </c>
      <c r="Q3189" t="str">
        <f t="shared" si="296"/>
        <v>theater</v>
      </c>
      <c r="R3189" t="str">
        <f t="shared" si="297"/>
        <v>plays</v>
      </c>
      <c r="S3189" s="9">
        <f t="shared" si="298"/>
        <v>41835</v>
      </c>
      <c r="T3189" s="9">
        <f t="shared" si="299"/>
        <v>41855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>
        <f t="shared" si="294"/>
        <v>65</v>
      </c>
      <c r="P3190">
        <f t="shared" si="295"/>
        <v>14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</v>
      </c>
      <c r="T3190" s="9">
        <f t="shared" si="299"/>
        <v>42165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>
        <f t="shared" si="294"/>
        <v>12</v>
      </c>
      <c r="P3191">
        <f t="shared" si="295"/>
        <v>357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</v>
      </c>
      <c r="T3191" s="9">
        <f t="shared" si="299"/>
        <v>42148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</v>
      </c>
      <c r="T3192" s="9">
        <f t="shared" si="299"/>
        <v>42713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>
        <f t="shared" si="294"/>
        <v>4</v>
      </c>
      <c r="P3193">
        <f t="shared" si="295"/>
        <v>38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42539</v>
      </c>
      <c r="T3193" s="9">
        <f t="shared" si="299"/>
        <v>42599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>
        <f t="shared" si="294"/>
        <v>1</v>
      </c>
      <c r="P3194">
        <f t="shared" si="295"/>
        <v>13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42019</v>
      </c>
      <c r="T3194" s="9">
        <f t="shared" si="299"/>
        <v>42064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>
        <f t="shared" si="294"/>
        <v>12</v>
      </c>
      <c r="P3195">
        <f t="shared" si="295"/>
        <v>24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42011</v>
      </c>
      <c r="T3195" s="9">
        <f t="shared" si="299"/>
        <v>42056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</v>
      </c>
      <c r="T3196" s="9">
        <f t="shared" si="299"/>
        <v>42212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>
        <f t="shared" si="294"/>
        <v>59</v>
      </c>
      <c r="P3197">
        <f t="shared" si="295"/>
        <v>53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</v>
      </c>
      <c r="T3197" s="9">
        <f t="shared" si="299"/>
        <v>42047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</v>
      </c>
      <c r="T3198" s="9">
        <f t="shared" si="299"/>
        <v>42217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>
        <f t="shared" si="294"/>
        <v>11</v>
      </c>
      <c r="P3199">
        <f t="shared" si="295"/>
        <v>286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</v>
      </c>
      <c r="T3199" s="9">
        <f t="shared" si="299"/>
        <v>42039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>
        <f t="shared" si="294"/>
        <v>0</v>
      </c>
      <c r="P3200">
        <f t="shared" si="295"/>
        <v>37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</v>
      </c>
      <c r="T3200" s="9">
        <f t="shared" si="299"/>
        <v>42051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>
        <f t="shared" si="294"/>
        <v>52</v>
      </c>
      <c r="P3201">
        <f t="shared" si="295"/>
        <v>49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41859</v>
      </c>
      <c r="T3201" s="9">
        <f t="shared" si="299"/>
        <v>41889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</v>
      </c>
      <c r="T3202" s="9">
        <f t="shared" si="299"/>
        <v>42490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>
        <f t="shared" ref="O3203:O3266" si="300">ROUND(E3203/D3203*100, 0)</f>
        <v>1</v>
      </c>
      <c r="P3203">
        <f t="shared" ref="P3203:P3266" si="301">ROUND(E3203/L3203, 0)</f>
        <v>13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9">
        <f t="shared" ref="S3203:S3266" si="304">ROUND((J3203/86400)+25569+(-5/24),0)</f>
        <v>41862</v>
      </c>
      <c r="T3203" s="9">
        <f t="shared" ref="T3203:T3266" si="305">ROUND((I3203/86400)+25569+(-5/24),0)</f>
        <v>41883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>
        <f t="shared" si="300"/>
        <v>55</v>
      </c>
      <c r="P3204">
        <f t="shared" si="301"/>
        <v>109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42294</v>
      </c>
      <c r="T3204" s="9">
        <f t="shared" si="305"/>
        <v>42352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>
        <f t="shared" si="300"/>
        <v>25</v>
      </c>
      <c r="P3205">
        <f t="shared" si="301"/>
        <v>42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42243</v>
      </c>
      <c r="T3205" s="9">
        <f t="shared" si="305"/>
        <v>42273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</v>
      </c>
      <c r="T3206" s="9">
        <f t="shared" si="305"/>
        <v>42202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>
        <f t="shared" si="300"/>
        <v>3</v>
      </c>
      <c r="P3207">
        <f t="shared" si="301"/>
        <v>23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</v>
      </c>
      <c r="T3207" s="9">
        <f t="shared" si="305"/>
        <v>42125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</v>
      </c>
      <c r="T3208" s="9">
        <f t="shared" si="305"/>
        <v>42266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>
        <f t="shared" si="300"/>
        <v>46</v>
      </c>
      <c r="P3209">
        <f t="shared" si="301"/>
        <v>71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</v>
      </c>
      <c r="T3209" s="9">
        <f t="shared" si="305"/>
        <v>42117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>
        <f t="shared" si="300"/>
        <v>104</v>
      </c>
      <c r="P3210">
        <f t="shared" si="301"/>
        <v>63</v>
      </c>
      <c r="Q3210" t="str">
        <f t="shared" si="302"/>
        <v>theater</v>
      </c>
      <c r="R3210" t="str">
        <f t="shared" si="303"/>
        <v>plays</v>
      </c>
      <c r="S3210" s="9">
        <f t="shared" si="304"/>
        <v>41827</v>
      </c>
      <c r="T3210" s="9">
        <f t="shared" si="305"/>
        <v>41848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>
        <f t="shared" si="300"/>
        <v>119</v>
      </c>
      <c r="P3211">
        <f t="shared" si="301"/>
        <v>50</v>
      </c>
      <c r="Q3211" t="str">
        <f t="shared" si="302"/>
        <v>theater</v>
      </c>
      <c r="R3211" t="str">
        <f t="shared" si="303"/>
        <v>plays</v>
      </c>
      <c r="S3211" s="9">
        <f t="shared" si="304"/>
        <v>41778</v>
      </c>
      <c r="T3211" s="9">
        <f t="shared" si="305"/>
        <v>41811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>
        <f t="shared" si="300"/>
        <v>126</v>
      </c>
      <c r="P3212">
        <f t="shared" si="301"/>
        <v>63</v>
      </c>
      <c r="Q3212" t="str">
        <f t="shared" si="302"/>
        <v>theater</v>
      </c>
      <c r="R3212" t="str">
        <f t="shared" si="303"/>
        <v>plays</v>
      </c>
      <c r="S3212" s="9">
        <f t="shared" si="304"/>
        <v>41014</v>
      </c>
      <c r="T3212" s="9">
        <f t="shared" si="305"/>
        <v>41061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>
        <f t="shared" si="300"/>
        <v>120</v>
      </c>
      <c r="P3213">
        <f t="shared" si="301"/>
        <v>86</v>
      </c>
      <c r="Q3213" t="str">
        <f t="shared" si="302"/>
        <v>theater</v>
      </c>
      <c r="R3213" t="str">
        <f t="shared" si="303"/>
        <v>plays</v>
      </c>
      <c r="S3213" s="9">
        <f t="shared" si="304"/>
        <v>41834</v>
      </c>
      <c r="T3213" s="9">
        <f t="shared" si="305"/>
        <v>41866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>
        <f t="shared" si="300"/>
        <v>126</v>
      </c>
      <c r="P3214">
        <f t="shared" si="301"/>
        <v>54</v>
      </c>
      <c r="Q3214" t="str">
        <f t="shared" si="302"/>
        <v>theater</v>
      </c>
      <c r="R3214" t="str">
        <f t="shared" si="303"/>
        <v>plays</v>
      </c>
      <c r="S3214" s="9">
        <f t="shared" si="304"/>
        <v>41830</v>
      </c>
      <c r="T3214" s="9">
        <f t="shared" si="305"/>
        <v>41860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>
        <f t="shared" si="300"/>
        <v>100</v>
      </c>
      <c r="P3215">
        <f t="shared" si="301"/>
        <v>128</v>
      </c>
      <c r="Q3215" t="str">
        <f t="shared" si="302"/>
        <v>theater</v>
      </c>
      <c r="R3215" t="str">
        <f t="shared" si="303"/>
        <v>plays</v>
      </c>
      <c r="S3215" s="9">
        <f t="shared" si="304"/>
        <v>42172</v>
      </c>
      <c r="T3215" s="9">
        <f t="shared" si="305"/>
        <v>42212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>
        <f t="shared" si="300"/>
        <v>102</v>
      </c>
      <c r="P3216">
        <f t="shared" si="301"/>
        <v>107</v>
      </c>
      <c r="Q3216" t="str">
        <f t="shared" si="302"/>
        <v>theater</v>
      </c>
      <c r="R3216" t="str">
        <f t="shared" si="303"/>
        <v>plays</v>
      </c>
      <c r="S3216" s="9">
        <f t="shared" si="304"/>
        <v>42338</v>
      </c>
      <c r="T3216" s="9">
        <f t="shared" si="305"/>
        <v>42375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>
        <f t="shared" si="300"/>
        <v>100</v>
      </c>
      <c r="P3217">
        <f t="shared" si="301"/>
        <v>262</v>
      </c>
      <c r="Q3217" t="str">
        <f t="shared" si="302"/>
        <v>theater</v>
      </c>
      <c r="R3217" t="str">
        <f t="shared" si="303"/>
        <v>plays</v>
      </c>
      <c r="S3217" s="9">
        <f t="shared" si="304"/>
        <v>42219</v>
      </c>
      <c r="T3217" s="9">
        <f t="shared" si="305"/>
        <v>42257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>
        <f t="shared" si="300"/>
        <v>100</v>
      </c>
      <c r="P3218">
        <f t="shared" si="301"/>
        <v>57</v>
      </c>
      <c r="Q3218" t="str">
        <f t="shared" si="302"/>
        <v>theater</v>
      </c>
      <c r="R3218" t="str">
        <f t="shared" si="303"/>
        <v>plays</v>
      </c>
      <c r="S3218" s="9">
        <f t="shared" si="304"/>
        <v>42165</v>
      </c>
      <c r="T3218" s="9">
        <f t="shared" si="305"/>
        <v>42196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>
        <f t="shared" si="300"/>
        <v>116</v>
      </c>
      <c r="P3219">
        <f t="shared" si="301"/>
        <v>50</v>
      </c>
      <c r="Q3219" t="str">
        <f t="shared" si="302"/>
        <v>theater</v>
      </c>
      <c r="R3219" t="str">
        <f t="shared" si="303"/>
        <v>plays</v>
      </c>
      <c r="S3219" s="9">
        <f t="shared" si="304"/>
        <v>42648</v>
      </c>
      <c r="T3219" s="9">
        <f t="shared" si="305"/>
        <v>42678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>
        <f t="shared" si="300"/>
        <v>102</v>
      </c>
      <c r="P3220">
        <f t="shared" si="301"/>
        <v>67</v>
      </c>
      <c r="Q3220" t="str">
        <f t="shared" si="302"/>
        <v>theater</v>
      </c>
      <c r="R3220" t="str">
        <f t="shared" si="303"/>
        <v>plays</v>
      </c>
      <c r="S3220" s="9">
        <f t="shared" si="304"/>
        <v>41971</v>
      </c>
      <c r="T3220" s="9">
        <f t="shared" si="305"/>
        <v>42004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>
        <f t="shared" si="300"/>
        <v>100</v>
      </c>
      <c r="P3221">
        <f t="shared" si="301"/>
        <v>168</v>
      </c>
      <c r="Q3221" t="str">
        <f t="shared" si="302"/>
        <v>theater</v>
      </c>
      <c r="R3221" t="str">
        <f t="shared" si="303"/>
        <v>plays</v>
      </c>
      <c r="S3221" s="9">
        <f t="shared" si="304"/>
        <v>42051</v>
      </c>
      <c r="T3221" s="9">
        <f t="shared" si="305"/>
        <v>42086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>
        <f t="shared" si="300"/>
        <v>101</v>
      </c>
      <c r="P3222">
        <f t="shared" si="301"/>
        <v>256</v>
      </c>
      <c r="Q3222" t="str">
        <f t="shared" si="302"/>
        <v>theater</v>
      </c>
      <c r="R3222" t="str">
        <f t="shared" si="303"/>
        <v>plays</v>
      </c>
      <c r="S3222" s="9">
        <f t="shared" si="304"/>
        <v>42773</v>
      </c>
      <c r="T3222" s="9">
        <f t="shared" si="305"/>
        <v>42807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>
        <f t="shared" si="300"/>
        <v>103</v>
      </c>
      <c r="P3223">
        <f t="shared" si="301"/>
        <v>37</v>
      </c>
      <c r="Q3223" t="str">
        <f t="shared" si="302"/>
        <v>theater</v>
      </c>
      <c r="R3223" t="str">
        <f t="shared" si="303"/>
        <v>plays</v>
      </c>
      <c r="S3223" s="9">
        <f t="shared" si="304"/>
        <v>42155</v>
      </c>
      <c r="T3223" s="9">
        <f t="shared" si="305"/>
        <v>42190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>
        <f t="shared" si="300"/>
        <v>125</v>
      </c>
      <c r="P3224">
        <f t="shared" si="301"/>
        <v>37</v>
      </c>
      <c r="Q3224" t="str">
        <f t="shared" si="302"/>
        <v>theater</v>
      </c>
      <c r="R3224" t="str">
        <f t="shared" si="303"/>
        <v>plays</v>
      </c>
      <c r="S3224" s="9">
        <f t="shared" si="304"/>
        <v>42270</v>
      </c>
      <c r="T3224" s="9">
        <f t="shared" si="305"/>
        <v>42302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>
        <f t="shared" si="300"/>
        <v>110</v>
      </c>
      <c r="P3225">
        <f t="shared" si="301"/>
        <v>46</v>
      </c>
      <c r="Q3225" t="str">
        <f t="shared" si="302"/>
        <v>theater</v>
      </c>
      <c r="R3225" t="str">
        <f t="shared" si="303"/>
        <v>plays</v>
      </c>
      <c r="S3225" s="9">
        <f t="shared" si="304"/>
        <v>42207</v>
      </c>
      <c r="T3225" s="9">
        <f t="shared" si="305"/>
        <v>42237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>
        <f t="shared" si="300"/>
        <v>102</v>
      </c>
      <c r="P3226">
        <f t="shared" si="301"/>
        <v>142</v>
      </c>
      <c r="Q3226" t="str">
        <f t="shared" si="302"/>
        <v>theater</v>
      </c>
      <c r="R3226" t="str">
        <f t="shared" si="303"/>
        <v>plays</v>
      </c>
      <c r="S3226" s="9">
        <f t="shared" si="304"/>
        <v>42698</v>
      </c>
      <c r="T3226" s="9">
        <f t="shared" si="305"/>
        <v>42745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>
        <f t="shared" si="300"/>
        <v>102</v>
      </c>
      <c r="P3227">
        <f t="shared" si="301"/>
        <v>52</v>
      </c>
      <c r="Q3227" t="str">
        <f t="shared" si="302"/>
        <v>theater</v>
      </c>
      <c r="R3227" t="str">
        <f t="shared" si="303"/>
        <v>plays</v>
      </c>
      <c r="S3227" s="9">
        <f t="shared" si="304"/>
        <v>42503</v>
      </c>
      <c r="T3227" s="9">
        <f t="shared" si="305"/>
        <v>42525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>
        <f t="shared" si="300"/>
        <v>104</v>
      </c>
      <c r="P3228">
        <f t="shared" si="301"/>
        <v>60</v>
      </c>
      <c r="Q3228" t="str">
        <f t="shared" si="302"/>
        <v>theater</v>
      </c>
      <c r="R3228" t="str">
        <f t="shared" si="303"/>
        <v>plays</v>
      </c>
      <c r="S3228" s="9">
        <f t="shared" si="304"/>
        <v>42277</v>
      </c>
      <c r="T3228" s="9">
        <f t="shared" si="305"/>
        <v>42307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42723</v>
      </c>
      <c r="T3229" s="9">
        <f t="shared" si="305"/>
        <v>42753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>
        <f t="shared" si="300"/>
        <v>102</v>
      </c>
      <c r="P3230">
        <f t="shared" si="301"/>
        <v>194</v>
      </c>
      <c r="Q3230" t="str">
        <f t="shared" si="302"/>
        <v>theater</v>
      </c>
      <c r="R3230" t="str">
        <f t="shared" si="303"/>
        <v>plays</v>
      </c>
      <c r="S3230" s="9">
        <f t="shared" si="304"/>
        <v>42324</v>
      </c>
      <c r="T3230" s="9">
        <f t="shared" si="305"/>
        <v>42355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>
        <f t="shared" si="300"/>
        <v>108</v>
      </c>
      <c r="P3231">
        <f t="shared" si="301"/>
        <v>107</v>
      </c>
      <c r="Q3231" t="str">
        <f t="shared" si="302"/>
        <v>theater</v>
      </c>
      <c r="R3231" t="str">
        <f t="shared" si="303"/>
        <v>plays</v>
      </c>
      <c r="S3231" s="9">
        <f t="shared" si="304"/>
        <v>41933</v>
      </c>
      <c r="T3231" s="9">
        <f t="shared" si="305"/>
        <v>41963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>
        <f t="shared" si="300"/>
        <v>110</v>
      </c>
      <c r="P3232">
        <f t="shared" si="301"/>
        <v>77</v>
      </c>
      <c r="Q3232" t="str">
        <f t="shared" si="302"/>
        <v>theater</v>
      </c>
      <c r="R3232" t="str">
        <f t="shared" si="303"/>
        <v>plays</v>
      </c>
      <c r="S3232" s="9">
        <f t="shared" si="304"/>
        <v>41898</v>
      </c>
      <c r="T3232" s="9">
        <f t="shared" si="305"/>
        <v>41913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>
        <f t="shared" si="300"/>
        <v>161</v>
      </c>
      <c r="P3233">
        <f t="shared" si="301"/>
        <v>58</v>
      </c>
      <c r="Q3233" t="str">
        <f t="shared" si="302"/>
        <v>theater</v>
      </c>
      <c r="R3233" t="str">
        <f t="shared" si="303"/>
        <v>plays</v>
      </c>
      <c r="S3233" s="9">
        <f t="shared" si="304"/>
        <v>42447</v>
      </c>
      <c r="T3233" s="9">
        <f t="shared" si="305"/>
        <v>42477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>
        <f t="shared" si="300"/>
        <v>131</v>
      </c>
      <c r="P3234">
        <f t="shared" si="301"/>
        <v>50</v>
      </c>
      <c r="Q3234" t="str">
        <f t="shared" si="302"/>
        <v>theater</v>
      </c>
      <c r="R3234" t="str">
        <f t="shared" si="303"/>
        <v>plays</v>
      </c>
      <c r="S3234" s="9">
        <f t="shared" si="304"/>
        <v>42464</v>
      </c>
      <c r="T3234" s="9">
        <f t="shared" si="305"/>
        <v>42494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>
        <f t="shared" si="300"/>
        <v>119</v>
      </c>
      <c r="P3235">
        <f t="shared" si="301"/>
        <v>97</v>
      </c>
      <c r="Q3235" t="str">
        <f t="shared" si="302"/>
        <v>theater</v>
      </c>
      <c r="R3235" t="str">
        <f t="shared" si="303"/>
        <v>plays</v>
      </c>
      <c r="S3235" s="9">
        <f t="shared" si="304"/>
        <v>42767</v>
      </c>
      <c r="T3235" s="9">
        <f t="shared" si="305"/>
        <v>42797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>
        <f t="shared" si="300"/>
        <v>100</v>
      </c>
      <c r="P3236">
        <f t="shared" si="301"/>
        <v>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42735</v>
      </c>
      <c r="T3236" s="9">
        <f t="shared" si="305"/>
        <v>42768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>
        <f t="shared" si="300"/>
        <v>103</v>
      </c>
      <c r="P3237">
        <f t="shared" si="301"/>
        <v>86</v>
      </c>
      <c r="Q3237" t="str">
        <f t="shared" si="302"/>
        <v>theater</v>
      </c>
      <c r="R3237" t="str">
        <f t="shared" si="303"/>
        <v>plays</v>
      </c>
      <c r="S3237" s="9">
        <f t="shared" si="304"/>
        <v>42522</v>
      </c>
      <c r="T3237" s="9">
        <f t="shared" si="305"/>
        <v>42552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>
        <f t="shared" si="300"/>
        <v>101</v>
      </c>
      <c r="P3238">
        <f t="shared" si="301"/>
        <v>183</v>
      </c>
      <c r="Q3238" t="str">
        <f t="shared" si="302"/>
        <v>theater</v>
      </c>
      <c r="R3238" t="str">
        <f t="shared" si="303"/>
        <v>plays</v>
      </c>
      <c r="S3238" s="9">
        <f t="shared" si="304"/>
        <v>42703</v>
      </c>
      <c r="T3238" s="9">
        <f t="shared" si="305"/>
        <v>42733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>
        <f t="shared" si="300"/>
        <v>101</v>
      </c>
      <c r="P3239">
        <f t="shared" si="301"/>
        <v>131</v>
      </c>
      <c r="Q3239" t="str">
        <f t="shared" si="302"/>
        <v>theater</v>
      </c>
      <c r="R3239" t="str">
        <f t="shared" si="303"/>
        <v>plays</v>
      </c>
      <c r="S3239" s="9">
        <f t="shared" si="304"/>
        <v>42252</v>
      </c>
      <c r="T3239" s="9">
        <f t="shared" si="305"/>
        <v>42276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>
        <f t="shared" si="300"/>
        <v>112</v>
      </c>
      <c r="P3240">
        <f t="shared" si="301"/>
        <v>40</v>
      </c>
      <c r="Q3240" t="str">
        <f t="shared" si="302"/>
        <v>theater</v>
      </c>
      <c r="R3240" t="str">
        <f t="shared" si="303"/>
        <v>plays</v>
      </c>
      <c r="S3240" s="9">
        <f t="shared" si="304"/>
        <v>42156</v>
      </c>
      <c r="T3240" s="9">
        <f t="shared" si="305"/>
        <v>42186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>
        <f t="shared" si="300"/>
        <v>106</v>
      </c>
      <c r="P3241">
        <f t="shared" si="301"/>
        <v>60</v>
      </c>
      <c r="Q3241" t="str">
        <f t="shared" si="302"/>
        <v>theater</v>
      </c>
      <c r="R3241" t="str">
        <f t="shared" si="303"/>
        <v>plays</v>
      </c>
      <c r="S3241" s="9">
        <f t="shared" si="304"/>
        <v>42278</v>
      </c>
      <c r="T3241" s="9">
        <f t="shared" si="305"/>
        <v>42303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>
        <f t="shared" si="300"/>
        <v>101</v>
      </c>
      <c r="P3242">
        <f t="shared" si="301"/>
        <v>89</v>
      </c>
      <c r="Q3242" t="str">
        <f t="shared" si="302"/>
        <v>theater</v>
      </c>
      <c r="R3242" t="str">
        <f t="shared" si="303"/>
        <v>plays</v>
      </c>
      <c r="S3242" s="9">
        <f t="shared" si="304"/>
        <v>42754</v>
      </c>
      <c r="T3242" s="9">
        <f t="shared" si="305"/>
        <v>42783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>
        <f t="shared" si="300"/>
        <v>115</v>
      </c>
      <c r="P3243">
        <f t="shared" si="301"/>
        <v>59</v>
      </c>
      <c r="Q3243" t="str">
        <f t="shared" si="302"/>
        <v>theater</v>
      </c>
      <c r="R3243" t="str">
        <f t="shared" si="303"/>
        <v>plays</v>
      </c>
      <c r="S3243" s="9">
        <f t="shared" si="304"/>
        <v>41893</v>
      </c>
      <c r="T3243" s="9">
        <f t="shared" si="305"/>
        <v>41926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>
        <f t="shared" si="300"/>
        <v>127</v>
      </c>
      <c r="P3244">
        <f t="shared" si="301"/>
        <v>70</v>
      </c>
      <c r="Q3244" t="str">
        <f t="shared" si="302"/>
        <v>theater</v>
      </c>
      <c r="R3244" t="str">
        <f t="shared" si="303"/>
        <v>plays</v>
      </c>
      <c r="S3244" s="9">
        <f t="shared" si="304"/>
        <v>41872</v>
      </c>
      <c r="T3244" s="9">
        <f t="shared" si="305"/>
        <v>41902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>
        <f t="shared" si="300"/>
        <v>103</v>
      </c>
      <c r="P3245">
        <f t="shared" si="301"/>
        <v>116</v>
      </c>
      <c r="Q3245" t="str">
        <f t="shared" si="302"/>
        <v>theater</v>
      </c>
      <c r="R3245" t="str">
        <f t="shared" si="303"/>
        <v>plays</v>
      </c>
      <c r="S3245" s="9">
        <f t="shared" si="304"/>
        <v>42262</v>
      </c>
      <c r="T3245" s="9">
        <f t="shared" si="305"/>
        <v>42286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>
        <f t="shared" si="300"/>
        <v>103</v>
      </c>
      <c r="P3246">
        <f t="shared" si="301"/>
        <v>24</v>
      </c>
      <c r="Q3246" t="str">
        <f t="shared" si="302"/>
        <v>theater</v>
      </c>
      <c r="R3246" t="str">
        <f t="shared" si="303"/>
        <v>plays</v>
      </c>
      <c r="S3246" s="9">
        <f t="shared" si="304"/>
        <v>42675</v>
      </c>
      <c r="T3246" s="9">
        <f t="shared" si="305"/>
        <v>42706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>
        <f t="shared" si="300"/>
        <v>104</v>
      </c>
      <c r="P3247">
        <f t="shared" si="301"/>
        <v>81</v>
      </c>
      <c r="Q3247" t="str">
        <f t="shared" si="302"/>
        <v>theater</v>
      </c>
      <c r="R3247" t="str">
        <f t="shared" si="303"/>
        <v>plays</v>
      </c>
      <c r="S3247" s="9">
        <f t="shared" si="304"/>
        <v>42135</v>
      </c>
      <c r="T3247" s="9">
        <f t="shared" si="305"/>
        <v>42167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>
        <f t="shared" si="300"/>
        <v>111</v>
      </c>
      <c r="P3248">
        <f t="shared" si="301"/>
        <v>58</v>
      </c>
      <c r="Q3248" t="str">
        <f t="shared" si="302"/>
        <v>theater</v>
      </c>
      <c r="R3248" t="str">
        <f t="shared" si="303"/>
        <v>plays</v>
      </c>
      <c r="S3248" s="9">
        <f t="shared" si="304"/>
        <v>42230</v>
      </c>
      <c r="T3248" s="9">
        <f t="shared" si="305"/>
        <v>42259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>
        <f t="shared" si="300"/>
        <v>106</v>
      </c>
      <c r="P3249">
        <f t="shared" si="301"/>
        <v>46</v>
      </c>
      <c r="Q3249" t="str">
        <f t="shared" si="302"/>
        <v>theater</v>
      </c>
      <c r="R3249" t="str">
        <f t="shared" si="303"/>
        <v>plays</v>
      </c>
      <c r="S3249" s="9">
        <f t="shared" si="304"/>
        <v>42167</v>
      </c>
      <c r="T3249" s="9">
        <f t="shared" si="305"/>
        <v>42197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>
        <f t="shared" si="300"/>
        <v>101</v>
      </c>
      <c r="P3250">
        <f t="shared" si="301"/>
        <v>60</v>
      </c>
      <c r="Q3250" t="str">
        <f t="shared" si="302"/>
        <v>theater</v>
      </c>
      <c r="R3250" t="str">
        <f t="shared" si="303"/>
        <v>plays</v>
      </c>
      <c r="S3250" s="9">
        <f t="shared" si="304"/>
        <v>42069</v>
      </c>
      <c r="T3250" s="9">
        <f t="shared" si="305"/>
        <v>42099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>
        <f t="shared" si="300"/>
        <v>105</v>
      </c>
      <c r="P3251">
        <f t="shared" si="301"/>
        <v>66</v>
      </c>
      <c r="Q3251" t="str">
        <f t="shared" si="302"/>
        <v>theater</v>
      </c>
      <c r="R3251" t="str">
        <f t="shared" si="303"/>
        <v>plays</v>
      </c>
      <c r="S3251" s="9">
        <f t="shared" si="304"/>
        <v>42146</v>
      </c>
      <c r="T3251" s="9">
        <f t="shared" si="305"/>
        <v>42176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>
        <f t="shared" si="300"/>
        <v>102</v>
      </c>
      <c r="P3252">
        <f t="shared" si="301"/>
        <v>119</v>
      </c>
      <c r="Q3252" t="str">
        <f t="shared" si="302"/>
        <v>theater</v>
      </c>
      <c r="R3252" t="str">
        <f t="shared" si="303"/>
        <v>plays</v>
      </c>
      <c r="S3252" s="9">
        <f t="shared" si="304"/>
        <v>41919</v>
      </c>
      <c r="T3252" s="9">
        <f t="shared" si="305"/>
        <v>41949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>
        <f t="shared" si="300"/>
        <v>111</v>
      </c>
      <c r="P3253">
        <f t="shared" si="301"/>
        <v>83</v>
      </c>
      <c r="Q3253" t="str">
        <f t="shared" si="302"/>
        <v>theater</v>
      </c>
      <c r="R3253" t="str">
        <f t="shared" si="303"/>
        <v>plays</v>
      </c>
      <c r="S3253" s="9">
        <f t="shared" si="304"/>
        <v>42147</v>
      </c>
      <c r="T3253" s="9">
        <f t="shared" si="305"/>
        <v>42177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>
        <f t="shared" si="300"/>
        <v>128</v>
      </c>
      <c r="P3254">
        <f t="shared" si="301"/>
        <v>58</v>
      </c>
      <c r="Q3254" t="str">
        <f t="shared" si="302"/>
        <v>theater</v>
      </c>
      <c r="R3254" t="str">
        <f t="shared" si="303"/>
        <v>plays</v>
      </c>
      <c r="S3254" s="9">
        <f t="shared" si="304"/>
        <v>42590</v>
      </c>
      <c r="T3254" s="9">
        <f t="shared" si="305"/>
        <v>42620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>
        <f t="shared" si="300"/>
        <v>102</v>
      </c>
      <c r="P3255">
        <f t="shared" si="301"/>
        <v>177</v>
      </c>
      <c r="Q3255" t="str">
        <f t="shared" si="302"/>
        <v>theater</v>
      </c>
      <c r="R3255" t="str">
        <f t="shared" si="303"/>
        <v>plays</v>
      </c>
      <c r="S3255" s="9">
        <f t="shared" si="304"/>
        <v>42602</v>
      </c>
      <c r="T3255" s="9">
        <f t="shared" si="305"/>
        <v>42621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>
        <f t="shared" si="300"/>
        <v>101</v>
      </c>
      <c r="P3256">
        <f t="shared" si="301"/>
        <v>71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</v>
      </c>
      <c r="T3256" s="9">
        <f t="shared" si="305"/>
        <v>42089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>
        <f t="shared" si="300"/>
        <v>175</v>
      </c>
      <c r="P3257">
        <f t="shared" si="301"/>
        <v>29</v>
      </c>
      <c r="Q3257" t="str">
        <f t="shared" si="302"/>
        <v>theater</v>
      </c>
      <c r="R3257" t="str">
        <f t="shared" si="303"/>
        <v>plays</v>
      </c>
      <c r="S3257" s="9">
        <f t="shared" si="304"/>
        <v>41890</v>
      </c>
      <c r="T3257" s="9">
        <f t="shared" si="305"/>
        <v>41920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>
        <f t="shared" si="300"/>
        <v>128</v>
      </c>
      <c r="P3258">
        <f t="shared" si="301"/>
        <v>73</v>
      </c>
      <c r="Q3258" t="str">
        <f t="shared" si="302"/>
        <v>theater</v>
      </c>
      <c r="R3258" t="str">
        <f t="shared" si="303"/>
        <v>plays</v>
      </c>
      <c r="S3258" s="9">
        <f t="shared" si="304"/>
        <v>42144</v>
      </c>
      <c r="T3258" s="9">
        <f t="shared" si="305"/>
        <v>42166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>
        <f t="shared" si="300"/>
        <v>106</v>
      </c>
      <c r="P3259">
        <f t="shared" si="301"/>
        <v>52</v>
      </c>
      <c r="Q3259" t="str">
        <f t="shared" si="302"/>
        <v>theater</v>
      </c>
      <c r="R3259" t="str">
        <f t="shared" si="303"/>
        <v>plays</v>
      </c>
      <c r="S3259" s="9">
        <f t="shared" si="304"/>
        <v>42758</v>
      </c>
      <c r="T3259" s="9">
        <f t="shared" si="305"/>
        <v>42788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>
        <f t="shared" si="300"/>
        <v>105</v>
      </c>
      <c r="P3260">
        <f t="shared" si="301"/>
        <v>98</v>
      </c>
      <c r="Q3260" t="str">
        <f t="shared" si="302"/>
        <v>theater</v>
      </c>
      <c r="R3260" t="str">
        <f t="shared" si="303"/>
        <v>plays</v>
      </c>
      <c r="S3260" s="9">
        <f t="shared" si="304"/>
        <v>41983</v>
      </c>
      <c r="T3260" s="9">
        <f t="shared" si="305"/>
        <v>42013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>
        <f t="shared" si="300"/>
        <v>106</v>
      </c>
      <c r="P3261">
        <f t="shared" si="301"/>
        <v>252</v>
      </c>
      <c r="Q3261" t="str">
        <f t="shared" si="302"/>
        <v>theater</v>
      </c>
      <c r="R3261" t="str">
        <f t="shared" si="303"/>
        <v>plays</v>
      </c>
      <c r="S3261" s="9">
        <f t="shared" si="304"/>
        <v>42615</v>
      </c>
      <c r="T3261" s="9">
        <f t="shared" si="305"/>
        <v>42644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>
        <f t="shared" si="300"/>
        <v>109</v>
      </c>
      <c r="P3262">
        <f t="shared" si="301"/>
        <v>75</v>
      </c>
      <c r="Q3262" t="str">
        <f t="shared" si="302"/>
        <v>theater</v>
      </c>
      <c r="R3262" t="str">
        <f t="shared" si="303"/>
        <v>plays</v>
      </c>
      <c r="S3262" s="9">
        <f t="shared" si="304"/>
        <v>42303</v>
      </c>
      <c r="T3262" s="9">
        <f t="shared" si="305"/>
        <v>42339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>
        <f t="shared" si="300"/>
        <v>100</v>
      </c>
      <c r="P3263">
        <f t="shared" si="301"/>
        <v>68</v>
      </c>
      <c r="Q3263" t="str">
        <f t="shared" si="302"/>
        <v>theater</v>
      </c>
      <c r="R3263" t="str">
        <f t="shared" si="303"/>
        <v>plays</v>
      </c>
      <c r="S3263" s="9">
        <f t="shared" si="304"/>
        <v>42172</v>
      </c>
      <c r="T3263" s="9">
        <f t="shared" si="305"/>
        <v>42202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>
        <f t="shared" si="300"/>
        <v>103</v>
      </c>
      <c r="P3264">
        <f t="shared" si="301"/>
        <v>94</v>
      </c>
      <c r="Q3264" t="str">
        <f t="shared" si="302"/>
        <v>theater</v>
      </c>
      <c r="R3264" t="str">
        <f t="shared" si="303"/>
        <v>plays</v>
      </c>
      <c r="S3264" s="9">
        <f t="shared" si="304"/>
        <v>41964</v>
      </c>
      <c r="T3264" s="9">
        <f t="shared" si="305"/>
        <v>41995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>
        <f t="shared" si="300"/>
        <v>112</v>
      </c>
      <c r="P3265">
        <f t="shared" si="301"/>
        <v>41</v>
      </c>
      <c r="Q3265" t="str">
        <f t="shared" si="302"/>
        <v>theater</v>
      </c>
      <c r="R3265" t="str">
        <f t="shared" si="303"/>
        <v>plays</v>
      </c>
      <c r="S3265" s="9">
        <f t="shared" si="304"/>
        <v>42284</v>
      </c>
      <c r="T3265" s="9">
        <f t="shared" si="305"/>
        <v>42308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>
        <f t="shared" si="300"/>
        <v>103</v>
      </c>
      <c r="P3266">
        <f t="shared" si="301"/>
        <v>53</v>
      </c>
      <c r="Q3266" t="str">
        <f t="shared" si="302"/>
        <v>theater</v>
      </c>
      <c r="R3266" t="str">
        <f t="shared" si="303"/>
        <v>plays</v>
      </c>
      <c r="S3266" s="9">
        <f t="shared" si="304"/>
        <v>42017</v>
      </c>
      <c r="T3266" s="9">
        <f t="shared" si="305"/>
        <v>42033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>
        <f t="shared" ref="O3267:O3330" si="306">ROUND(E3267/D3267*100, 0)</f>
        <v>164</v>
      </c>
      <c r="P3267">
        <f t="shared" ref="P3267:P3330" si="307">ROUND(E3267/L3267, 0)</f>
        <v>70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9">
        <f t="shared" ref="S3267:S3330" si="310">ROUND((J3267/86400)+25569+(-5/24),0)</f>
        <v>42312</v>
      </c>
      <c r="T3267" s="9">
        <f t="shared" ref="T3267:T3330" si="311">ROUND((I3267/86400)+25569+(-5/24),0)</f>
        <v>42342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>
        <f t="shared" si="306"/>
        <v>131</v>
      </c>
      <c r="P3268">
        <f t="shared" si="307"/>
        <v>48</v>
      </c>
      <c r="Q3268" t="str">
        <f t="shared" si="308"/>
        <v>theater</v>
      </c>
      <c r="R3268" t="str">
        <f t="shared" si="309"/>
        <v>plays</v>
      </c>
      <c r="S3268" s="9">
        <f t="shared" si="310"/>
        <v>42136</v>
      </c>
      <c r="T3268" s="9">
        <f t="shared" si="311"/>
        <v>42168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>
        <f t="shared" si="306"/>
        <v>102</v>
      </c>
      <c r="P3269">
        <f t="shared" si="307"/>
        <v>53</v>
      </c>
      <c r="Q3269" t="str">
        <f t="shared" si="308"/>
        <v>theater</v>
      </c>
      <c r="R3269" t="str">
        <f t="shared" si="309"/>
        <v>plays</v>
      </c>
      <c r="S3269" s="9">
        <f t="shared" si="310"/>
        <v>42173</v>
      </c>
      <c r="T3269" s="9">
        <f t="shared" si="311"/>
        <v>42203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>
        <f t="shared" si="306"/>
        <v>128</v>
      </c>
      <c r="P3270">
        <f t="shared" si="307"/>
        <v>61</v>
      </c>
      <c r="Q3270" t="str">
        <f t="shared" si="308"/>
        <v>theater</v>
      </c>
      <c r="R3270" t="str">
        <f t="shared" si="309"/>
        <v>plays</v>
      </c>
      <c r="S3270" s="9">
        <f t="shared" si="310"/>
        <v>42591</v>
      </c>
      <c r="T3270" s="9">
        <f t="shared" si="311"/>
        <v>42607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</v>
      </c>
      <c r="T3271" s="9">
        <f t="shared" si="311"/>
        <v>42171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</v>
      </c>
      <c r="T3272" s="9">
        <f t="shared" si="311"/>
        <v>42197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>
        <f t="shared" si="306"/>
        <v>130</v>
      </c>
      <c r="P3273">
        <f t="shared" si="307"/>
        <v>38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</v>
      </c>
      <c r="T3273" s="9">
        <f t="shared" si="311"/>
        <v>41945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>
        <f t="shared" si="306"/>
        <v>154</v>
      </c>
      <c r="P3274">
        <f t="shared" si="307"/>
        <v>107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</v>
      </c>
      <c r="T3274" s="9">
        <f t="shared" si="311"/>
        <v>42314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>
        <f t="shared" si="306"/>
        <v>107</v>
      </c>
      <c r="P3275">
        <f t="shared" si="307"/>
        <v>205</v>
      </c>
      <c r="Q3275" t="str">
        <f t="shared" si="308"/>
        <v>theater</v>
      </c>
      <c r="R3275" t="str">
        <f t="shared" si="309"/>
        <v>plays</v>
      </c>
      <c r="S3275" s="9">
        <f t="shared" si="310"/>
        <v>42612</v>
      </c>
      <c r="T3275" s="9">
        <f t="shared" si="311"/>
        <v>42628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>
        <f t="shared" si="306"/>
        <v>101</v>
      </c>
      <c r="P3276">
        <f t="shared" si="307"/>
        <v>55</v>
      </c>
      <c r="Q3276" t="str">
        <f t="shared" si="308"/>
        <v>theater</v>
      </c>
      <c r="R3276" t="str">
        <f t="shared" si="309"/>
        <v>plays</v>
      </c>
      <c r="S3276" s="9">
        <f t="shared" si="310"/>
        <v>42400</v>
      </c>
      <c r="T3276" s="9">
        <f t="shared" si="311"/>
        <v>42445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>
        <f t="shared" si="306"/>
        <v>100</v>
      </c>
      <c r="P3277">
        <f t="shared" si="307"/>
        <v>150</v>
      </c>
      <c r="Q3277" t="str">
        <f t="shared" si="308"/>
        <v>theater</v>
      </c>
      <c r="R3277" t="str">
        <f t="shared" si="309"/>
        <v>plays</v>
      </c>
      <c r="S3277" s="9">
        <f t="shared" si="310"/>
        <v>42018</v>
      </c>
      <c r="T3277" s="9">
        <f t="shared" si="311"/>
        <v>42044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>
        <f t="shared" si="306"/>
        <v>117</v>
      </c>
      <c r="P3278">
        <f t="shared" si="307"/>
        <v>53</v>
      </c>
      <c r="Q3278" t="str">
        <f t="shared" si="308"/>
        <v>theater</v>
      </c>
      <c r="R3278" t="str">
        <f t="shared" si="309"/>
        <v>plays</v>
      </c>
      <c r="S3278" s="9">
        <f t="shared" si="310"/>
        <v>42427</v>
      </c>
      <c r="T3278" s="9">
        <f t="shared" si="311"/>
        <v>42461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>
        <f t="shared" si="306"/>
        <v>109</v>
      </c>
      <c r="P3279">
        <f t="shared" si="307"/>
        <v>54</v>
      </c>
      <c r="Q3279" t="str">
        <f t="shared" si="308"/>
        <v>theater</v>
      </c>
      <c r="R3279" t="str">
        <f t="shared" si="309"/>
        <v>plays</v>
      </c>
      <c r="S3279" s="9">
        <f t="shared" si="310"/>
        <v>41931</v>
      </c>
      <c r="T3279" s="9">
        <f t="shared" si="311"/>
        <v>41962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>
        <f t="shared" si="306"/>
        <v>103</v>
      </c>
      <c r="P3280">
        <f t="shared" si="307"/>
        <v>76</v>
      </c>
      <c r="Q3280" t="str">
        <f t="shared" si="308"/>
        <v>theater</v>
      </c>
      <c r="R3280" t="str">
        <f t="shared" si="309"/>
        <v>plays</v>
      </c>
      <c r="S3280" s="9">
        <f t="shared" si="310"/>
        <v>42125</v>
      </c>
      <c r="T3280" s="9">
        <f t="shared" si="311"/>
        <v>42155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>
        <f t="shared" si="306"/>
        <v>114</v>
      </c>
      <c r="P3281">
        <f t="shared" si="307"/>
        <v>105</v>
      </c>
      <c r="Q3281" t="str">
        <f t="shared" si="308"/>
        <v>theater</v>
      </c>
      <c r="R3281" t="str">
        <f t="shared" si="309"/>
        <v>plays</v>
      </c>
      <c r="S3281" s="9">
        <f t="shared" si="310"/>
        <v>42431</v>
      </c>
      <c r="T3281" s="9">
        <f t="shared" si="311"/>
        <v>42461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>
        <f t="shared" si="306"/>
        <v>103</v>
      </c>
      <c r="P3282">
        <f t="shared" si="307"/>
        <v>69</v>
      </c>
      <c r="Q3282" t="str">
        <f t="shared" si="308"/>
        <v>theater</v>
      </c>
      <c r="R3282" t="str">
        <f t="shared" si="309"/>
        <v>plays</v>
      </c>
      <c r="S3282" s="9">
        <f t="shared" si="310"/>
        <v>42122</v>
      </c>
      <c r="T3282" s="9">
        <f t="shared" si="311"/>
        <v>42156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>
        <f t="shared" si="306"/>
        <v>122</v>
      </c>
      <c r="P3283">
        <f t="shared" si="307"/>
        <v>129</v>
      </c>
      <c r="Q3283" t="str">
        <f t="shared" si="308"/>
        <v>theater</v>
      </c>
      <c r="R3283" t="str">
        <f t="shared" si="309"/>
        <v>plays</v>
      </c>
      <c r="S3283" s="9">
        <f t="shared" si="310"/>
        <v>42219</v>
      </c>
      <c r="T3283" s="9">
        <f t="shared" si="311"/>
        <v>42249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>
        <f t="shared" si="306"/>
        <v>103</v>
      </c>
      <c r="P3284">
        <f t="shared" si="307"/>
        <v>134</v>
      </c>
      <c r="Q3284" t="str">
        <f t="shared" si="308"/>
        <v>theater</v>
      </c>
      <c r="R3284" t="str">
        <f t="shared" si="309"/>
        <v>plays</v>
      </c>
      <c r="S3284" s="9">
        <f t="shared" si="310"/>
        <v>42445</v>
      </c>
      <c r="T3284" s="9">
        <f t="shared" si="311"/>
        <v>42489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>
        <f t="shared" si="306"/>
        <v>105</v>
      </c>
      <c r="P3285">
        <f t="shared" si="307"/>
        <v>18</v>
      </c>
      <c r="Q3285" t="str">
        <f t="shared" si="308"/>
        <v>theater</v>
      </c>
      <c r="R3285" t="str">
        <f t="shared" si="309"/>
        <v>plays</v>
      </c>
      <c r="S3285" s="9">
        <f t="shared" si="310"/>
        <v>42380</v>
      </c>
      <c r="T3285" s="9">
        <f t="shared" si="311"/>
        <v>42411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>
        <f t="shared" si="306"/>
        <v>102</v>
      </c>
      <c r="P3286">
        <f t="shared" si="307"/>
        <v>203</v>
      </c>
      <c r="Q3286" t="str">
        <f t="shared" si="308"/>
        <v>theater</v>
      </c>
      <c r="R3286" t="str">
        <f t="shared" si="309"/>
        <v>plays</v>
      </c>
      <c r="S3286" s="9">
        <f t="shared" si="310"/>
        <v>42381</v>
      </c>
      <c r="T3286" s="9">
        <f t="shared" si="311"/>
        <v>42398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>
        <f t="shared" si="306"/>
        <v>112</v>
      </c>
      <c r="P3287">
        <f t="shared" si="307"/>
        <v>69</v>
      </c>
      <c r="Q3287" t="str">
        <f t="shared" si="308"/>
        <v>theater</v>
      </c>
      <c r="R3287" t="str">
        <f t="shared" si="309"/>
        <v>plays</v>
      </c>
      <c r="S3287" s="9">
        <f t="shared" si="310"/>
        <v>42763</v>
      </c>
      <c r="T3287" s="9">
        <f t="shared" si="311"/>
        <v>42794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>
        <f t="shared" si="306"/>
        <v>102</v>
      </c>
      <c r="P3288">
        <f t="shared" si="307"/>
        <v>125</v>
      </c>
      <c r="Q3288" t="str">
        <f t="shared" si="308"/>
        <v>theater</v>
      </c>
      <c r="R3288" t="str">
        <f t="shared" si="309"/>
        <v>plays</v>
      </c>
      <c r="S3288" s="9">
        <f t="shared" si="310"/>
        <v>42568</v>
      </c>
      <c r="T3288" s="9">
        <f t="shared" si="311"/>
        <v>42598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>
        <f t="shared" si="306"/>
        <v>100</v>
      </c>
      <c r="P3289">
        <f t="shared" si="307"/>
        <v>74</v>
      </c>
      <c r="Q3289" t="str">
        <f t="shared" si="308"/>
        <v>theater</v>
      </c>
      <c r="R3289" t="str">
        <f t="shared" si="309"/>
        <v>plays</v>
      </c>
      <c r="S3289" s="9">
        <f t="shared" si="310"/>
        <v>42312</v>
      </c>
      <c r="T3289" s="9">
        <f t="shared" si="311"/>
        <v>42337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>
        <f t="shared" si="306"/>
        <v>100</v>
      </c>
      <c r="P3290">
        <f t="shared" si="307"/>
        <v>48</v>
      </c>
      <c r="Q3290" t="str">
        <f t="shared" si="308"/>
        <v>theater</v>
      </c>
      <c r="R3290" t="str">
        <f t="shared" si="309"/>
        <v>plays</v>
      </c>
      <c r="S3290" s="9">
        <f t="shared" si="310"/>
        <v>42506</v>
      </c>
      <c r="T3290" s="9">
        <f t="shared" si="311"/>
        <v>42542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>
        <f t="shared" si="306"/>
        <v>133</v>
      </c>
      <c r="P3291">
        <f t="shared" si="307"/>
        <v>27</v>
      </c>
      <c r="Q3291" t="str">
        <f t="shared" si="308"/>
        <v>theater</v>
      </c>
      <c r="R3291" t="str">
        <f t="shared" si="309"/>
        <v>plays</v>
      </c>
      <c r="S3291" s="9">
        <f t="shared" si="310"/>
        <v>42758</v>
      </c>
      <c r="T3291" s="9">
        <f t="shared" si="311"/>
        <v>42786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>
        <f t="shared" si="306"/>
        <v>121</v>
      </c>
      <c r="P3292">
        <f t="shared" si="307"/>
        <v>34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</v>
      </c>
      <c r="T3292" s="9">
        <f t="shared" si="311"/>
        <v>42805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>
        <f t="shared" si="306"/>
        <v>114</v>
      </c>
      <c r="P3293">
        <f t="shared" si="307"/>
        <v>41</v>
      </c>
      <c r="Q3293" t="str">
        <f t="shared" si="308"/>
        <v>theater</v>
      </c>
      <c r="R3293" t="str">
        <f t="shared" si="309"/>
        <v>plays</v>
      </c>
      <c r="S3293" s="9">
        <f t="shared" si="310"/>
        <v>42232</v>
      </c>
      <c r="T3293" s="9">
        <f t="shared" si="311"/>
        <v>42264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>
        <f t="shared" si="306"/>
        <v>286</v>
      </c>
      <c r="P3294">
        <f t="shared" si="307"/>
        <v>19</v>
      </c>
      <c r="Q3294" t="str">
        <f t="shared" si="308"/>
        <v>theater</v>
      </c>
      <c r="R3294" t="str">
        <f t="shared" si="309"/>
        <v>plays</v>
      </c>
      <c r="S3294" s="9">
        <f t="shared" si="310"/>
        <v>42283</v>
      </c>
      <c r="T3294" s="9">
        <f t="shared" si="311"/>
        <v>42343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>
        <f t="shared" si="306"/>
        <v>170</v>
      </c>
      <c r="P3295">
        <f t="shared" si="307"/>
        <v>84</v>
      </c>
      <c r="Q3295" t="str">
        <f t="shared" si="308"/>
        <v>theater</v>
      </c>
      <c r="R3295" t="str">
        <f t="shared" si="309"/>
        <v>plays</v>
      </c>
      <c r="S3295" s="9">
        <f t="shared" si="310"/>
        <v>42768</v>
      </c>
      <c r="T3295" s="9">
        <f t="shared" si="311"/>
        <v>42798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>
        <f t="shared" si="306"/>
        <v>118</v>
      </c>
      <c r="P3296">
        <f t="shared" si="307"/>
        <v>30</v>
      </c>
      <c r="Q3296" t="str">
        <f t="shared" si="308"/>
        <v>theater</v>
      </c>
      <c r="R3296" t="str">
        <f t="shared" si="309"/>
        <v>plays</v>
      </c>
      <c r="S3296" s="9">
        <f t="shared" si="310"/>
        <v>42141</v>
      </c>
      <c r="T3296" s="9">
        <f t="shared" si="311"/>
        <v>42171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>
        <f t="shared" si="306"/>
        <v>103</v>
      </c>
      <c r="P3297">
        <f t="shared" si="307"/>
        <v>27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</v>
      </c>
      <c r="T3297" s="9">
        <f t="shared" si="311"/>
        <v>42639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>
        <f t="shared" si="306"/>
        <v>144</v>
      </c>
      <c r="P3298">
        <f t="shared" si="307"/>
        <v>46</v>
      </c>
      <c r="Q3298" t="str">
        <f t="shared" si="308"/>
        <v>theater</v>
      </c>
      <c r="R3298" t="str">
        <f t="shared" si="309"/>
        <v>plays</v>
      </c>
      <c r="S3298" s="9">
        <f t="shared" si="310"/>
        <v>42310</v>
      </c>
      <c r="T3298" s="9">
        <f t="shared" si="311"/>
        <v>42331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>
        <f t="shared" si="306"/>
        <v>100</v>
      </c>
      <c r="P3299">
        <f t="shared" si="307"/>
        <v>125</v>
      </c>
      <c r="Q3299" t="str">
        <f t="shared" si="308"/>
        <v>theater</v>
      </c>
      <c r="R3299" t="str">
        <f t="shared" si="309"/>
        <v>plays</v>
      </c>
      <c r="S3299" s="9">
        <f t="shared" si="310"/>
        <v>42194</v>
      </c>
      <c r="T3299" s="9">
        <f t="shared" si="311"/>
        <v>42213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>
        <f t="shared" si="306"/>
        <v>102</v>
      </c>
      <c r="P3300">
        <f t="shared" si="307"/>
        <v>141</v>
      </c>
      <c r="Q3300" t="str">
        <f t="shared" si="308"/>
        <v>theater</v>
      </c>
      <c r="R3300" t="str">
        <f t="shared" si="309"/>
        <v>plays</v>
      </c>
      <c r="S3300" s="9">
        <f t="shared" si="310"/>
        <v>42240</v>
      </c>
      <c r="T3300" s="9">
        <f t="shared" si="311"/>
        <v>42260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>
        <f t="shared" si="306"/>
        <v>116</v>
      </c>
      <c r="P3301">
        <f t="shared" si="307"/>
        <v>55</v>
      </c>
      <c r="Q3301" t="str">
        <f t="shared" si="308"/>
        <v>theater</v>
      </c>
      <c r="R3301" t="str">
        <f t="shared" si="309"/>
        <v>plays</v>
      </c>
      <c r="S3301" s="9">
        <f t="shared" si="310"/>
        <v>42262</v>
      </c>
      <c r="T3301" s="9">
        <f t="shared" si="311"/>
        <v>42292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>
        <f t="shared" si="306"/>
        <v>136</v>
      </c>
      <c r="P3302">
        <f t="shared" si="307"/>
        <v>46</v>
      </c>
      <c r="Q3302" t="str">
        <f t="shared" si="308"/>
        <v>theater</v>
      </c>
      <c r="R3302" t="str">
        <f t="shared" si="309"/>
        <v>plays</v>
      </c>
      <c r="S3302" s="9">
        <f t="shared" si="310"/>
        <v>42103</v>
      </c>
      <c r="T3302" s="9">
        <f t="shared" si="311"/>
        <v>42124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>
        <f t="shared" si="306"/>
        <v>133</v>
      </c>
      <c r="P3303">
        <f t="shared" si="307"/>
        <v>57</v>
      </c>
      <c r="Q3303" t="str">
        <f t="shared" si="308"/>
        <v>theater</v>
      </c>
      <c r="R3303" t="str">
        <f t="shared" si="309"/>
        <v>plays</v>
      </c>
      <c r="S3303" s="9">
        <f t="shared" si="310"/>
        <v>42539</v>
      </c>
      <c r="T3303" s="9">
        <f t="shared" si="311"/>
        <v>42583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>
        <f t="shared" si="306"/>
        <v>103</v>
      </c>
      <c r="P3304">
        <f t="shared" si="307"/>
        <v>174</v>
      </c>
      <c r="Q3304" t="str">
        <f t="shared" si="308"/>
        <v>theater</v>
      </c>
      <c r="R3304" t="str">
        <f t="shared" si="309"/>
        <v>plays</v>
      </c>
      <c r="S3304" s="9">
        <f t="shared" si="310"/>
        <v>42681</v>
      </c>
      <c r="T3304" s="9">
        <f t="shared" si="311"/>
        <v>42711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>
        <f t="shared" si="306"/>
        <v>116</v>
      </c>
      <c r="P3305">
        <f t="shared" si="307"/>
        <v>60</v>
      </c>
      <c r="Q3305" t="str">
        <f t="shared" si="308"/>
        <v>theater</v>
      </c>
      <c r="R3305" t="str">
        <f t="shared" si="309"/>
        <v>plays</v>
      </c>
      <c r="S3305" s="9">
        <f t="shared" si="310"/>
        <v>42056</v>
      </c>
      <c r="T3305" s="9">
        <f t="shared" si="311"/>
        <v>42091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>
        <f t="shared" si="306"/>
        <v>105</v>
      </c>
      <c r="P3306">
        <f t="shared" si="307"/>
        <v>90</v>
      </c>
      <c r="Q3306" t="str">
        <f t="shared" si="308"/>
        <v>theater</v>
      </c>
      <c r="R3306" t="str">
        <f t="shared" si="309"/>
        <v>plays</v>
      </c>
      <c r="S3306" s="9">
        <f t="shared" si="310"/>
        <v>42696</v>
      </c>
      <c r="T3306" s="9">
        <f t="shared" si="311"/>
        <v>42726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>
        <f t="shared" si="306"/>
        <v>102</v>
      </c>
      <c r="P3307">
        <f t="shared" si="307"/>
        <v>204</v>
      </c>
      <c r="Q3307" t="str">
        <f t="shared" si="308"/>
        <v>theater</v>
      </c>
      <c r="R3307" t="str">
        <f t="shared" si="309"/>
        <v>plays</v>
      </c>
      <c r="S3307" s="9">
        <f t="shared" si="310"/>
        <v>42187</v>
      </c>
      <c r="T3307" s="9">
        <f t="shared" si="311"/>
        <v>42217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>
        <f t="shared" si="306"/>
        <v>175</v>
      </c>
      <c r="P3308">
        <f t="shared" si="307"/>
        <v>49</v>
      </c>
      <c r="Q3308" t="str">
        <f t="shared" si="308"/>
        <v>theater</v>
      </c>
      <c r="R3308" t="str">
        <f t="shared" si="309"/>
        <v>plays</v>
      </c>
      <c r="S3308" s="9">
        <f t="shared" si="310"/>
        <v>42493</v>
      </c>
      <c r="T3308" s="9">
        <f t="shared" si="311"/>
        <v>42531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>
        <f t="shared" si="306"/>
        <v>107</v>
      </c>
      <c r="P3309">
        <f t="shared" si="307"/>
        <v>53</v>
      </c>
      <c r="Q3309" t="str">
        <f t="shared" si="308"/>
        <v>theater</v>
      </c>
      <c r="R3309" t="str">
        <f t="shared" si="309"/>
        <v>plays</v>
      </c>
      <c r="S3309" s="9">
        <f t="shared" si="310"/>
        <v>42475</v>
      </c>
      <c r="T3309" s="9">
        <f t="shared" si="311"/>
        <v>42505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>
        <f t="shared" si="306"/>
        <v>122</v>
      </c>
      <c r="P3310">
        <f t="shared" si="307"/>
        <v>75</v>
      </c>
      <c r="Q3310" t="str">
        <f t="shared" si="308"/>
        <v>theater</v>
      </c>
      <c r="R3310" t="str">
        <f t="shared" si="309"/>
        <v>plays</v>
      </c>
      <c r="S3310" s="9">
        <f t="shared" si="310"/>
        <v>42453</v>
      </c>
      <c r="T3310" s="9">
        <f t="shared" si="311"/>
        <v>42474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</v>
      </c>
      <c r="T3311" s="9">
        <f t="shared" si="311"/>
        <v>42659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>
        <f t="shared" si="306"/>
        <v>100</v>
      </c>
      <c r="P3312">
        <f t="shared" si="307"/>
        <v>210</v>
      </c>
      <c r="Q3312" t="str">
        <f t="shared" si="308"/>
        <v>theater</v>
      </c>
      <c r="R3312" t="str">
        <f t="shared" si="309"/>
        <v>plays</v>
      </c>
      <c r="S3312" s="9">
        <f t="shared" si="310"/>
        <v>42254</v>
      </c>
      <c r="T3312" s="9">
        <f t="shared" si="311"/>
        <v>42284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>
        <f t="shared" si="306"/>
        <v>110</v>
      </c>
      <c r="P3313">
        <f t="shared" si="307"/>
        <v>61</v>
      </c>
      <c r="Q3313" t="str">
        <f t="shared" si="308"/>
        <v>theater</v>
      </c>
      <c r="R3313" t="str">
        <f t="shared" si="309"/>
        <v>plays</v>
      </c>
      <c r="S3313" s="9">
        <f t="shared" si="310"/>
        <v>42264</v>
      </c>
      <c r="T3313" s="9">
        <f t="shared" si="311"/>
        <v>42294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42665</v>
      </c>
      <c r="T3314" s="9">
        <f t="shared" si="311"/>
        <v>42686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>
        <f t="shared" si="306"/>
        <v>116</v>
      </c>
      <c r="P3315">
        <f t="shared" si="307"/>
        <v>80</v>
      </c>
      <c r="Q3315" t="str">
        <f t="shared" si="308"/>
        <v>theater</v>
      </c>
      <c r="R3315" t="str">
        <f t="shared" si="309"/>
        <v>plays</v>
      </c>
      <c r="S3315" s="9">
        <f t="shared" si="310"/>
        <v>42382</v>
      </c>
      <c r="T3315" s="9">
        <f t="shared" si="311"/>
        <v>42396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>
        <f t="shared" si="306"/>
        <v>211</v>
      </c>
      <c r="P3316">
        <f t="shared" si="307"/>
        <v>29</v>
      </c>
      <c r="Q3316" t="str">
        <f t="shared" si="308"/>
        <v>theater</v>
      </c>
      <c r="R3316" t="str">
        <f t="shared" si="309"/>
        <v>plays</v>
      </c>
      <c r="S3316" s="9">
        <f t="shared" si="310"/>
        <v>42105</v>
      </c>
      <c r="T3316" s="9">
        <f t="shared" si="311"/>
        <v>42133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>
        <f t="shared" si="306"/>
        <v>110</v>
      </c>
      <c r="P3317">
        <f t="shared" si="307"/>
        <v>49</v>
      </c>
      <c r="Q3317" t="str">
        <f t="shared" si="308"/>
        <v>theater</v>
      </c>
      <c r="R3317" t="str">
        <f t="shared" si="309"/>
        <v>plays</v>
      </c>
      <c r="S3317" s="9">
        <f t="shared" si="310"/>
        <v>42466</v>
      </c>
      <c r="T3317" s="9">
        <f t="shared" si="311"/>
        <v>42496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>
        <f t="shared" si="306"/>
        <v>100</v>
      </c>
      <c r="P3318">
        <f t="shared" si="307"/>
        <v>94</v>
      </c>
      <c r="Q3318" t="str">
        <f t="shared" si="308"/>
        <v>theater</v>
      </c>
      <c r="R3318" t="str">
        <f t="shared" si="309"/>
        <v>plays</v>
      </c>
      <c r="S3318" s="9">
        <f t="shared" si="310"/>
        <v>41827</v>
      </c>
      <c r="T3318" s="9">
        <f t="shared" si="311"/>
        <v>41859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>
        <f t="shared" si="306"/>
        <v>106</v>
      </c>
      <c r="P3319">
        <f t="shared" si="307"/>
        <v>62</v>
      </c>
      <c r="Q3319" t="str">
        <f t="shared" si="308"/>
        <v>theater</v>
      </c>
      <c r="R3319" t="str">
        <f t="shared" si="309"/>
        <v>plays</v>
      </c>
      <c r="S3319" s="9">
        <f t="shared" si="310"/>
        <v>42499</v>
      </c>
      <c r="T3319" s="9">
        <f t="shared" si="311"/>
        <v>42529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>
        <f t="shared" si="306"/>
        <v>126</v>
      </c>
      <c r="P3320">
        <f t="shared" si="307"/>
        <v>79</v>
      </c>
      <c r="Q3320" t="str">
        <f t="shared" si="308"/>
        <v>theater</v>
      </c>
      <c r="R3320" t="str">
        <f t="shared" si="309"/>
        <v>plays</v>
      </c>
      <c r="S3320" s="9">
        <f t="shared" si="310"/>
        <v>42431</v>
      </c>
      <c r="T3320" s="9">
        <f t="shared" si="311"/>
        <v>42471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>
        <f t="shared" si="306"/>
        <v>108</v>
      </c>
      <c r="P3321">
        <f t="shared" si="307"/>
        <v>34</v>
      </c>
      <c r="Q3321" t="str">
        <f t="shared" si="308"/>
        <v>theater</v>
      </c>
      <c r="R3321" t="str">
        <f t="shared" si="309"/>
        <v>plays</v>
      </c>
      <c r="S3321" s="9">
        <f t="shared" si="310"/>
        <v>41990</v>
      </c>
      <c r="T3321" s="9">
        <f t="shared" si="311"/>
        <v>42035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>
        <f t="shared" si="306"/>
        <v>101</v>
      </c>
      <c r="P3322">
        <f t="shared" si="307"/>
        <v>66</v>
      </c>
      <c r="Q3322" t="str">
        <f t="shared" si="308"/>
        <v>theater</v>
      </c>
      <c r="R3322" t="str">
        <f t="shared" si="309"/>
        <v>plays</v>
      </c>
      <c r="S3322" s="9">
        <f t="shared" si="310"/>
        <v>42513</v>
      </c>
      <c r="T3322" s="9">
        <f t="shared" si="311"/>
        <v>42543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>
        <f t="shared" si="306"/>
        <v>107</v>
      </c>
      <c r="P3323">
        <f t="shared" si="307"/>
        <v>36</v>
      </c>
      <c r="Q3323" t="str">
        <f t="shared" si="308"/>
        <v>theater</v>
      </c>
      <c r="R3323" t="str">
        <f t="shared" si="309"/>
        <v>plays</v>
      </c>
      <c r="S3323" s="9">
        <f t="shared" si="310"/>
        <v>41914</v>
      </c>
      <c r="T3323" s="9">
        <f t="shared" si="311"/>
        <v>41928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>
        <f t="shared" si="306"/>
        <v>102</v>
      </c>
      <c r="P3324">
        <f t="shared" si="307"/>
        <v>146</v>
      </c>
      <c r="Q3324" t="str">
        <f t="shared" si="308"/>
        <v>theater</v>
      </c>
      <c r="R3324" t="str">
        <f t="shared" si="309"/>
        <v>plays</v>
      </c>
      <c r="S3324" s="9">
        <f t="shared" si="310"/>
        <v>42521</v>
      </c>
      <c r="T3324" s="9">
        <f t="shared" si="311"/>
        <v>42543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>
        <f t="shared" si="306"/>
        <v>126</v>
      </c>
      <c r="P3325">
        <f t="shared" si="307"/>
        <v>26</v>
      </c>
      <c r="Q3325" t="str">
        <f t="shared" si="308"/>
        <v>theater</v>
      </c>
      <c r="R3325" t="str">
        <f t="shared" si="309"/>
        <v>plays</v>
      </c>
      <c r="S3325" s="9">
        <f t="shared" si="310"/>
        <v>42608</v>
      </c>
      <c r="T3325" s="9">
        <f t="shared" si="311"/>
        <v>42638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>
        <f t="shared" si="306"/>
        <v>102</v>
      </c>
      <c r="P3326">
        <f t="shared" si="307"/>
        <v>153</v>
      </c>
      <c r="Q3326" t="str">
        <f t="shared" si="308"/>
        <v>theater</v>
      </c>
      <c r="R3326" t="str">
        <f t="shared" si="309"/>
        <v>plays</v>
      </c>
      <c r="S3326" s="9">
        <f t="shared" si="310"/>
        <v>42512</v>
      </c>
      <c r="T3326" s="9">
        <f t="shared" si="311"/>
        <v>42526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42065</v>
      </c>
      <c r="T3327" s="9">
        <f t="shared" si="311"/>
        <v>42100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>
        <f t="shared" si="306"/>
        <v>101</v>
      </c>
      <c r="P3328">
        <f t="shared" si="307"/>
        <v>142</v>
      </c>
      <c r="Q3328" t="str">
        <f t="shared" si="308"/>
        <v>theater</v>
      </c>
      <c r="R3328" t="str">
        <f t="shared" si="309"/>
        <v>plays</v>
      </c>
      <c r="S3328" s="9">
        <f t="shared" si="310"/>
        <v>42042</v>
      </c>
      <c r="T3328" s="9">
        <f t="shared" si="311"/>
        <v>42071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>
        <f t="shared" si="306"/>
        <v>101</v>
      </c>
      <c r="P3329">
        <f t="shared" si="307"/>
        <v>25</v>
      </c>
      <c r="Q3329" t="str">
        <f t="shared" si="308"/>
        <v>theater</v>
      </c>
      <c r="R3329" t="str">
        <f t="shared" si="309"/>
        <v>plays</v>
      </c>
      <c r="S3329" s="9">
        <f t="shared" si="310"/>
        <v>42468</v>
      </c>
      <c r="T3329" s="9">
        <f t="shared" si="311"/>
        <v>42498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>
        <f t="shared" si="306"/>
        <v>146</v>
      </c>
      <c r="P3330">
        <f t="shared" si="307"/>
        <v>293</v>
      </c>
      <c r="Q3330" t="str">
        <f t="shared" si="308"/>
        <v>theater</v>
      </c>
      <c r="R3330" t="str">
        <f t="shared" si="309"/>
        <v>plays</v>
      </c>
      <c r="S3330" s="9">
        <f t="shared" si="310"/>
        <v>41822</v>
      </c>
      <c r="T3330" s="9">
        <f t="shared" si="311"/>
        <v>41825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>
        <f t="shared" ref="O3331:O3394" si="312">ROUND(E3331/D3331*100, 0)</f>
        <v>117</v>
      </c>
      <c r="P3331">
        <f t="shared" ref="P3331:P3394" si="313">ROUND(E3331/L3331, 0)</f>
        <v>45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9">
        <f t="shared" ref="S3331:S3394" si="316">ROUND((J3331/86400)+25569+(-5/24),0)</f>
        <v>41837</v>
      </c>
      <c r="T3331" s="9">
        <f t="shared" ref="T3331:T3394" si="317">ROUND((I3331/86400)+25569+(-5/24),0)</f>
        <v>41848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>
        <f t="shared" si="312"/>
        <v>106</v>
      </c>
      <c r="P3332">
        <f t="shared" si="313"/>
        <v>23</v>
      </c>
      <c r="Q3332" t="str">
        <f t="shared" si="314"/>
        <v>theater</v>
      </c>
      <c r="R3332" t="str">
        <f t="shared" si="315"/>
        <v>plays</v>
      </c>
      <c r="S3332" s="9">
        <f t="shared" si="316"/>
        <v>42066</v>
      </c>
      <c r="T3332" s="9">
        <f t="shared" si="317"/>
        <v>42096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>
        <f t="shared" si="312"/>
        <v>105</v>
      </c>
      <c r="P3333">
        <f t="shared" si="313"/>
        <v>80</v>
      </c>
      <c r="Q3333" t="str">
        <f t="shared" si="314"/>
        <v>theater</v>
      </c>
      <c r="R3333" t="str">
        <f t="shared" si="315"/>
        <v>plays</v>
      </c>
      <c r="S3333" s="9">
        <f t="shared" si="316"/>
        <v>42248</v>
      </c>
      <c r="T3333" s="9">
        <f t="shared" si="317"/>
        <v>42283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>
        <f t="shared" si="312"/>
        <v>100</v>
      </c>
      <c r="P3334">
        <f t="shared" si="313"/>
        <v>72</v>
      </c>
      <c r="Q3334" t="str">
        <f t="shared" si="314"/>
        <v>theater</v>
      </c>
      <c r="R3334" t="str">
        <f t="shared" si="315"/>
        <v>plays</v>
      </c>
      <c r="S3334" s="9">
        <f t="shared" si="316"/>
        <v>41810</v>
      </c>
      <c r="T3334" s="9">
        <f t="shared" si="317"/>
        <v>41840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>
        <f t="shared" si="312"/>
        <v>105</v>
      </c>
      <c r="P3335">
        <f t="shared" si="313"/>
        <v>33</v>
      </c>
      <c r="Q3335" t="str">
        <f t="shared" si="314"/>
        <v>theater</v>
      </c>
      <c r="R3335" t="str">
        <f t="shared" si="315"/>
        <v>plays</v>
      </c>
      <c r="S3335" s="9">
        <f t="shared" si="316"/>
        <v>42148</v>
      </c>
      <c r="T3335" s="9">
        <f t="shared" si="317"/>
        <v>42170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>
        <f t="shared" si="312"/>
        <v>139</v>
      </c>
      <c r="P3336">
        <f t="shared" si="313"/>
        <v>117</v>
      </c>
      <c r="Q3336" t="str">
        <f t="shared" si="314"/>
        <v>theater</v>
      </c>
      <c r="R3336" t="str">
        <f t="shared" si="315"/>
        <v>plays</v>
      </c>
      <c r="S3336" s="9">
        <f t="shared" si="316"/>
        <v>42185</v>
      </c>
      <c r="T3336" s="9">
        <f t="shared" si="317"/>
        <v>42215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>
        <f t="shared" si="312"/>
        <v>100</v>
      </c>
      <c r="P3337">
        <f t="shared" si="313"/>
        <v>80</v>
      </c>
      <c r="Q3337" t="str">
        <f t="shared" si="314"/>
        <v>theater</v>
      </c>
      <c r="R3337" t="str">
        <f t="shared" si="315"/>
        <v>plays</v>
      </c>
      <c r="S3337" s="9">
        <f t="shared" si="316"/>
        <v>41827</v>
      </c>
      <c r="T3337" s="9">
        <f t="shared" si="317"/>
        <v>41855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>
        <f t="shared" si="312"/>
        <v>100</v>
      </c>
      <c r="P3338">
        <f t="shared" si="313"/>
        <v>28</v>
      </c>
      <c r="Q3338" t="str">
        <f t="shared" si="314"/>
        <v>theater</v>
      </c>
      <c r="R3338" t="str">
        <f t="shared" si="315"/>
        <v>plays</v>
      </c>
      <c r="S3338" s="9">
        <f t="shared" si="316"/>
        <v>42437</v>
      </c>
      <c r="T3338" s="9">
        <f t="shared" si="317"/>
        <v>42465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>
        <f t="shared" si="312"/>
        <v>110</v>
      </c>
      <c r="P3339">
        <f t="shared" si="313"/>
        <v>81</v>
      </c>
      <c r="Q3339" t="str">
        <f t="shared" si="314"/>
        <v>theater</v>
      </c>
      <c r="R3339" t="str">
        <f t="shared" si="315"/>
        <v>plays</v>
      </c>
      <c r="S3339" s="9">
        <f t="shared" si="316"/>
        <v>41901</v>
      </c>
      <c r="T3339" s="9">
        <f t="shared" si="317"/>
        <v>41923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>
        <f t="shared" si="312"/>
        <v>102</v>
      </c>
      <c r="P3340">
        <f t="shared" si="313"/>
        <v>137</v>
      </c>
      <c r="Q3340" t="str">
        <f t="shared" si="314"/>
        <v>theater</v>
      </c>
      <c r="R3340" t="str">
        <f t="shared" si="315"/>
        <v>plays</v>
      </c>
      <c r="S3340" s="9">
        <f t="shared" si="316"/>
        <v>42769</v>
      </c>
      <c r="T3340" s="9">
        <f t="shared" si="317"/>
        <v>42790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>
        <f t="shared" si="312"/>
        <v>104</v>
      </c>
      <c r="P3341">
        <f t="shared" si="313"/>
        <v>178</v>
      </c>
      <c r="Q3341" t="str">
        <f t="shared" si="314"/>
        <v>theater</v>
      </c>
      <c r="R3341" t="str">
        <f t="shared" si="315"/>
        <v>plays</v>
      </c>
      <c r="S3341" s="9">
        <f t="shared" si="316"/>
        <v>42549</v>
      </c>
      <c r="T3341" s="9">
        <f t="shared" si="317"/>
        <v>42579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>
        <f t="shared" si="312"/>
        <v>138</v>
      </c>
      <c r="P3342">
        <f t="shared" si="313"/>
        <v>109</v>
      </c>
      <c r="Q3342" t="str">
        <f t="shared" si="314"/>
        <v>theater</v>
      </c>
      <c r="R3342" t="str">
        <f t="shared" si="315"/>
        <v>plays</v>
      </c>
      <c r="S3342" s="9">
        <f t="shared" si="316"/>
        <v>42686</v>
      </c>
      <c r="T3342" s="9">
        <f t="shared" si="317"/>
        <v>42711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>
        <f t="shared" si="312"/>
        <v>100</v>
      </c>
      <c r="P3343">
        <f t="shared" si="313"/>
        <v>120</v>
      </c>
      <c r="Q3343" t="str">
        <f t="shared" si="314"/>
        <v>theater</v>
      </c>
      <c r="R3343" t="str">
        <f t="shared" si="315"/>
        <v>plays</v>
      </c>
      <c r="S3343" s="9">
        <f t="shared" si="316"/>
        <v>42511</v>
      </c>
      <c r="T3343" s="9">
        <f t="shared" si="317"/>
        <v>42534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>
        <f t="shared" si="312"/>
        <v>102</v>
      </c>
      <c r="P3344">
        <f t="shared" si="313"/>
        <v>78</v>
      </c>
      <c r="Q3344" t="str">
        <f t="shared" si="314"/>
        <v>theater</v>
      </c>
      <c r="R3344" t="str">
        <f t="shared" si="315"/>
        <v>plays</v>
      </c>
      <c r="S3344" s="9">
        <f t="shared" si="316"/>
        <v>42062</v>
      </c>
      <c r="T3344" s="9">
        <f t="shared" si="317"/>
        <v>42095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>
        <f t="shared" si="312"/>
        <v>171</v>
      </c>
      <c r="P3345">
        <f t="shared" si="313"/>
        <v>52</v>
      </c>
      <c r="Q3345" t="str">
        <f t="shared" si="314"/>
        <v>theater</v>
      </c>
      <c r="R3345" t="str">
        <f t="shared" si="315"/>
        <v>plays</v>
      </c>
      <c r="S3345" s="9">
        <f t="shared" si="316"/>
        <v>42453</v>
      </c>
      <c r="T3345" s="9">
        <f t="shared" si="317"/>
        <v>42473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>
        <f t="shared" si="312"/>
        <v>101</v>
      </c>
      <c r="P3346">
        <f t="shared" si="313"/>
        <v>114</v>
      </c>
      <c r="Q3346" t="str">
        <f t="shared" si="314"/>
        <v>theater</v>
      </c>
      <c r="R3346" t="str">
        <f t="shared" si="315"/>
        <v>plays</v>
      </c>
      <c r="S3346" s="9">
        <f t="shared" si="316"/>
        <v>41851</v>
      </c>
      <c r="T3346" s="9">
        <f t="shared" si="317"/>
        <v>41881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</v>
      </c>
      <c r="T3347" s="9">
        <f t="shared" si="317"/>
        <v>42112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>
        <f t="shared" si="312"/>
        <v>110</v>
      </c>
      <c r="P3348">
        <f t="shared" si="313"/>
        <v>92</v>
      </c>
      <c r="Q3348" t="str">
        <f t="shared" si="314"/>
        <v>theater</v>
      </c>
      <c r="R3348" t="str">
        <f t="shared" si="315"/>
        <v>plays</v>
      </c>
      <c r="S3348" s="9">
        <f t="shared" si="316"/>
        <v>42054</v>
      </c>
      <c r="T3348" s="9">
        <f t="shared" si="317"/>
        <v>42061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>
        <f t="shared" si="312"/>
        <v>119</v>
      </c>
      <c r="P3349">
        <f t="shared" si="313"/>
        <v>109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</v>
      </c>
      <c r="T3349" s="9">
        <f t="shared" si="317"/>
        <v>42499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>
        <f t="shared" si="312"/>
        <v>100</v>
      </c>
      <c r="P3350">
        <f t="shared" si="313"/>
        <v>70</v>
      </c>
      <c r="Q3350" t="str">
        <f t="shared" si="314"/>
        <v>theater</v>
      </c>
      <c r="R3350" t="str">
        <f t="shared" si="315"/>
        <v>plays</v>
      </c>
      <c r="S3350" s="9">
        <f t="shared" si="316"/>
        <v>42466</v>
      </c>
      <c r="T3350" s="9">
        <f t="shared" si="317"/>
        <v>42490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>
        <f t="shared" si="312"/>
        <v>153</v>
      </c>
      <c r="P3351">
        <f t="shared" si="313"/>
        <v>110</v>
      </c>
      <c r="Q3351" t="str">
        <f t="shared" si="314"/>
        <v>theater</v>
      </c>
      <c r="R3351" t="str">
        <f t="shared" si="315"/>
        <v>plays</v>
      </c>
      <c r="S3351" s="9">
        <f t="shared" si="316"/>
        <v>42513</v>
      </c>
      <c r="T3351" s="9">
        <f t="shared" si="317"/>
        <v>42535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>
        <f t="shared" si="312"/>
        <v>104</v>
      </c>
      <c r="P3352">
        <f t="shared" si="313"/>
        <v>72</v>
      </c>
      <c r="Q3352" t="str">
        <f t="shared" si="314"/>
        <v>theater</v>
      </c>
      <c r="R3352" t="str">
        <f t="shared" si="315"/>
        <v>plays</v>
      </c>
      <c r="S3352" s="9">
        <f t="shared" si="316"/>
        <v>42302</v>
      </c>
      <c r="T3352" s="9">
        <f t="shared" si="317"/>
        <v>42338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>
        <f t="shared" si="312"/>
        <v>101</v>
      </c>
      <c r="P3353">
        <f t="shared" si="313"/>
        <v>94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</v>
      </c>
      <c r="T3353" s="9">
        <f t="shared" si="317"/>
        <v>41843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>
        <f t="shared" si="312"/>
        <v>108</v>
      </c>
      <c r="P3354">
        <f t="shared" si="313"/>
        <v>77</v>
      </c>
      <c r="Q3354" t="str">
        <f t="shared" si="314"/>
        <v>theater</v>
      </c>
      <c r="R3354" t="str">
        <f t="shared" si="315"/>
        <v>plays</v>
      </c>
      <c r="S3354" s="9">
        <f t="shared" si="316"/>
        <v>42496</v>
      </c>
      <c r="T3354" s="9">
        <f t="shared" si="317"/>
        <v>42553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>
        <f t="shared" si="312"/>
        <v>315</v>
      </c>
      <c r="P3355">
        <f t="shared" si="313"/>
        <v>36</v>
      </c>
      <c r="Q3355" t="str">
        <f t="shared" si="314"/>
        <v>theater</v>
      </c>
      <c r="R3355" t="str">
        <f t="shared" si="315"/>
        <v>plays</v>
      </c>
      <c r="S3355" s="9">
        <f t="shared" si="316"/>
        <v>42479</v>
      </c>
      <c r="T3355" s="9">
        <f t="shared" si="317"/>
        <v>42493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>
        <f t="shared" si="312"/>
        <v>102</v>
      </c>
      <c r="P3356">
        <f t="shared" si="313"/>
        <v>56</v>
      </c>
      <c r="Q3356" t="str">
        <f t="shared" si="314"/>
        <v>theater</v>
      </c>
      <c r="R3356" t="str">
        <f t="shared" si="315"/>
        <v>plays</v>
      </c>
      <c r="S3356" s="9">
        <f t="shared" si="316"/>
        <v>42271</v>
      </c>
      <c r="T3356" s="9">
        <f t="shared" si="317"/>
        <v>42306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>
        <f t="shared" si="312"/>
        <v>126</v>
      </c>
      <c r="P3357">
        <f t="shared" si="313"/>
        <v>147</v>
      </c>
      <c r="Q3357" t="str">
        <f t="shared" si="314"/>
        <v>theater</v>
      </c>
      <c r="R3357" t="str">
        <f t="shared" si="315"/>
        <v>plays</v>
      </c>
      <c r="S3357" s="9">
        <f t="shared" si="316"/>
        <v>42489</v>
      </c>
      <c r="T3357" s="9">
        <f t="shared" si="317"/>
        <v>42500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>
        <f t="shared" si="312"/>
        <v>101</v>
      </c>
      <c r="P3358">
        <f t="shared" si="313"/>
        <v>56</v>
      </c>
      <c r="Q3358" t="str">
        <f t="shared" si="314"/>
        <v>theater</v>
      </c>
      <c r="R3358" t="str">
        <f t="shared" si="315"/>
        <v>plays</v>
      </c>
      <c r="S3358" s="9">
        <f t="shared" si="316"/>
        <v>42537</v>
      </c>
      <c r="T3358" s="9">
        <f t="shared" si="317"/>
        <v>42567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>
        <f t="shared" si="312"/>
        <v>101</v>
      </c>
      <c r="P3359">
        <f t="shared" si="313"/>
        <v>96</v>
      </c>
      <c r="Q3359" t="str">
        <f t="shared" si="314"/>
        <v>theater</v>
      </c>
      <c r="R3359" t="str">
        <f t="shared" si="315"/>
        <v>plays</v>
      </c>
      <c r="S3359" s="9">
        <f t="shared" si="316"/>
        <v>41822</v>
      </c>
      <c r="T3359" s="9">
        <f t="shared" si="317"/>
        <v>41852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>
        <f t="shared" si="312"/>
        <v>103</v>
      </c>
      <c r="P3360">
        <f t="shared" si="313"/>
        <v>64</v>
      </c>
      <c r="Q3360" t="str">
        <f t="shared" si="314"/>
        <v>theater</v>
      </c>
      <c r="R3360" t="str">
        <f t="shared" si="315"/>
        <v>plays</v>
      </c>
      <c r="S3360" s="9">
        <f t="shared" si="316"/>
        <v>41932</v>
      </c>
      <c r="T3360" s="9">
        <f t="shared" si="317"/>
        <v>41962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>
        <f t="shared" si="312"/>
        <v>106</v>
      </c>
      <c r="P3361">
        <f t="shared" si="313"/>
        <v>185</v>
      </c>
      <c r="Q3361" t="str">
        <f t="shared" si="314"/>
        <v>theater</v>
      </c>
      <c r="R3361" t="str">
        <f t="shared" si="315"/>
        <v>plays</v>
      </c>
      <c r="S3361" s="9">
        <f t="shared" si="316"/>
        <v>42746</v>
      </c>
      <c r="T3361" s="9">
        <f t="shared" si="317"/>
        <v>42791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>
        <f t="shared" si="312"/>
        <v>101</v>
      </c>
      <c r="P3362">
        <f t="shared" si="313"/>
        <v>127</v>
      </c>
      <c r="Q3362" t="str">
        <f t="shared" si="314"/>
        <v>theater</v>
      </c>
      <c r="R3362" t="str">
        <f t="shared" si="315"/>
        <v>plays</v>
      </c>
      <c r="S3362" s="9">
        <f t="shared" si="316"/>
        <v>42697</v>
      </c>
      <c r="T3362" s="9">
        <f t="shared" si="317"/>
        <v>42718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>
        <f t="shared" si="312"/>
        <v>113</v>
      </c>
      <c r="P3363">
        <f t="shared" si="313"/>
        <v>83</v>
      </c>
      <c r="Q3363" t="str">
        <f t="shared" si="314"/>
        <v>theater</v>
      </c>
      <c r="R3363" t="str">
        <f t="shared" si="315"/>
        <v>plays</v>
      </c>
      <c r="S3363" s="9">
        <f t="shared" si="316"/>
        <v>41866</v>
      </c>
      <c r="T3363" s="9">
        <f t="shared" si="317"/>
        <v>41883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>
        <f t="shared" si="312"/>
        <v>218</v>
      </c>
      <c r="P3364">
        <f t="shared" si="313"/>
        <v>55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</v>
      </c>
      <c r="T3364" s="9">
        <f t="shared" si="317"/>
        <v>42070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>
        <f t="shared" si="312"/>
        <v>101</v>
      </c>
      <c r="P3365">
        <f t="shared" si="313"/>
        <v>302</v>
      </c>
      <c r="Q3365" t="str">
        <f t="shared" si="314"/>
        <v>theater</v>
      </c>
      <c r="R3365" t="str">
        <f t="shared" si="315"/>
        <v>plays</v>
      </c>
      <c r="S3365" s="9">
        <f t="shared" si="316"/>
        <v>41852</v>
      </c>
      <c r="T3365" s="9">
        <f t="shared" si="317"/>
        <v>41870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>
        <f t="shared" si="312"/>
        <v>106</v>
      </c>
      <c r="P3366">
        <f t="shared" si="313"/>
        <v>44</v>
      </c>
      <c r="Q3366" t="str">
        <f t="shared" si="314"/>
        <v>theater</v>
      </c>
      <c r="R3366" t="str">
        <f t="shared" si="315"/>
        <v>plays</v>
      </c>
      <c r="S3366" s="9">
        <f t="shared" si="316"/>
        <v>42423</v>
      </c>
      <c r="T3366" s="9">
        <f t="shared" si="317"/>
        <v>42445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>
        <f t="shared" si="312"/>
        <v>104</v>
      </c>
      <c r="P3367">
        <f t="shared" si="313"/>
        <v>867</v>
      </c>
      <c r="Q3367" t="str">
        <f t="shared" si="314"/>
        <v>theater</v>
      </c>
      <c r="R3367" t="str">
        <f t="shared" si="315"/>
        <v>plays</v>
      </c>
      <c r="S3367" s="9">
        <f t="shared" si="316"/>
        <v>42321</v>
      </c>
      <c r="T3367" s="9">
        <f t="shared" si="317"/>
        <v>42351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>
        <f t="shared" si="312"/>
        <v>221</v>
      </c>
      <c r="P3368">
        <f t="shared" si="313"/>
        <v>61</v>
      </c>
      <c r="Q3368" t="str">
        <f t="shared" si="314"/>
        <v>theater</v>
      </c>
      <c r="R3368" t="str">
        <f t="shared" si="315"/>
        <v>plays</v>
      </c>
      <c r="S3368" s="9">
        <f t="shared" si="316"/>
        <v>42107</v>
      </c>
      <c r="T3368" s="9">
        <f t="shared" si="317"/>
        <v>42137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>
        <f t="shared" si="312"/>
        <v>119</v>
      </c>
      <c r="P3369">
        <f t="shared" si="313"/>
        <v>30</v>
      </c>
      <c r="Q3369" t="str">
        <f t="shared" si="314"/>
        <v>theater</v>
      </c>
      <c r="R3369" t="str">
        <f t="shared" si="315"/>
        <v>plays</v>
      </c>
      <c r="S3369" s="9">
        <f t="shared" si="316"/>
        <v>42193</v>
      </c>
      <c r="T3369" s="9">
        <f t="shared" si="317"/>
        <v>42218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>
        <f t="shared" si="312"/>
        <v>105</v>
      </c>
      <c r="P3370">
        <f t="shared" si="313"/>
        <v>45</v>
      </c>
      <c r="Q3370" t="str">
        <f t="shared" si="314"/>
        <v>theater</v>
      </c>
      <c r="R3370" t="str">
        <f t="shared" si="315"/>
        <v>plays</v>
      </c>
      <c r="S3370" s="9">
        <f t="shared" si="316"/>
        <v>41969</v>
      </c>
      <c r="T3370" s="9">
        <f t="shared" si="317"/>
        <v>42005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>
        <f t="shared" si="312"/>
        <v>104</v>
      </c>
      <c r="P3371">
        <f t="shared" si="313"/>
        <v>96</v>
      </c>
      <c r="Q3371" t="str">
        <f t="shared" si="314"/>
        <v>theater</v>
      </c>
      <c r="R3371" t="str">
        <f t="shared" si="315"/>
        <v>plays</v>
      </c>
      <c r="S3371" s="9">
        <f t="shared" si="316"/>
        <v>42690</v>
      </c>
      <c r="T3371" s="9">
        <f t="shared" si="317"/>
        <v>42750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>
        <f t="shared" si="312"/>
        <v>118</v>
      </c>
      <c r="P3372">
        <f t="shared" si="313"/>
        <v>68</v>
      </c>
      <c r="Q3372" t="str">
        <f t="shared" si="314"/>
        <v>theater</v>
      </c>
      <c r="R3372" t="str">
        <f t="shared" si="315"/>
        <v>plays</v>
      </c>
      <c r="S3372" s="9">
        <f t="shared" si="316"/>
        <v>42690</v>
      </c>
      <c r="T3372" s="9">
        <f t="shared" si="317"/>
        <v>42721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>
        <f t="shared" si="312"/>
        <v>139</v>
      </c>
      <c r="P3373">
        <f t="shared" si="313"/>
        <v>31</v>
      </c>
      <c r="Q3373" t="str">
        <f t="shared" si="314"/>
        <v>theater</v>
      </c>
      <c r="R3373" t="str">
        <f t="shared" si="315"/>
        <v>plays</v>
      </c>
      <c r="S3373" s="9">
        <f t="shared" si="316"/>
        <v>42313</v>
      </c>
      <c r="T3373" s="9">
        <f t="shared" si="317"/>
        <v>42341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>
        <f t="shared" si="312"/>
        <v>104</v>
      </c>
      <c r="P3374">
        <f t="shared" si="313"/>
        <v>38</v>
      </c>
      <c r="Q3374" t="str">
        <f t="shared" si="314"/>
        <v>theater</v>
      </c>
      <c r="R3374" t="str">
        <f t="shared" si="315"/>
        <v>plays</v>
      </c>
      <c r="S3374" s="9">
        <f t="shared" si="316"/>
        <v>41855</v>
      </c>
      <c r="T3374" s="9">
        <f t="shared" si="317"/>
        <v>41876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>
        <f t="shared" si="312"/>
        <v>100</v>
      </c>
      <c r="P3375">
        <f t="shared" si="313"/>
        <v>67</v>
      </c>
      <c r="Q3375" t="str">
        <f t="shared" si="314"/>
        <v>theater</v>
      </c>
      <c r="R3375" t="str">
        <f t="shared" si="315"/>
        <v>plays</v>
      </c>
      <c r="S3375" s="9">
        <f t="shared" si="316"/>
        <v>42180</v>
      </c>
      <c r="T3375" s="9">
        <f t="shared" si="317"/>
        <v>42203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>
        <f t="shared" si="312"/>
        <v>107</v>
      </c>
      <c r="P3376">
        <f t="shared" si="313"/>
        <v>72</v>
      </c>
      <c r="Q3376" t="str">
        <f t="shared" si="314"/>
        <v>theater</v>
      </c>
      <c r="R3376" t="str">
        <f t="shared" si="315"/>
        <v>plays</v>
      </c>
      <c r="S3376" s="9">
        <f t="shared" si="316"/>
        <v>42276</v>
      </c>
      <c r="T3376" s="9">
        <f t="shared" si="317"/>
        <v>42306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>
        <f t="shared" si="312"/>
        <v>100</v>
      </c>
      <c r="P3377">
        <f t="shared" si="313"/>
        <v>176</v>
      </c>
      <c r="Q3377" t="str">
        <f t="shared" si="314"/>
        <v>theater</v>
      </c>
      <c r="R3377" t="str">
        <f t="shared" si="315"/>
        <v>plays</v>
      </c>
      <c r="S3377" s="9">
        <f t="shared" si="316"/>
        <v>41765</v>
      </c>
      <c r="T3377" s="9">
        <f t="shared" si="317"/>
        <v>41777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>
        <f t="shared" si="312"/>
        <v>100</v>
      </c>
      <c r="P3378">
        <f t="shared" si="313"/>
        <v>421</v>
      </c>
      <c r="Q3378" t="str">
        <f t="shared" si="314"/>
        <v>theater</v>
      </c>
      <c r="R3378" t="str">
        <f t="shared" si="315"/>
        <v>plays</v>
      </c>
      <c r="S3378" s="9">
        <f t="shared" si="316"/>
        <v>42059</v>
      </c>
      <c r="T3378" s="9">
        <f t="shared" si="317"/>
        <v>42119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>
        <f t="shared" si="312"/>
        <v>101</v>
      </c>
      <c r="P3379">
        <f t="shared" si="313"/>
        <v>105</v>
      </c>
      <c r="Q3379" t="str">
        <f t="shared" si="314"/>
        <v>theater</v>
      </c>
      <c r="R3379" t="str">
        <f t="shared" si="315"/>
        <v>plays</v>
      </c>
      <c r="S3379" s="9">
        <f t="shared" si="316"/>
        <v>42054</v>
      </c>
      <c r="T3379" s="9">
        <f t="shared" si="317"/>
        <v>42083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>
        <f t="shared" si="312"/>
        <v>108</v>
      </c>
      <c r="P3380">
        <f t="shared" si="313"/>
        <v>28</v>
      </c>
      <c r="Q3380" t="str">
        <f t="shared" si="314"/>
        <v>theater</v>
      </c>
      <c r="R3380" t="str">
        <f t="shared" si="315"/>
        <v>plays</v>
      </c>
      <c r="S3380" s="9">
        <f t="shared" si="316"/>
        <v>41858</v>
      </c>
      <c r="T3380" s="9">
        <f t="shared" si="317"/>
        <v>41882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>
        <f t="shared" si="312"/>
        <v>104</v>
      </c>
      <c r="P3381">
        <f t="shared" si="313"/>
        <v>55</v>
      </c>
      <c r="Q3381" t="str">
        <f t="shared" si="314"/>
        <v>theater</v>
      </c>
      <c r="R3381" t="str">
        <f t="shared" si="315"/>
        <v>plays</v>
      </c>
      <c r="S3381" s="9">
        <f t="shared" si="316"/>
        <v>42225</v>
      </c>
      <c r="T3381" s="9">
        <f t="shared" si="317"/>
        <v>42243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>
        <f t="shared" si="312"/>
        <v>104</v>
      </c>
      <c r="P3382">
        <f t="shared" si="313"/>
        <v>112</v>
      </c>
      <c r="Q3382" t="str">
        <f t="shared" si="314"/>
        <v>theater</v>
      </c>
      <c r="R3382" t="str">
        <f t="shared" si="315"/>
        <v>plays</v>
      </c>
      <c r="S3382" s="9">
        <f t="shared" si="316"/>
        <v>41938</v>
      </c>
      <c r="T3382" s="9">
        <f t="shared" si="317"/>
        <v>41973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>
        <f t="shared" si="312"/>
        <v>102</v>
      </c>
      <c r="P3383">
        <f t="shared" si="313"/>
        <v>85</v>
      </c>
      <c r="Q3383" t="str">
        <f t="shared" si="314"/>
        <v>theater</v>
      </c>
      <c r="R3383" t="str">
        <f t="shared" si="315"/>
        <v>plays</v>
      </c>
      <c r="S3383" s="9">
        <f t="shared" si="316"/>
        <v>42044</v>
      </c>
      <c r="T3383" s="9">
        <f t="shared" si="317"/>
        <v>42074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>
        <f t="shared" si="312"/>
        <v>101</v>
      </c>
      <c r="P3384">
        <f t="shared" si="313"/>
        <v>77</v>
      </c>
      <c r="Q3384" t="str">
        <f t="shared" si="314"/>
        <v>theater</v>
      </c>
      <c r="R3384" t="str">
        <f t="shared" si="315"/>
        <v>plays</v>
      </c>
      <c r="S3384" s="9">
        <f t="shared" si="316"/>
        <v>42559</v>
      </c>
      <c r="T3384" s="9">
        <f t="shared" si="317"/>
        <v>42584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>
        <f t="shared" si="312"/>
        <v>112</v>
      </c>
      <c r="P3385">
        <f t="shared" si="313"/>
        <v>65</v>
      </c>
      <c r="Q3385" t="str">
        <f t="shared" si="314"/>
        <v>theater</v>
      </c>
      <c r="R3385" t="str">
        <f t="shared" si="315"/>
        <v>plays</v>
      </c>
      <c r="S3385" s="9">
        <f t="shared" si="316"/>
        <v>42525</v>
      </c>
      <c r="T3385" s="9">
        <f t="shared" si="317"/>
        <v>42545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>
        <f t="shared" si="312"/>
        <v>100</v>
      </c>
      <c r="P3386">
        <f t="shared" si="313"/>
        <v>94</v>
      </c>
      <c r="Q3386" t="str">
        <f t="shared" si="314"/>
        <v>theater</v>
      </c>
      <c r="R3386" t="str">
        <f t="shared" si="315"/>
        <v>plays</v>
      </c>
      <c r="S3386" s="9">
        <f t="shared" si="316"/>
        <v>42292</v>
      </c>
      <c r="T3386" s="9">
        <f t="shared" si="317"/>
        <v>42329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>
        <f t="shared" si="312"/>
        <v>100</v>
      </c>
      <c r="P3387">
        <f t="shared" si="313"/>
        <v>133</v>
      </c>
      <c r="Q3387" t="str">
        <f t="shared" si="314"/>
        <v>theater</v>
      </c>
      <c r="R3387" t="str">
        <f t="shared" si="315"/>
        <v>plays</v>
      </c>
      <c r="S3387" s="9">
        <f t="shared" si="316"/>
        <v>41954</v>
      </c>
      <c r="T3387" s="9">
        <f t="shared" si="317"/>
        <v>41984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>
        <f t="shared" si="312"/>
        <v>105</v>
      </c>
      <c r="P3388">
        <f t="shared" si="313"/>
        <v>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</v>
      </c>
      <c r="T3388" s="9">
        <f t="shared" si="317"/>
        <v>41976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>
        <f t="shared" si="312"/>
        <v>117</v>
      </c>
      <c r="P3389">
        <f t="shared" si="313"/>
        <v>100</v>
      </c>
      <c r="Q3389" t="str">
        <f t="shared" si="314"/>
        <v>theater</v>
      </c>
      <c r="R3389" t="str">
        <f t="shared" si="315"/>
        <v>plays</v>
      </c>
      <c r="S3389" s="9">
        <f t="shared" si="316"/>
        <v>41948</v>
      </c>
      <c r="T3389" s="9">
        <f t="shared" si="317"/>
        <v>41988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>
        <f t="shared" si="312"/>
        <v>104</v>
      </c>
      <c r="P3390">
        <f t="shared" si="313"/>
        <v>35</v>
      </c>
      <c r="Q3390" t="str">
        <f t="shared" si="314"/>
        <v>theater</v>
      </c>
      <c r="R3390" t="str">
        <f t="shared" si="315"/>
        <v>plays</v>
      </c>
      <c r="S3390" s="9">
        <f t="shared" si="316"/>
        <v>42143</v>
      </c>
      <c r="T3390" s="9">
        <f t="shared" si="317"/>
        <v>42173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>
        <f t="shared" si="312"/>
        <v>115</v>
      </c>
      <c r="P3391">
        <f t="shared" si="313"/>
        <v>185</v>
      </c>
      <c r="Q3391" t="str">
        <f t="shared" si="314"/>
        <v>theater</v>
      </c>
      <c r="R3391" t="str">
        <f t="shared" si="315"/>
        <v>plays</v>
      </c>
      <c r="S3391" s="9">
        <f t="shared" si="316"/>
        <v>42494</v>
      </c>
      <c r="T3391" s="9">
        <f t="shared" si="317"/>
        <v>42524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>
        <f t="shared" si="312"/>
        <v>102</v>
      </c>
      <c r="P3392">
        <f t="shared" si="313"/>
        <v>70</v>
      </c>
      <c r="Q3392" t="str">
        <f t="shared" si="314"/>
        <v>theater</v>
      </c>
      <c r="R3392" t="str">
        <f t="shared" si="315"/>
        <v>plays</v>
      </c>
      <c r="S3392" s="9">
        <f t="shared" si="316"/>
        <v>41816</v>
      </c>
      <c r="T3392" s="9">
        <f t="shared" si="317"/>
        <v>41831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>
        <f t="shared" si="312"/>
        <v>223</v>
      </c>
      <c r="P3393">
        <f t="shared" si="313"/>
        <v>62</v>
      </c>
      <c r="Q3393" t="str">
        <f t="shared" si="314"/>
        <v>theater</v>
      </c>
      <c r="R3393" t="str">
        <f t="shared" si="315"/>
        <v>plays</v>
      </c>
      <c r="S3393" s="9">
        <f t="shared" si="316"/>
        <v>41830</v>
      </c>
      <c r="T3393" s="9">
        <f t="shared" si="317"/>
        <v>41860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>
        <f t="shared" si="312"/>
        <v>100</v>
      </c>
      <c r="P3394">
        <f t="shared" si="313"/>
        <v>42</v>
      </c>
      <c r="Q3394" t="str">
        <f t="shared" si="314"/>
        <v>theater</v>
      </c>
      <c r="R3394" t="str">
        <f t="shared" si="315"/>
        <v>plays</v>
      </c>
      <c r="S3394" s="9">
        <f t="shared" si="316"/>
        <v>42447</v>
      </c>
      <c r="T3394" s="9">
        <f t="shared" si="317"/>
        <v>42497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>
        <f t="shared" ref="O3395:O3458" si="318">ROUND(E3395/D3395*100, 0)</f>
        <v>106</v>
      </c>
      <c r="P3395">
        <f t="shared" ref="P3395:P3458" si="319">ROUND(E3395/L3395, 0)</f>
        <v>36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9">
        <f t="shared" ref="S3395:S3458" si="322">ROUND((J3395/86400)+25569+(-5/24),0)</f>
        <v>41924</v>
      </c>
      <c r="T3395" s="9">
        <f t="shared" ref="T3395:T3458" si="323">ROUND((I3395/86400)+25569+(-5/24),0)</f>
        <v>41949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</v>
      </c>
      <c r="T3396" s="9">
        <f t="shared" si="323"/>
        <v>41847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>
        <f t="shared" si="318"/>
        <v>184</v>
      </c>
      <c r="P3397">
        <f t="shared" si="319"/>
        <v>24</v>
      </c>
      <c r="Q3397" t="str">
        <f t="shared" si="320"/>
        <v>theater</v>
      </c>
      <c r="R3397" t="str">
        <f t="shared" si="321"/>
        <v>plays</v>
      </c>
      <c r="S3397" s="9">
        <f t="shared" si="322"/>
        <v>42141</v>
      </c>
      <c r="T3397" s="9">
        <f t="shared" si="323"/>
        <v>42155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>
        <f t="shared" si="318"/>
        <v>104</v>
      </c>
      <c r="P3398">
        <f t="shared" si="319"/>
        <v>56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</v>
      </c>
      <c r="T3398" s="9">
        <f t="shared" si="323"/>
        <v>41791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>
        <f t="shared" si="318"/>
        <v>112</v>
      </c>
      <c r="P3399">
        <f t="shared" si="319"/>
        <v>12</v>
      </c>
      <c r="Q3399" t="str">
        <f t="shared" si="320"/>
        <v>theater</v>
      </c>
      <c r="R3399" t="str">
        <f t="shared" si="321"/>
        <v>plays</v>
      </c>
      <c r="S3399" s="9">
        <f t="shared" si="322"/>
        <v>42378</v>
      </c>
      <c r="T3399" s="9">
        <f t="shared" si="323"/>
        <v>42419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>
        <f t="shared" si="318"/>
        <v>111</v>
      </c>
      <c r="P3400">
        <f t="shared" si="319"/>
        <v>68</v>
      </c>
      <c r="Q3400" t="str">
        <f t="shared" si="320"/>
        <v>theater</v>
      </c>
      <c r="R3400" t="str">
        <f t="shared" si="321"/>
        <v>plays</v>
      </c>
      <c r="S3400" s="9">
        <f t="shared" si="322"/>
        <v>41942</v>
      </c>
      <c r="T3400" s="9">
        <f t="shared" si="323"/>
        <v>41965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>
        <f t="shared" si="318"/>
        <v>104</v>
      </c>
      <c r="P3401">
        <f t="shared" si="319"/>
        <v>27</v>
      </c>
      <c r="Q3401" t="str">
        <f t="shared" si="320"/>
        <v>theater</v>
      </c>
      <c r="R3401" t="str">
        <f t="shared" si="321"/>
        <v>plays</v>
      </c>
      <c r="S3401" s="9">
        <f t="shared" si="322"/>
        <v>42027</v>
      </c>
      <c r="T3401" s="9">
        <f t="shared" si="323"/>
        <v>42057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>
        <f t="shared" si="318"/>
        <v>100</v>
      </c>
      <c r="P3402">
        <f t="shared" si="319"/>
        <v>118</v>
      </c>
      <c r="Q3402" t="str">
        <f t="shared" si="320"/>
        <v>theater</v>
      </c>
      <c r="R3402" t="str">
        <f t="shared" si="321"/>
        <v>plays</v>
      </c>
      <c r="S3402" s="9">
        <f t="shared" si="322"/>
        <v>41835</v>
      </c>
      <c r="T3402" s="9">
        <f t="shared" si="323"/>
        <v>41880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>
        <f t="shared" si="318"/>
        <v>102</v>
      </c>
      <c r="P3403">
        <f t="shared" si="319"/>
        <v>45</v>
      </c>
      <c r="Q3403" t="str">
        <f t="shared" si="320"/>
        <v>theater</v>
      </c>
      <c r="R3403" t="str">
        <f t="shared" si="321"/>
        <v>plays</v>
      </c>
      <c r="S3403" s="9">
        <f t="shared" si="322"/>
        <v>42194</v>
      </c>
      <c r="T3403" s="9">
        <f t="shared" si="323"/>
        <v>42224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>
        <f t="shared" si="318"/>
        <v>110</v>
      </c>
      <c r="P3404">
        <f t="shared" si="319"/>
        <v>100</v>
      </c>
      <c r="Q3404" t="str">
        <f t="shared" si="320"/>
        <v>theater</v>
      </c>
      <c r="R3404" t="str">
        <f t="shared" si="321"/>
        <v>plays</v>
      </c>
      <c r="S3404" s="9">
        <f t="shared" si="322"/>
        <v>42290</v>
      </c>
      <c r="T3404" s="9">
        <f t="shared" si="323"/>
        <v>42320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>
        <f t="shared" si="318"/>
        <v>100</v>
      </c>
      <c r="P3405">
        <f t="shared" si="319"/>
        <v>118</v>
      </c>
      <c r="Q3405" t="str">
        <f t="shared" si="320"/>
        <v>theater</v>
      </c>
      <c r="R3405" t="str">
        <f t="shared" si="321"/>
        <v>plays</v>
      </c>
      <c r="S3405" s="9">
        <f t="shared" si="322"/>
        <v>42150</v>
      </c>
      <c r="T3405" s="9">
        <f t="shared" si="323"/>
        <v>42180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>
        <f t="shared" si="318"/>
        <v>122</v>
      </c>
      <c r="P3406">
        <f t="shared" si="319"/>
        <v>203</v>
      </c>
      <c r="Q3406" t="str">
        <f t="shared" si="320"/>
        <v>theater</v>
      </c>
      <c r="R3406" t="str">
        <f t="shared" si="321"/>
        <v>plays</v>
      </c>
      <c r="S3406" s="9">
        <f t="shared" si="322"/>
        <v>42152</v>
      </c>
      <c r="T3406" s="9">
        <f t="shared" si="323"/>
        <v>42172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>
        <f t="shared" si="318"/>
        <v>138</v>
      </c>
      <c r="P3407">
        <f t="shared" si="319"/>
        <v>28</v>
      </c>
      <c r="Q3407" t="str">
        <f t="shared" si="320"/>
        <v>theater</v>
      </c>
      <c r="R3407" t="str">
        <f t="shared" si="321"/>
        <v>plays</v>
      </c>
      <c r="S3407" s="9">
        <f t="shared" si="322"/>
        <v>42410</v>
      </c>
      <c r="T3407" s="9">
        <f t="shared" si="323"/>
        <v>42431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>
        <f t="shared" si="318"/>
        <v>100</v>
      </c>
      <c r="P3408">
        <f t="shared" si="319"/>
        <v>110</v>
      </c>
      <c r="Q3408" t="str">
        <f t="shared" si="320"/>
        <v>theater</v>
      </c>
      <c r="R3408" t="str">
        <f t="shared" si="321"/>
        <v>plays</v>
      </c>
      <c r="S3408" s="9">
        <f t="shared" si="322"/>
        <v>41791</v>
      </c>
      <c r="T3408" s="9">
        <f t="shared" si="323"/>
        <v>41836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>
        <f t="shared" si="318"/>
        <v>107</v>
      </c>
      <c r="P3409">
        <f t="shared" si="319"/>
        <v>32</v>
      </c>
      <c r="Q3409" t="str">
        <f t="shared" si="320"/>
        <v>theater</v>
      </c>
      <c r="R3409" t="str">
        <f t="shared" si="321"/>
        <v>plays</v>
      </c>
      <c r="S3409" s="9">
        <f t="shared" si="322"/>
        <v>41796</v>
      </c>
      <c r="T3409" s="9">
        <f t="shared" si="323"/>
        <v>41826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>
        <f t="shared" si="318"/>
        <v>211</v>
      </c>
      <c r="P3410">
        <f t="shared" si="319"/>
        <v>59</v>
      </c>
      <c r="Q3410" t="str">
        <f t="shared" si="320"/>
        <v>theater</v>
      </c>
      <c r="R3410" t="str">
        <f t="shared" si="321"/>
        <v>plays</v>
      </c>
      <c r="S3410" s="9">
        <f t="shared" si="322"/>
        <v>41809</v>
      </c>
      <c r="T3410" s="9">
        <f t="shared" si="323"/>
        <v>41839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>
        <f t="shared" si="318"/>
        <v>124</v>
      </c>
      <c r="P3411">
        <f t="shared" si="319"/>
        <v>29</v>
      </c>
      <c r="Q3411" t="str">
        <f t="shared" si="320"/>
        <v>theater</v>
      </c>
      <c r="R3411" t="str">
        <f t="shared" si="321"/>
        <v>plays</v>
      </c>
      <c r="S3411" s="9">
        <f t="shared" si="322"/>
        <v>42545</v>
      </c>
      <c r="T3411" s="9">
        <f t="shared" si="323"/>
        <v>42583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>
        <f t="shared" si="318"/>
        <v>109</v>
      </c>
      <c r="P3412">
        <f t="shared" si="319"/>
        <v>81</v>
      </c>
      <c r="Q3412" t="str">
        <f t="shared" si="320"/>
        <v>theater</v>
      </c>
      <c r="R3412" t="str">
        <f t="shared" si="321"/>
        <v>plays</v>
      </c>
      <c r="S3412" s="9">
        <f t="shared" si="322"/>
        <v>42500</v>
      </c>
      <c r="T3412" s="9">
        <f t="shared" si="323"/>
        <v>42527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>
        <f t="shared" si="318"/>
        <v>104</v>
      </c>
      <c r="P3413">
        <f t="shared" si="319"/>
        <v>199</v>
      </c>
      <c r="Q3413" t="str">
        <f t="shared" si="320"/>
        <v>theater</v>
      </c>
      <c r="R3413" t="str">
        <f t="shared" si="321"/>
        <v>plays</v>
      </c>
      <c r="S3413" s="9">
        <f t="shared" si="322"/>
        <v>42265</v>
      </c>
      <c r="T3413" s="9">
        <f t="shared" si="323"/>
        <v>42285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>
        <f t="shared" si="318"/>
        <v>100</v>
      </c>
      <c r="P3414">
        <f t="shared" si="319"/>
        <v>115</v>
      </c>
      <c r="Q3414" t="str">
        <f t="shared" si="320"/>
        <v>theater</v>
      </c>
      <c r="R3414" t="str">
        <f t="shared" si="321"/>
        <v>plays</v>
      </c>
      <c r="S3414" s="9">
        <f t="shared" si="322"/>
        <v>41880</v>
      </c>
      <c r="T3414" s="9">
        <f t="shared" si="323"/>
        <v>41910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>
        <f t="shared" si="318"/>
        <v>130</v>
      </c>
      <c r="P3415">
        <f t="shared" si="319"/>
        <v>46</v>
      </c>
      <c r="Q3415" t="str">
        <f t="shared" si="320"/>
        <v>theater</v>
      </c>
      <c r="R3415" t="str">
        <f t="shared" si="321"/>
        <v>plays</v>
      </c>
      <c r="S3415" s="9">
        <f t="shared" si="322"/>
        <v>42054</v>
      </c>
      <c r="T3415" s="9">
        <f t="shared" si="323"/>
        <v>42063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>
        <f t="shared" si="318"/>
        <v>104</v>
      </c>
      <c r="P3416">
        <f t="shared" si="319"/>
        <v>71</v>
      </c>
      <c r="Q3416" t="str">
        <f t="shared" si="320"/>
        <v>theater</v>
      </c>
      <c r="R3416" t="str">
        <f t="shared" si="321"/>
        <v>plays</v>
      </c>
      <c r="S3416" s="9">
        <f t="shared" si="322"/>
        <v>42676</v>
      </c>
      <c r="T3416" s="9">
        <f t="shared" si="323"/>
        <v>42705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>
        <f t="shared" si="318"/>
        <v>100</v>
      </c>
      <c r="P3417">
        <f t="shared" si="319"/>
        <v>22</v>
      </c>
      <c r="Q3417" t="str">
        <f t="shared" si="320"/>
        <v>theater</v>
      </c>
      <c r="R3417" t="str">
        <f t="shared" si="321"/>
        <v>plays</v>
      </c>
      <c r="S3417" s="9">
        <f t="shared" si="322"/>
        <v>42467</v>
      </c>
      <c r="T3417" s="9">
        <f t="shared" si="323"/>
        <v>42478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>
        <f t="shared" si="318"/>
        <v>120</v>
      </c>
      <c r="P3418">
        <f t="shared" si="319"/>
        <v>159</v>
      </c>
      <c r="Q3418" t="str">
        <f t="shared" si="320"/>
        <v>theater</v>
      </c>
      <c r="R3418" t="str">
        <f t="shared" si="321"/>
        <v>plays</v>
      </c>
      <c r="S3418" s="9">
        <f t="shared" si="322"/>
        <v>42089</v>
      </c>
      <c r="T3418" s="9">
        <f t="shared" si="323"/>
        <v>42118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>
        <f t="shared" si="318"/>
        <v>100</v>
      </c>
      <c r="P3419">
        <f t="shared" si="319"/>
        <v>38</v>
      </c>
      <c r="Q3419" t="str">
        <f t="shared" si="320"/>
        <v>theater</v>
      </c>
      <c r="R3419" t="str">
        <f t="shared" si="321"/>
        <v>plays</v>
      </c>
      <c r="S3419" s="9">
        <f t="shared" si="322"/>
        <v>41895</v>
      </c>
      <c r="T3419" s="9">
        <f t="shared" si="323"/>
        <v>41938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>
        <f t="shared" si="318"/>
        <v>101</v>
      </c>
      <c r="P3420">
        <f t="shared" si="319"/>
        <v>72</v>
      </c>
      <c r="Q3420" t="str">
        <f t="shared" si="320"/>
        <v>theater</v>
      </c>
      <c r="R3420" t="str">
        <f t="shared" si="321"/>
        <v>plays</v>
      </c>
      <c r="S3420" s="9">
        <f t="shared" si="322"/>
        <v>41753</v>
      </c>
      <c r="T3420" s="9">
        <f t="shared" si="323"/>
        <v>41783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>
        <f t="shared" si="318"/>
        <v>107</v>
      </c>
      <c r="P3421">
        <f t="shared" si="319"/>
        <v>64</v>
      </c>
      <c r="Q3421" t="str">
        <f t="shared" si="320"/>
        <v>theater</v>
      </c>
      <c r="R3421" t="str">
        <f t="shared" si="321"/>
        <v>plays</v>
      </c>
      <c r="S3421" s="9">
        <f t="shared" si="322"/>
        <v>42449</v>
      </c>
      <c r="T3421" s="9">
        <f t="shared" si="323"/>
        <v>42467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>
        <f t="shared" si="318"/>
        <v>138</v>
      </c>
      <c r="P3422">
        <f t="shared" si="319"/>
        <v>28</v>
      </c>
      <c r="Q3422" t="str">
        <f t="shared" si="320"/>
        <v>theater</v>
      </c>
      <c r="R3422" t="str">
        <f t="shared" si="321"/>
        <v>plays</v>
      </c>
      <c r="S3422" s="9">
        <f t="shared" si="322"/>
        <v>42405</v>
      </c>
      <c r="T3422" s="9">
        <f t="shared" si="323"/>
        <v>42414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>
        <f t="shared" si="318"/>
        <v>101</v>
      </c>
      <c r="P3423">
        <f t="shared" si="319"/>
        <v>103</v>
      </c>
      <c r="Q3423" t="str">
        <f t="shared" si="320"/>
        <v>theater</v>
      </c>
      <c r="R3423" t="str">
        <f t="shared" si="321"/>
        <v>plays</v>
      </c>
      <c r="S3423" s="9">
        <f t="shared" si="322"/>
        <v>42038</v>
      </c>
      <c r="T3423" s="9">
        <f t="shared" si="323"/>
        <v>42068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>
        <f t="shared" si="318"/>
        <v>109</v>
      </c>
      <c r="P3424">
        <f t="shared" si="319"/>
        <v>71</v>
      </c>
      <c r="Q3424" t="str">
        <f t="shared" si="320"/>
        <v>theater</v>
      </c>
      <c r="R3424" t="str">
        <f t="shared" si="321"/>
        <v>plays</v>
      </c>
      <c r="S3424" s="9">
        <f t="shared" si="322"/>
        <v>42323</v>
      </c>
      <c r="T3424" s="9">
        <f t="shared" si="323"/>
        <v>42352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42089</v>
      </c>
      <c r="T3425" s="9">
        <f t="shared" si="323"/>
        <v>42119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>
        <f t="shared" si="318"/>
        <v>104</v>
      </c>
      <c r="P3426">
        <f t="shared" si="319"/>
        <v>82</v>
      </c>
      <c r="Q3426" t="str">
        <f t="shared" si="320"/>
        <v>theater</v>
      </c>
      <c r="R3426" t="str">
        <f t="shared" si="321"/>
        <v>plays</v>
      </c>
      <c r="S3426" s="9">
        <f t="shared" si="322"/>
        <v>42018</v>
      </c>
      <c r="T3426" s="9">
        <f t="shared" si="323"/>
        <v>42040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>
        <f t="shared" si="318"/>
        <v>103</v>
      </c>
      <c r="P3427">
        <f t="shared" si="319"/>
        <v>297</v>
      </c>
      <c r="Q3427" t="str">
        <f t="shared" si="320"/>
        <v>theater</v>
      </c>
      <c r="R3427" t="str">
        <f t="shared" si="321"/>
        <v>plays</v>
      </c>
      <c r="S3427" s="9">
        <f t="shared" si="322"/>
        <v>41884</v>
      </c>
      <c r="T3427" s="9">
        <f t="shared" si="323"/>
        <v>41916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>
        <f t="shared" si="318"/>
        <v>108</v>
      </c>
      <c r="P3428">
        <f t="shared" si="319"/>
        <v>47</v>
      </c>
      <c r="Q3428" t="str">
        <f t="shared" si="320"/>
        <v>theater</v>
      </c>
      <c r="R3428" t="str">
        <f t="shared" si="321"/>
        <v>plays</v>
      </c>
      <c r="S3428" s="9">
        <f t="shared" si="322"/>
        <v>41884</v>
      </c>
      <c r="T3428" s="9">
        <f t="shared" si="323"/>
        <v>41903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>
        <f t="shared" si="318"/>
        <v>100</v>
      </c>
      <c r="P3429">
        <f t="shared" si="319"/>
        <v>52</v>
      </c>
      <c r="Q3429" t="str">
        <f t="shared" si="320"/>
        <v>theater</v>
      </c>
      <c r="R3429" t="str">
        <f t="shared" si="321"/>
        <v>plays</v>
      </c>
      <c r="S3429" s="9">
        <f t="shared" si="322"/>
        <v>41792</v>
      </c>
      <c r="T3429" s="9">
        <f t="shared" si="323"/>
        <v>41822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>
        <f t="shared" si="318"/>
        <v>103</v>
      </c>
      <c r="P3430">
        <f t="shared" si="319"/>
        <v>40</v>
      </c>
      <c r="Q3430" t="str">
        <f t="shared" si="320"/>
        <v>theater</v>
      </c>
      <c r="R3430" t="str">
        <f t="shared" si="321"/>
        <v>plays</v>
      </c>
      <c r="S3430" s="9">
        <f t="shared" si="322"/>
        <v>42039</v>
      </c>
      <c r="T3430" s="9">
        <f t="shared" si="323"/>
        <v>42064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>
        <f t="shared" si="318"/>
        <v>130</v>
      </c>
      <c r="P3431">
        <f t="shared" si="319"/>
        <v>16</v>
      </c>
      <c r="Q3431" t="str">
        <f t="shared" si="320"/>
        <v>theater</v>
      </c>
      <c r="R3431" t="str">
        <f t="shared" si="321"/>
        <v>plays</v>
      </c>
      <c r="S3431" s="9">
        <f t="shared" si="322"/>
        <v>42662</v>
      </c>
      <c r="T3431" s="9">
        <f t="shared" si="323"/>
        <v>42676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>
        <f t="shared" si="318"/>
        <v>109</v>
      </c>
      <c r="P3432">
        <f t="shared" si="319"/>
        <v>30</v>
      </c>
      <c r="Q3432" t="str">
        <f t="shared" si="320"/>
        <v>theater</v>
      </c>
      <c r="R3432" t="str">
        <f t="shared" si="321"/>
        <v>plays</v>
      </c>
      <c r="S3432" s="9">
        <f t="shared" si="322"/>
        <v>41821</v>
      </c>
      <c r="T3432" s="9">
        <f t="shared" si="323"/>
        <v>41851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>
        <f t="shared" si="318"/>
        <v>100</v>
      </c>
      <c r="P3433">
        <f t="shared" si="319"/>
        <v>95</v>
      </c>
      <c r="Q3433" t="str">
        <f t="shared" si="320"/>
        <v>theater</v>
      </c>
      <c r="R3433" t="str">
        <f t="shared" si="321"/>
        <v>plays</v>
      </c>
      <c r="S3433" s="9">
        <f t="shared" si="322"/>
        <v>41840</v>
      </c>
      <c r="T3433" s="9">
        <f t="shared" si="323"/>
        <v>41870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>
        <f t="shared" si="318"/>
        <v>110</v>
      </c>
      <c r="P3434">
        <f t="shared" si="319"/>
        <v>52</v>
      </c>
      <c r="Q3434" t="str">
        <f t="shared" si="320"/>
        <v>theater</v>
      </c>
      <c r="R3434" t="str">
        <f t="shared" si="321"/>
        <v>plays</v>
      </c>
      <c r="S3434" s="9">
        <f t="shared" si="322"/>
        <v>42380</v>
      </c>
      <c r="T3434" s="9">
        <f t="shared" si="323"/>
        <v>42406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>
        <f t="shared" si="318"/>
        <v>100</v>
      </c>
      <c r="P3435">
        <f t="shared" si="319"/>
        <v>134</v>
      </c>
      <c r="Q3435" t="str">
        <f t="shared" si="320"/>
        <v>theater</v>
      </c>
      <c r="R3435" t="str">
        <f t="shared" si="321"/>
        <v>plays</v>
      </c>
      <c r="S3435" s="9">
        <f t="shared" si="322"/>
        <v>41776</v>
      </c>
      <c r="T3435" s="9">
        <f t="shared" si="323"/>
        <v>41807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>
        <f t="shared" si="318"/>
        <v>106</v>
      </c>
      <c r="P3436">
        <f t="shared" si="319"/>
        <v>63</v>
      </c>
      <c r="Q3436" t="str">
        <f t="shared" si="320"/>
        <v>theater</v>
      </c>
      <c r="R3436" t="str">
        <f t="shared" si="321"/>
        <v>plays</v>
      </c>
      <c r="S3436" s="9">
        <f t="shared" si="322"/>
        <v>41800</v>
      </c>
      <c r="T3436" s="9">
        <f t="shared" si="323"/>
        <v>41830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>
        <f t="shared" si="318"/>
        <v>112</v>
      </c>
      <c r="P3437">
        <f t="shared" si="319"/>
        <v>59</v>
      </c>
      <c r="Q3437" t="str">
        <f t="shared" si="320"/>
        <v>theater</v>
      </c>
      <c r="R3437" t="str">
        <f t="shared" si="321"/>
        <v>plays</v>
      </c>
      <c r="S3437" s="9">
        <f t="shared" si="322"/>
        <v>42572</v>
      </c>
      <c r="T3437" s="9">
        <f t="shared" si="323"/>
        <v>42589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>
        <f t="shared" si="318"/>
        <v>106</v>
      </c>
      <c r="P3438">
        <f t="shared" si="319"/>
        <v>143</v>
      </c>
      <c r="Q3438" t="str">
        <f t="shared" si="320"/>
        <v>theater</v>
      </c>
      <c r="R3438" t="str">
        <f t="shared" si="321"/>
        <v>plays</v>
      </c>
      <c r="S3438" s="9">
        <f t="shared" si="322"/>
        <v>41851</v>
      </c>
      <c r="T3438" s="9">
        <f t="shared" si="323"/>
        <v>41872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>
        <f t="shared" si="318"/>
        <v>101</v>
      </c>
      <c r="P3439">
        <f t="shared" si="319"/>
        <v>84</v>
      </c>
      <c r="Q3439" t="str">
        <f t="shared" si="320"/>
        <v>theater</v>
      </c>
      <c r="R3439" t="str">
        <f t="shared" si="321"/>
        <v>plays</v>
      </c>
      <c r="S3439" s="9">
        <f t="shared" si="322"/>
        <v>42206</v>
      </c>
      <c r="T3439" s="9">
        <f t="shared" si="323"/>
        <v>42236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>
        <f t="shared" si="318"/>
        <v>104</v>
      </c>
      <c r="P3440">
        <f t="shared" si="319"/>
        <v>186</v>
      </c>
      <c r="Q3440" t="str">
        <f t="shared" si="320"/>
        <v>theater</v>
      </c>
      <c r="R3440" t="str">
        <f t="shared" si="321"/>
        <v>plays</v>
      </c>
      <c r="S3440" s="9">
        <f t="shared" si="322"/>
        <v>42101</v>
      </c>
      <c r="T3440" s="9">
        <f t="shared" si="323"/>
        <v>42127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>
        <f t="shared" si="318"/>
        <v>135</v>
      </c>
      <c r="P3441">
        <f t="shared" si="319"/>
        <v>90</v>
      </c>
      <c r="Q3441" t="str">
        <f t="shared" si="320"/>
        <v>theater</v>
      </c>
      <c r="R3441" t="str">
        <f t="shared" si="321"/>
        <v>plays</v>
      </c>
      <c r="S3441" s="9">
        <f t="shared" si="322"/>
        <v>42375</v>
      </c>
      <c r="T3441" s="9">
        <f t="shared" si="323"/>
        <v>42388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>
        <f t="shared" si="318"/>
        <v>105</v>
      </c>
      <c r="P3442">
        <f t="shared" si="319"/>
        <v>64</v>
      </c>
      <c r="Q3442" t="str">
        <f t="shared" si="320"/>
        <v>theater</v>
      </c>
      <c r="R3442" t="str">
        <f t="shared" si="321"/>
        <v>plays</v>
      </c>
      <c r="S3442" s="9">
        <f t="shared" si="322"/>
        <v>41809</v>
      </c>
      <c r="T3442" s="9">
        <f t="shared" si="323"/>
        <v>41831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>
        <f t="shared" si="318"/>
        <v>103</v>
      </c>
      <c r="P3443">
        <f t="shared" si="319"/>
        <v>60</v>
      </c>
      <c r="Q3443" t="str">
        <f t="shared" si="320"/>
        <v>theater</v>
      </c>
      <c r="R3443" t="str">
        <f t="shared" si="321"/>
        <v>plays</v>
      </c>
      <c r="S3443" s="9">
        <f t="shared" si="322"/>
        <v>42294</v>
      </c>
      <c r="T3443" s="9">
        <f t="shared" si="323"/>
        <v>42322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>
        <f t="shared" si="318"/>
        <v>100</v>
      </c>
      <c r="P3444">
        <f t="shared" si="319"/>
        <v>31</v>
      </c>
      <c r="Q3444" t="str">
        <f t="shared" si="320"/>
        <v>theater</v>
      </c>
      <c r="R3444" t="str">
        <f t="shared" si="321"/>
        <v>plays</v>
      </c>
      <c r="S3444" s="9">
        <f t="shared" si="322"/>
        <v>42125</v>
      </c>
      <c r="T3444" s="9">
        <f t="shared" si="323"/>
        <v>42155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>
        <f t="shared" si="318"/>
        <v>186</v>
      </c>
      <c r="P3445">
        <f t="shared" si="319"/>
        <v>41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</v>
      </c>
      <c r="T3445" s="9">
        <f t="shared" si="323"/>
        <v>41891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>
        <f t="shared" si="318"/>
        <v>289</v>
      </c>
      <c r="P3446">
        <f t="shared" si="319"/>
        <v>43</v>
      </c>
      <c r="Q3446" t="str">
        <f t="shared" si="320"/>
        <v>theater</v>
      </c>
      <c r="R3446" t="str">
        <f t="shared" si="321"/>
        <v>plays</v>
      </c>
      <c r="S3446" s="9">
        <f t="shared" si="322"/>
        <v>42521</v>
      </c>
      <c r="T3446" s="9">
        <f t="shared" si="323"/>
        <v>42529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>
        <f t="shared" si="318"/>
        <v>100</v>
      </c>
      <c r="P3447">
        <f t="shared" si="319"/>
        <v>65</v>
      </c>
      <c r="Q3447" t="str">
        <f t="shared" si="320"/>
        <v>theater</v>
      </c>
      <c r="R3447" t="str">
        <f t="shared" si="321"/>
        <v>plays</v>
      </c>
      <c r="S3447" s="9">
        <f t="shared" si="322"/>
        <v>42272</v>
      </c>
      <c r="T3447" s="9">
        <f t="shared" si="323"/>
        <v>42300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>
        <f t="shared" si="318"/>
        <v>108</v>
      </c>
      <c r="P3448">
        <f t="shared" si="319"/>
        <v>43</v>
      </c>
      <c r="Q3448" t="str">
        <f t="shared" si="320"/>
        <v>theater</v>
      </c>
      <c r="R3448" t="str">
        <f t="shared" si="321"/>
        <v>plays</v>
      </c>
      <c r="S3448" s="9">
        <f t="shared" si="322"/>
        <v>42017</v>
      </c>
      <c r="T3448" s="9">
        <f t="shared" si="323"/>
        <v>42040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42403</v>
      </c>
      <c r="T3449" s="9">
        <f t="shared" si="323"/>
        <v>42448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>
        <f t="shared" si="318"/>
        <v>110</v>
      </c>
      <c r="P3450">
        <f t="shared" si="319"/>
        <v>51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</v>
      </c>
      <c r="T3450" s="9">
        <f t="shared" si="323"/>
        <v>41990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>
        <f t="shared" si="318"/>
        <v>171</v>
      </c>
      <c r="P3451">
        <f t="shared" si="319"/>
        <v>68</v>
      </c>
      <c r="Q3451" t="str">
        <f t="shared" si="320"/>
        <v>theater</v>
      </c>
      <c r="R3451" t="str">
        <f t="shared" si="321"/>
        <v>plays</v>
      </c>
      <c r="S3451" s="9">
        <f t="shared" si="322"/>
        <v>42532</v>
      </c>
      <c r="T3451" s="9">
        <f t="shared" si="323"/>
        <v>42560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>
        <f t="shared" si="318"/>
        <v>152</v>
      </c>
      <c r="P3452">
        <f t="shared" si="319"/>
        <v>19</v>
      </c>
      <c r="Q3452" t="str">
        <f t="shared" si="320"/>
        <v>theater</v>
      </c>
      <c r="R3452" t="str">
        <f t="shared" si="321"/>
        <v>plays</v>
      </c>
      <c r="S3452" s="9">
        <f t="shared" si="322"/>
        <v>42036</v>
      </c>
      <c r="T3452" s="9">
        <f t="shared" si="323"/>
        <v>42096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>
        <f t="shared" si="318"/>
        <v>101</v>
      </c>
      <c r="P3453">
        <f t="shared" si="319"/>
        <v>41</v>
      </c>
      <c r="Q3453" t="str">
        <f t="shared" si="320"/>
        <v>theater</v>
      </c>
      <c r="R3453" t="str">
        <f t="shared" si="321"/>
        <v>plays</v>
      </c>
      <c r="S3453" s="9">
        <f t="shared" si="322"/>
        <v>42089</v>
      </c>
      <c r="T3453" s="9">
        <f t="shared" si="323"/>
        <v>42116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>
        <f t="shared" si="318"/>
        <v>153</v>
      </c>
      <c r="P3454">
        <f t="shared" si="319"/>
        <v>41</v>
      </c>
      <c r="Q3454" t="str">
        <f t="shared" si="320"/>
        <v>theater</v>
      </c>
      <c r="R3454" t="str">
        <f t="shared" si="321"/>
        <v>plays</v>
      </c>
      <c r="S3454" s="9">
        <f t="shared" si="322"/>
        <v>41820</v>
      </c>
      <c r="T3454" s="9">
        <f t="shared" si="323"/>
        <v>41843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>
        <f t="shared" si="318"/>
        <v>128</v>
      </c>
      <c r="P3455">
        <f t="shared" si="319"/>
        <v>28</v>
      </c>
      <c r="Q3455" t="str">
        <f t="shared" si="320"/>
        <v>theater</v>
      </c>
      <c r="R3455" t="str">
        <f t="shared" si="321"/>
        <v>plays</v>
      </c>
      <c r="S3455" s="9">
        <f t="shared" si="322"/>
        <v>42536</v>
      </c>
      <c r="T3455" s="9">
        <f t="shared" si="323"/>
        <v>42596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>
        <f t="shared" si="318"/>
        <v>101</v>
      </c>
      <c r="P3456">
        <f t="shared" si="319"/>
        <v>34</v>
      </c>
      <c r="Q3456" t="str">
        <f t="shared" si="320"/>
        <v>theater</v>
      </c>
      <c r="R3456" t="str">
        <f t="shared" si="321"/>
        <v>plays</v>
      </c>
      <c r="S3456" s="9">
        <f t="shared" si="322"/>
        <v>41821</v>
      </c>
      <c r="T3456" s="9">
        <f t="shared" si="323"/>
        <v>41851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>
        <f t="shared" si="318"/>
        <v>101</v>
      </c>
      <c r="P3457">
        <f t="shared" si="319"/>
        <v>146</v>
      </c>
      <c r="Q3457" t="str">
        <f t="shared" si="320"/>
        <v>theater</v>
      </c>
      <c r="R3457" t="str">
        <f t="shared" si="321"/>
        <v>plays</v>
      </c>
      <c r="S3457" s="9">
        <f t="shared" si="322"/>
        <v>42627</v>
      </c>
      <c r="T3457" s="9">
        <f t="shared" si="323"/>
        <v>42657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>
        <f t="shared" si="318"/>
        <v>191</v>
      </c>
      <c r="P3458">
        <f t="shared" si="319"/>
        <v>359</v>
      </c>
      <c r="Q3458" t="str">
        <f t="shared" si="320"/>
        <v>theater</v>
      </c>
      <c r="R3458" t="str">
        <f t="shared" si="321"/>
        <v>plays</v>
      </c>
      <c r="S3458" s="9">
        <f t="shared" si="322"/>
        <v>41821</v>
      </c>
      <c r="T3458" s="9">
        <f t="shared" si="323"/>
        <v>41852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>
        <f t="shared" ref="O3459:O3522" si="324">ROUND(E3459/D3459*100, 0)</f>
        <v>140</v>
      </c>
      <c r="P3459">
        <f t="shared" ref="P3459:P3522" si="325">ROUND(E3459/L3459, 0)</f>
        <v>51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9">
        <f t="shared" ref="S3459:S3522" si="328">ROUND((J3459/86400)+25569+(-5/24),0)</f>
        <v>42016</v>
      </c>
      <c r="T3459" s="9">
        <f t="shared" ref="T3459:T3522" si="329">ROUND((I3459/86400)+25569+(-5/24),0)</f>
        <v>42047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>
        <f t="shared" si="324"/>
        <v>124</v>
      </c>
      <c r="P3460">
        <f t="shared" si="325"/>
        <v>45</v>
      </c>
      <c r="Q3460" t="str">
        <f t="shared" si="326"/>
        <v>theater</v>
      </c>
      <c r="R3460" t="str">
        <f t="shared" si="327"/>
        <v>plays</v>
      </c>
      <c r="S3460" s="9">
        <f t="shared" si="328"/>
        <v>42011</v>
      </c>
      <c r="T3460" s="9">
        <f t="shared" si="329"/>
        <v>42038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>
        <f t="shared" si="324"/>
        <v>126</v>
      </c>
      <c r="P3461">
        <f t="shared" si="325"/>
        <v>18</v>
      </c>
      <c r="Q3461" t="str">
        <f t="shared" si="326"/>
        <v>theater</v>
      </c>
      <c r="R3461" t="str">
        <f t="shared" si="327"/>
        <v>plays</v>
      </c>
      <c r="S3461" s="9">
        <f t="shared" si="328"/>
        <v>42480</v>
      </c>
      <c r="T3461" s="9">
        <f t="shared" si="329"/>
        <v>42510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</v>
      </c>
      <c r="T3462" s="9">
        <f t="shared" si="329"/>
        <v>41866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>
        <f t="shared" si="324"/>
        <v>139</v>
      </c>
      <c r="P3463">
        <f t="shared" si="325"/>
        <v>58</v>
      </c>
      <c r="Q3463" t="str">
        <f t="shared" si="326"/>
        <v>theater</v>
      </c>
      <c r="R3463" t="str">
        <f t="shared" si="327"/>
        <v>plays</v>
      </c>
      <c r="S3463" s="9">
        <f t="shared" si="328"/>
        <v>42643</v>
      </c>
      <c r="T3463" s="9">
        <f t="shared" si="329"/>
        <v>42672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>
        <f t="shared" si="324"/>
        <v>202</v>
      </c>
      <c r="P3464">
        <f t="shared" si="325"/>
        <v>30</v>
      </c>
      <c r="Q3464" t="str">
        <f t="shared" si="326"/>
        <v>theater</v>
      </c>
      <c r="R3464" t="str">
        <f t="shared" si="327"/>
        <v>plays</v>
      </c>
      <c r="S3464" s="9">
        <f t="shared" si="328"/>
        <v>42180</v>
      </c>
      <c r="T3464" s="9">
        <f t="shared" si="329"/>
        <v>42196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>
        <f t="shared" si="324"/>
        <v>103</v>
      </c>
      <c r="P3465">
        <f t="shared" si="325"/>
        <v>91</v>
      </c>
      <c r="Q3465" t="str">
        <f t="shared" si="326"/>
        <v>theater</v>
      </c>
      <c r="R3465" t="str">
        <f t="shared" si="327"/>
        <v>plays</v>
      </c>
      <c r="S3465" s="9">
        <f t="shared" si="328"/>
        <v>42613</v>
      </c>
      <c r="T3465" s="9">
        <f t="shared" si="329"/>
        <v>42654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>
        <f t="shared" si="324"/>
        <v>102</v>
      </c>
      <c r="P3466">
        <f t="shared" si="325"/>
        <v>55</v>
      </c>
      <c r="Q3466" t="str">
        <f t="shared" si="326"/>
        <v>theater</v>
      </c>
      <c r="R3466" t="str">
        <f t="shared" si="327"/>
        <v>plays</v>
      </c>
      <c r="S3466" s="9">
        <f t="shared" si="328"/>
        <v>42575</v>
      </c>
      <c r="T3466" s="9">
        <f t="shared" si="329"/>
        <v>42605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>
        <f t="shared" si="324"/>
        <v>103</v>
      </c>
      <c r="P3467">
        <f t="shared" si="325"/>
        <v>57</v>
      </c>
      <c r="Q3467" t="str">
        <f t="shared" si="326"/>
        <v>theater</v>
      </c>
      <c r="R3467" t="str">
        <f t="shared" si="327"/>
        <v>plays</v>
      </c>
      <c r="S3467" s="9">
        <f t="shared" si="328"/>
        <v>42200</v>
      </c>
      <c r="T3467" s="9">
        <f t="shared" si="329"/>
        <v>42225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>
        <f t="shared" si="324"/>
        <v>127</v>
      </c>
      <c r="P3468">
        <f t="shared" si="325"/>
        <v>73</v>
      </c>
      <c r="Q3468" t="str">
        <f t="shared" si="326"/>
        <v>theater</v>
      </c>
      <c r="R3468" t="str">
        <f t="shared" si="327"/>
        <v>plays</v>
      </c>
      <c r="S3468" s="9">
        <f t="shared" si="328"/>
        <v>42420</v>
      </c>
      <c r="T3468" s="9">
        <f t="shared" si="329"/>
        <v>42480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>
        <f t="shared" si="324"/>
        <v>101</v>
      </c>
      <c r="P3469">
        <f t="shared" si="325"/>
        <v>64</v>
      </c>
      <c r="Q3469" t="str">
        <f t="shared" si="326"/>
        <v>theater</v>
      </c>
      <c r="R3469" t="str">
        <f t="shared" si="327"/>
        <v>plays</v>
      </c>
      <c r="S3469" s="9">
        <f t="shared" si="328"/>
        <v>42053</v>
      </c>
      <c r="T3469" s="9">
        <f t="shared" si="329"/>
        <v>42083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>
        <f t="shared" si="324"/>
        <v>122</v>
      </c>
      <c r="P3470">
        <f t="shared" si="325"/>
        <v>716</v>
      </c>
      <c r="Q3470" t="str">
        <f t="shared" si="326"/>
        <v>theater</v>
      </c>
      <c r="R3470" t="str">
        <f t="shared" si="327"/>
        <v>plays</v>
      </c>
      <c r="S3470" s="9">
        <f t="shared" si="328"/>
        <v>42606</v>
      </c>
      <c r="T3470" s="9">
        <f t="shared" si="329"/>
        <v>42634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>
        <f t="shared" si="324"/>
        <v>113</v>
      </c>
      <c r="P3471">
        <f t="shared" si="325"/>
        <v>50</v>
      </c>
      <c r="Q3471" t="str">
        <f t="shared" si="326"/>
        <v>theater</v>
      </c>
      <c r="R3471" t="str">
        <f t="shared" si="327"/>
        <v>plays</v>
      </c>
      <c r="S3471" s="9">
        <f t="shared" si="328"/>
        <v>42458</v>
      </c>
      <c r="T3471" s="9">
        <f t="shared" si="329"/>
        <v>42488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>
        <f t="shared" si="324"/>
        <v>150</v>
      </c>
      <c r="P3472">
        <f t="shared" si="325"/>
        <v>42</v>
      </c>
      <c r="Q3472" t="str">
        <f t="shared" si="326"/>
        <v>theater</v>
      </c>
      <c r="R3472" t="str">
        <f t="shared" si="327"/>
        <v>plays</v>
      </c>
      <c r="S3472" s="9">
        <f t="shared" si="328"/>
        <v>42529</v>
      </c>
      <c r="T3472" s="9">
        <f t="shared" si="329"/>
        <v>42567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>
        <f t="shared" si="324"/>
        <v>215</v>
      </c>
      <c r="P3473">
        <f t="shared" si="325"/>
        <v>36</v>
      </c>
      <c r="Q3473" t="str">
        <f t="shared" si="326"/>
        <v>theater</v>
      </c>
      <c r="R3473" t="str">
        <f t="shared" si="327"/>
        <v>plays</v>
      </c>
      <c r="S3473" s="9">
        <f t="shared" si="328"/>
        <v>41842</v>
      </c>
      <c r="T3473" s="9">
        <f t="shared" si="329"/>
        <v>41883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>
        <f t="shared" si="324"/>
        <v>102</v>
      </c>
      <c r="P3474">
        <f t="shared" si="325"/>
        <v>89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</v>
      </c>
      <c r="T3474" s="9">
        <f t="shared" si="329"/>
        <v>41949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>
        <f t="shared" si="324"/>
        <v>100</v>
      </c>
      <c r="P3475">
        <f t="shared" si="325"/>
        <v>148</v>
      </c>
      <c r="Q3475" t="str">
        <f t="shared" si="326"/>
        <v>theater</v>
      </c>
      <c r="R3475" t="str">
        <f t="shared" si="327"/>
        <v>plays</v>
      </c>
      <c r="S3475" s="9">
        <f t="shared" si="328"/>
        <v>42063</v>
      </c>
      <c r="T3475" s="9">
        <f t="shared" si="329"/>
        <v>42084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>
        <f t="shared" si="324"/>
        <v>101</v>
      </c>
      <c r="P3476">
        <f t="shared" si="325"/>
        <v>52</v>
      </c>
      <c r="Q3476" t="str">
        <f t="shared" si="326"/>
        <v>theater</v>
      </c>
      <c r="R3476" t="str">
        <f t="shared" si="327"/>
        <v>plays</v>
      </c>
      <c r="S3476" s="9">
        <f t="shared" si="328"/>
        <v>42541</v>
      </c>
      <c r="T3476" s="9">
        <f t="shared" si="329"/>
        <v>42571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41919</v>
      </c>
      <c r="T3477" s="9">
        <f t="shared" si="329"/>
        <v>41946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</v>
      </c>
      <c r="T3478" s="9">
        <f t="shared" si="329"/>
        <v>41939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>
        <f t="shared" si="324"/>
        <v>115</v>
      </c>
      <c r="P3479">
        <f t="shared" si="325"/>
        <v>53</v>
      </c>
      <c r="Q3479" t="str">
        <f t="shared" si="326"/>
        <v>theater</v>
      </c>
      <c r="R3479" t="str">
        <f t="shared" si="327"/>
        <v>plays</v>
      </c>
      <c r="S3479" s="9">
        <f t="shared" si="328"/>
        <v>42129</v>
      </c>
      <c r="T3479" s="9">
        <f t="shared" si="329"/>
        <v>42141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>
        <f t="shared" si="324"/>
        <v>113</v>
      </c>
      <c r="P3480">
        <f t="shared" si="325"/>
        <v>40</v>
      </c>
      <c r="Q3480" t="str">
        <f t="shared" si="326"/>
        <v>theater</v>
      </c>
      <c r="R3480" t="str">
        <f t="shared" si="327"/>
        <v>plays</v>
      </c>
      <c r="S3480" s="9">
        <f t="shared" si="328"/>
        <v>42054</v>
      </c>
      <c r="T3480" s="9">
        <f t="shared" si="329"/>
        <v>42080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>
        <f t="shared" si="324"/>
        <v>128</v>
      </c>
      <c r="P3481">
        <f t="shared" si="325"/>
        <v>34</v>
      </c>
      <c r="Q3481" t="str">
        <f t="shared" si="326"/>
        <v>theater</v>
      </c>
      <c r="R3481" t="str">
        <f t="shared" si="327"/>
        <v>plays</v>
      </c>
      <c r="S3481" s="9">
        <f t="shared" si="328"/>
        <v>41782</v>
      </c>
      <c r="T3481" s="9">
        <f t="shared" si="329"/>
        <v>41812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>
        <f t="shared" si="324"/>
        <v>143</v>
      </c>
      <c r="P3482">
        <f t="shared" si="325"/>
        <v>165</v>
      </c>
      <c r="Q3482" t="str">
        <f t="shared" si="326"/>
        <v>theater</v>
      </c>
      <c r="R3482" t="str">
        <f t="shared" si="327"/>
        <v>plays</v>
      </c>
      <c r="S3482" s="9">
        <f t="shared" si="328"/>
        <v>42171</v>
      </c>
      <c r="T3482" s="9">
        <f t="shared" si="329"/>
        <v>42196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>
        <f t="shared" si="324"/>
        <v>119</v>
      </c>
      <c r="P3483">
        <f t="shared" si="325"/>
        <v>125</v>
      </c>
      <c r="Q3483" t="str">
        <f t="shared" si="326"/>
        <v>theater</v>
      </c>
      <c r="R3483" t="str">
        <f t="shared" si="327"/>
        <v>plays</v>
      </c>
      <c r="S3483" s="9">
        <f t="shared" si="328"/>
        <v>41989</v>
      </c>
      <c r="T3483" s="9">
        <f t="shared" si="329"/>
        <v>42006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>
        <f t="shared" si="324"/>
        <v>138</v>
      </c>
      <c r="P3484">
        <f t="shared" si="325"/>
        <v>52</v>
      </c>
      <c r="Q3484" t="str">
        <f t="shared" si="326"/>
        <v>theater</v>
      </c>
      <c r="R3484" t="str">
        <f t="shared" si="327"/>
        <v>plays</v>
      </c>
      <c r="S3484" s="9">
        <f t="shared" si="328"/>
        <v>41797</v>
      </c>
      <c r="T3484" s="9">
        <f t="shared" si="329"/>
        <v>41827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>
        <f t="shared" si="324"/>
        <v>160</v>
      </c>
      <c r="P3485">
        <f t="shared" si="325"/>
        <v>40</v>
      </c>
      <c r="Q3485" t="str">
        <f t="shared" si="326"/>
        <v>theater</v>
      </c>
      <c r="R3485" t="str">
        <f t="shared" si="327"/>
        <v>plays</v>
      </c>
      <c r="S3485" s="9">
        <f t="shared" si="328"/>
        <v>41793</v>
      </c>
      <c r="T3485" s="9">
        <f t="shared" si="329"/>
        <v>41823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>
        <f t="shared" si="324"/>
        <v>114</v>
      </c>
      <c r="P3486">
        <f t="shared" si="325"/>
        <v>65</v>
      </c>
      <c r="Q3486" t="str">
        <f t="shared" si="326"/>
        <v>theater</v>
      </c>
      <c r="R3486" t="str">
        <f t="shared" si="327"/>
        <v>plays</v>
      </c>
      <c r="S3486" s="9">
        <f t="shared" si="328"/>
        <v>42507</v>
      </c>
      <c r="T3486" s="9">
        <f t="shared" si="329"/>
        <v>42537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>
        <f t="shared" si="324"/>
        <v>101</v>
      </c>
      <c r="P3487">
        <f t="shared" si="325"/>
        <v>55</v>
      </c>
      <c r="Q3487" t="str">
        <f t="shared" si="326"/>
        <v>theater</v>
      </c>
      <c r="R3487" t="str">
        <f t="shared" si="327"/>
        <v>plays</v>
      </c>
      <c r="S3487" s="9">
        <f t="shared" si="328"/>
        <v>42372</v>
      </c>
      <c r="T3487" s="9">
        <f t="shared" si="329"/>
        <v>42402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>
        <f t="shared" si="324"/>
        <v>155</v>
      </c>
      <c r="P3488">
        <f t="shared" si="325"/>
        <v>83</v>
      </c>
      <c r="Q3488" t="str">
        <f t="shared" si="326"/>
        <v>theater</v>
      </c>
      <c r="R3488" t="str">
        <f t="shared" si="327"/>
        <v>plays</v>
      </c>
      <c r="S3488" s="9">
        <f t="shared" si="328"/>
        <v>42127</v>
      </c>
      <c r="T3488" s="9">
        <f t="shared" si="329"/>
        <v>42158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>
        <f t="shared" si="324"/>
        <v>128</v>
      </c>
      <c r="P3489">
        <f t="shared" si="325"/>
        <v>39</v>
      </c>
      <c r="Q3489" t="str">
        <f t="shared" si="326"/>
        <v>theater</v>
      </c>
      <c r="R3489" t="str">
        <f t="shared" si="327"/>
        <v>plays</v>
      </c>
      <c r="S3489" s="9">
        <f t="shared" si="328"/>
        <v>42150</v>
      </c>
      <c r="T3489" s="9">
        <f t="shared" si="329"/>
        <v>42180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>
        <f t="shared" si="324"/>
        <v>121</v>
      </c>
      <c r="P3490">
        <f t="shared" si="325"/>
        <v>125</v>
      </c>
      <c r="Q3490" t="str">
        <f t="shared" si="326"/>
        <v>theater</v>
      </c>
      <c r="R3490" t="str">
        <f t="shared" si="327"/>
        <v>plays</v>
      </c>
      <c r="S3490" s="9">
        <f t="shared" si="328"/>
        <v>42088</v>
      </c>
      <c r="T3490" s="9">
        <f t="shared" si="329"/>
        <v>42111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>
        <f t="shared" si="324"/>
        <v>113</v>
      </c>
      <c r="P3491">
        <f t="shared" si="325"/>
        <v>78</v>
      </c>
      <c r="Q3491" t="str">
        <f t="shared" si="326"/>
        <v>theater</v>
      </c>
      <c r="R3491" t="str">
        <f t="shared" si="327"/>
        <v>plays</v>
      </c>
      <c r="S3491" s="9">
        <f t="shared" si="328"/>
        <v>41753</v>
      </c>
      <c r="T3491" s="9">
        <f t="shared" si="329"/>
        <v>41784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>
        <f t="shared" si="324"/>
        <v>128</v>
      </c>
      <c r="P3492">
        <f t="shared" si="325"/>
        <v>47</v>
      </c>
      <c r="Q3492" t="str">
        <f t="shared" si="326"/>
        <v>theater</v>
      </c>
      <c r="R3492" t="str">
        <f t="shared" si="327"/>
        <v>plays</v>
      </c>
      <c r="S3492" s="9">
        <f t="shared" si="328"/>
        <v>42444</v>
      </c>
      <c r="T3492" s="9">
        <f t="shared" si="329"/>
        <v>42474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>
        <f t="shared" si="324"/>
        <v>158</v>
      </c>
      <c r="P3493">
        <f t="shared" si="325"/>
        <v>79</v>
      </c>
      <c r="Q3493" t="str">
        <f t="shared" si="326"/>
        <v>theater</v>
      </c>
      <c r="R3493" t="str">
        <f t="shared" si="327"/>
        <v>plays</v>
      </c>
      <c r="S3493" s="9">
        <f t="shared" si="328"/>
        <v>42121</v>
      </c>
      <c r="T3493" s="9">
        <f t="shared" si="329"/>
        <v>42142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>
        <f t="shared" si="324"/>
        <v>105</v>
      </c>
      <c r="P3494">
        <f t="shared" si="325"/>
        <v>114</v>
      </c>
      <c r="Q3494" t="str">
        <f t="shared" si="326"/>
        <v>theater</v>
      </c>
      <c r="R3494" t="str">
        <f t="shared" si="327"/>
        <v>plays</v>
      </c>
      <c r="S3494" s="9">
        <f t="shared" si="328"/>
        <v>42268</v>
      </c>
      <c r="T3494" s="9">
        <f t="shared" si="329"/>
        <v>42303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>
        <f t="shared" si="324"/>
        <v>100</v>
      </c>
      <c r="P3495">
        <f t="shared" si="325"/>
        <v>52</v>
      </c>
      <c r="Q3495" t="str">
        <f t="shared" si="326"/>
        <v>theater</v>
      </c>
      <c r="R3495" t="str">
        <f t="shared" si="327"/>
        <v>plays</v>
      </c>
      <c r="S3495" s="9">
        <f t="shared" si="328"/>
        <v>41849</v>
      </c>
      <c r="T3495" s="9">
        <f t="shared" si="329"/>
        <v>41868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>
        <f t="shared" si="324"/>
        <v>100</v>
      </c>
      <c r="P3496">
        <f t="shared" si="325"/>
        <v>31</v>
      </c>
      <c r="Q3496" t="str">
        <f t="shared" si="326"/>
        <v>theater</v>
      </c>
      <c r="R3496" t="str">
        <f t="shared" si="327"/>
        <v>plays</v>
      </c>
      <c r="S3496" s="9">
        <f t="shared" si="328"/>
        <v>42689</v>
      </c>
      <c r="T3496" s="9">
        <f t="shared" si="329"/>
        <v>42700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>
        <f t="shared" si="324"/>
        <v>107</v>
      </c>
      <c r="P3497">
        <f t="shared" si="325"/>
        <v>74</v>
      </c>
      <c r="Q3497" t="str">
        <f t="shared" si="326"/>
        <v>theater</v>
      </c>
      <c r="R3497" t="str">
        <f t="shared" si="327"/>
        <v>plays</v>
      </c>
      <c r="S3497" s="9">
        <f t="shared" si="328"/>
        <v>41916</v>
      </c>
      <c r="T3497" s="9">
        <f t="shared" si="329"/>
        <v>41945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>
        <f t="shared" si="324"/>
        <v>124</v>
      </c>
      <c r="P3498">
        <f t="shared" si="325"/>
        <v>48</v>
      </c>
      <c r="Q3498" t="str">
        <f t="shared" si="326"/>
        <v>theater</v>
      </c>
      <c r="R3498" t="str">
        <f t="shared" si="327"/>
        <v>plays</v>
      </c>
      <c r="S3498" s="9">
        <f t="shared" si="328"/>
        <v>42585</v>
      </c>
      <c r="T3498" s="9">
        <f t="shared" si="329"/>
        <v>42625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>
        <f t="shared" si="324"/>
        <v>109</v>
      </c>
      <c r="P3499">
        <f t="shared" si="325"/>
        <v>34</v>
      </c>
      <c r="Q3499" t="str">
        <f t="shared" si="326"/>
        <v>theater</v>
      </c>
      <c r="R3499" t="str">
        <f t="shared" si="327"/>
        <v>plays</v>
      </c>
      <c r="S3499" s="9">
        <f t="shared" si="328"/>
        <v>42512</v>
      </c>
      <c r="T3499" s="9">
        <f t="shared" si="329"/>
        <v>42524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>
        <f t="shared" si="324"/>
        <v>102</v>
      </c>
      <c r="P3500">
        <f t="shared" si="325"/>
        <v>40</v>
      </c>
      <c r="Q3500" t="str">
        <f t="shared" si="326"/>
        <v>theater</v>
      </c>
      <c r="R3500" t="str">
        <f t="shared" si="327"/>
        <v>plays</v>
      </c>
      <c r="S3500" s="9">
        <f t="shared" si="328"/>
        <v>42459</v>
      </c>
      <c r="T3500" s="9">
        <f t="shared" si="329"/>
        <v>42519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>
        <f t="shared" si="324"/>
        <v>106</v>
      </c>
      <c r="P3501">
        <f t="shared" si="325"/>
        <v>60</v>
      </c>
      <c r="Q3501" t="str">
        <f t="shared" si="326"/>
        <v>theater</v>
      </c>
      <c r="R3501" t="str">
        <f t="shared" si="327"/>
        <v>plays</v>
      </c>
      <c r="S3501" s="9">
        <f t="shared" si="328"/>
        <v>42132</v>
      </c>
      <c r="T3501" s="9">
        <f t="shared" si="329"/>
        <v>42186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>
        <f t="shared" si="324"/>
        <v>106</v>
      </c>
      <c r="P3502">
        <f t="shared" si="325"/>
        <v>25</v>
      </c>
      <c r="Q3502" t="str">
        <f t="shared" si="326"/>
        <v>theater</v>
      </c>
      <c r="R3502" t="str">
        <f t="shared" si="327"/>
        <v>plays</v>
      </c>
      <c r="S3502" s="9">
        <f t="shared" si="328"/>
        <v>42420</v>
      </c>
      <c r="T3502" s="9">
        <f t="shared" si="329"/>
        <v>42436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>
        <f t="shared" si="324"/>
        <v>101</v>
      </c>
      <c r="P3503">
        <f t="shared" si="325"/>
        <v>36</v>
      </c>
      <c r="Q3503" t="str">
        <f t="shared" si="326"/>
        <v>theater</v>
      </c>
      <c r="R3503" t="str">
        <f t="shared" si="327"/>
        <v>plays</v>
      </c>
      <c r="S3503" s="9">
        <f t="shared" si="328"/>
        <v>42234</v>
      </c>
      <c r="T3503" s="9">
        <f t="shared" si="329"/>
        <v>42259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42431</v>
      </c>
      <c r="T3504" s="9">
        <f t="shared" si="329"/>
        <v>42445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>
        <f t="shared" si="324"/>
        <v>108</v>
      </c>
      <c r="P3505">
        <f t="shared" si="325"/>
        <v>71</v>
      </c>
      <c r="Q3505" t="str">
        <f t="shared" si="326"/>
        <v>theater</v>
      </c>
      <c r="R3505" t="str">
        <f t="shared" si="327"/>
        <v>plays</v>
      </c>
      <c r="S3505" s="9">
        <f t="shared" si="328"/>
        <v>42545</v>
      </c>
      <c r="T3505" s="9">
        <f t="shared" si="329"/>
        <v>42575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42298</v>
      </c>
      <c r="T3506" s="9">
        <f t="shared" si="329"/>
        <v>42328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>
        <f t="shared" si="324"/>
        <v>104</v>
      </c>
      <c r="P3507">
        <f t="shared" si="325"/>
        <v>67</v>
      </c>
      <c r="Q3507" t="str">
        <f t="shared" si="326"/>
        <v>theater</v>
      </c>
      <c r="R3507" t="str">
        <f t="shared" si="327"/>
        <v>plays</v>
      </c>
      <c r="S3507" s="9">
        <f t="shared" si="328"/>
        <v>41761</v>
      </c>
      <c r="T3507" s="9">
        <f t="shared" si="329"/>
        <v>41772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41830</v>
      </c>
      <c r="T3508" s="9">
        <f t="shared" si="329"/>
        <v>41875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42492</v>
      </c>
      <c r="T3509" s="9">
        <f t="shared" si="329"/>
        <v>42522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42478</v>
      </c>
      <c r="T3510" s="9">
        <f t="shared" si="329"/>
        <v>42501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>
        <f t="shared" si="324"/>
        <v>106</v>
      </c>
      <c r="P3511">
        <f t="shared" si="325"/>
        <v>97</v>
      </c>
      <c r="Q3511" t="str">
        <f t="shared" si="326"/>
        <v>theater</v>
      </c>
      <c r="R3511" t="str">
        <f t="shared" si="327"/>
        <v>plays</v>
      </c>
      <c r="S3511" s="9">
        <f t="shared" si="328"/>
        <v>41951</v>
      </c>
      <c r="T3511" s="9">
        <f t="shared" si="329"/>
        <v>41964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>
        <f t="shared" si="324"/>
        <v>101</v>
      </c>
      <c r="P3512">
        <f t="shared" si="325"/>
        <v>60</v>
      </c>
      <c r="Q3512" t="str">
        <f t="shared" si="326"/>
        <v>theater</v>
      </c>
      <c r="R3512" t="str">
        <f t="shared" si="327"/>
        <v>plays</v>
      </c>
      <c r="S3512" s="9">
        <f t="shared" si="328"/>
        <v>41802</v>
      </c>
      <c r="T3512" s="9">
        <f t="shared" si="329"/>
        <v>41822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>
        <f t="shared" si="324"/>
        <v>101</v>
      </c>
      <c r="P3513">
        <f t="shared" si="325"/>
        <v>80</v>
      </c>
      <c r="Q3513" t="str">
        <f t="shared" si="326"/>
        <v>theater</v>
      </c>
      <c r="R3513" t="str">
        <f t="shared" si="327"/>
        <v>plays</v>
      </c>
      <c r="S3513" s="9">
        <f t="shared" si="328"/>
        <v>41928</v>
      </c>
      <c r="T3513" s="9">
        <f t="shared" si="329"/>
        <v>41951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>
        <f t="shared" si="324"/>
        <v>100</v>
      </c>
      <c r="P3514">
        <f t="shared" si="325"/>
        <v>59</v>
      </c>
      <c r="Q3514" t="str">
        <f t="shared" si="326"/>
        <v>theater</v>
      </c>
      <c r="R3514" t="str">
        <f t="shared" si="327"/>
        <v>plays</v>
      </c>
      <c r="S3514" s="9">
        <f t="shared" si="328"/>
        <v>42057</v>
      </c>
      <c r="T3514" s="9">
        <f t="shared" si="329"/>
        <v>42117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>
        <f t="shared" si="324"/>
        <v>118</v>
      </c>
      <c r="P3515">
        <f t="shared" si="325"/>
        <v>75</v>
      </c>
      <c r="Q3515" t="str">
        <f t="shared" si="326"/>
        <v>theater</v>
      </c>
      <c r="R3515" t="str">
        <f t="shared" si="327"/>
        <v>plays</v>
      </c>
      <c r="S3515" s="9">
        <f t="shared" si="328"/>
        <v>41781</v>
      </c>
      <c r="T3515" s="9">
        <f t="shared" si="329"/>
        <v>41794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42021</v>
      </c>
      <c r="T3516" s="9">
        <f t="shared" si="329"/>
        <v>42037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>
        <f t="shared" si="324"/>
        <v>103</v>
      </c>
      <c r="P3517">
        <f t="shared" si="325"/>
        <v>67</v>
      </c>
      <c r="Q3517" t="str">
        <f t="shared" si="326"/>
        <v>theater</v>
      </c>
      <c r="R3517" t="str">
        <f t="shared" si="327"/>
        <v>plays</v>
      </c>
      <c r="S3517" s="9">
        <f t="shared" si="328"/>
        <v>42126</v>
      </c>
      <c r="T3517" s="9">
        <f t="shared" si="329"/>
        <v>42156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>
        <f t="shared" si="324"/>
        <v>100</v>
      </c>
      <c r="P3518">
        <f t="shared" si="325"/>
        <v>227</v>
      </c>
      <c r="Q3518" t="str">
        <f t="shared" si="326"/>
        <v>theater</v>
      </c>
      <c r="R3518" t="str">
        <f t="shared" si="327"/>
        <v>plays</v>
      </c>
      <c r="S3518" s="9">
        <f t="shared" si="328"/>
        <v>41856</v>
      </c>
      <c r="T3518" s="9">
        <f t="shared" si="329"/>
        <v>41890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>
        <f t="shared" si="324"/>
        <v>100</v>
      </c>
      <c r="P3519">
        <f t="shared" si="325"/>
        <v>308</v>
      </c>
      <c r="Q3519" t="str">
        <f t="shared" si="326"/>
        <v>theater</v>
      </c>
      <c r="R3519" t="str">
        <f t="shared" si="327"/>
        <v>plays</v>
      </c>
      <c r="S3519" s="9">
        <f t="shared" si="328"/>
        <v>41795</v>
      </c>
      <c r="T3519" s="9">
        <f t="shared" si="329"/>
        <v>41824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>
        <f t="shared" si="324"/>
        <v>110</v>
      </c>
      <c r="P3520">
        <f t="shared" si="325"/>
        <v>50</v>
      </c>
      <c r="Q3520" t="str">
        <f t="shared" si="326"/>
        <v>theater</v>
      </c>
      <c r="R3520" t="str">
        <f t="shared" si="327"/>
        <v>plays</v>
      </c>
      <c r="S3520" s="9">
        <f t="shared" si="328"/>
        <v>41894</v>
      </c>
      <c r="T3520" s="9">
        <f t="shared" si="329"/>
        <v>41914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>
        <f t="shared" si="324"/>
        <v>101</v>
      </c>
      <c r="P3521">
        <f t="shared" si="325"/>
        <v>72</v>
      </c>
      <c r="Q3521" t="str">
        <f t="shared" si="326"/>
        <v>theater</v>
      </c>
      <c r="R3521" t="str">
        <f t="shared" si="327"/>
        <v>plays</v>
      </c>
      <c r="S3521" s="9">
        <f t="shared" si="328"/>
        <v>42037</v>
      </c>
      <c r="T3521" s="9">
        <f t="shared" si="329"/>
        <v>42067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>
        <f t="shared" si="324"/>
        <v>101</v>
      </c>
      <c r="P3522">
        <f t="shared" si="325"/>
        <v>96</v>
      </c>
      <c r="Q3522" t="str">
        <f t="shared" si="326"/>
        <v>theater</v>
      </c>
      <c r="R3522" t="str">
        <f t="shared" si="327"/>
        <v>plays</v>
      </c>
      <c r="S3522" s="9">
        <f t="shared" si="328"/>
        <v>42228</v>
      </c>
      <c r="T3522" s="9">
        <f t="shared" si="329"/>
        <v>42253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>
        <f t="shared" ref="O3523:O3586" si="330">ROUND(E3523/D3523*100, 0)</f>
        <v>169</v>
      </c>
      <c r="P3523">
        <f t="shared" ref="P3523:P3586" si="331">ROUND(E3523/L3523, 0)</f>
        <v>46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9">
        <f t="shared" ref="S3523:S3586" si="334">ROUND((J3523/86400)+25569+(-5/24),0)</f>
        <v>41881</v>
      </c>
      <c r="T3523" s="9">
        <f t="shared" ref="T3523:T3586" si="335">ROUND((I3523/86400)+25569+(-5/24),0)</f>
        <v>41911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>
        <f t="shared" si="330"/>
        <v>100</v>
      </c>
      <c r="P3524">
        <f t="shared" si="331"/>
        <v>41</v>
      </c>
      <c r="Q3524" t="str">
        <f t="shared" si="332"/>
        <v>theater</v>
      </c>
      <c r="R3524" t="str">
        <f t="shared" si="333"/>
        <v>plays</v>
      </c>
      <c r="S3524" s="9">
        <f t="shared" si="334"/>
        <v>42235</v>
      </c>
      <c r="T3524" s="9">
        <f t="shared" si="335"/>
        <v>42262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>
        <f t="shared" si="330"/>
        <v>114</v>
      </c>
      <c r="P3525">
        <f t="shared" si="331"/>
        <v>57</v>
      </c>
      <c r="Q3525" t="str">
        <f t="shared" si="332"/>
        <v>theater</v>
      </c>
      <c r="R3525" t="str">
        <f t="shared" si="333"/>
        <v>plays</v>
      </c>
      <c r="S3525" s="9">
        <f t="shared" si="334"/>
        <v>42581</v>
      </c>
      <c r="T3525" s="9">
        <f t="shared" si="335"/>
        <v>42639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>
        <f t="shared" si="330"/>
        <v>102</v>
      </c>
      <c r="P3526">
        <f t="shared" si="331"/>
        <v>137</v>
      </c>
      <c r="Q3526" t="str">
        <f t="shared" si="332"/>
        <v>theater</v>
      </c>
      <c r="R3526" t="str">
        <f t="shared" si="333"/>
        <v>plays</v>
      </c>
      <c r="S3526" s="9">
        <f t="shared" si="334"/>
        <v>41881</v>
      </c>
      <c r="T3526" s="9">
        <f t="shared" si="335"/>
        <v>41895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>
        <f t="shared" si="330"/>
        <v>106</v>
      </c>
      <c r="P3527">
        <f t="shared" si="331"/>
        <v>76</v>
      </c>
      <c r="Q3527" t="str">
        <f t="shared" si="332"/>
        <v>theater</v>
      </c>
      <c r="R3527" t="str">
        <f t="shared" si="333"/>
        <v>plays</v>
      </c>
      <c r="S3527" s="9">
        <f t="shared" si="334"/>
        <v>42214</v>
      </c>
      <c r="T3527" s="9">
        <f t="shared" si="335"/>
        <v>42225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</v>
      </c>
      <c r="T3528" s="9">
        <f t="shared" si="335"/>
        <v>42488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>
        <f t="shared" si="330"/>
        <v>117</v>
      </c>
      <c r="P3529">
        <f t="shared" si="331"/>
        <v>82</v>
      </c>
      <c r="Q3529" t="str">
        <f t="shared" si="332"/>
        <v>theater</v>
      </c>
      <c r="R3529" t="str">
        <f t="shared" si="333"/>
        <v>plays</v>
      </c>
      <c r="S3529" s="9">
        <f t="shared" si="334"/>
        <v>42167</v>
      </c>
      <c r="T3529" s="9">
        <f t="shared" si="335"/>
        <v>42196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>
        <f t="shared" si="330"/>
        <v>101</v>
      </c>
      <c r="P3530">
        <f t="shared" si="331"/>
        <v>45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</v>
      </c>
      <c r="T3530" s="9">
        <f t="shared" si="335"/>
        <v>42753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>
        <f t="shared" si="330"/>
        <v>132</v>
      </c>
      <c r="P3531">
        <f t="shared" si="331"/>
        <v>37</v>
      </c>
      <c r="Q3531" t="str">
        <f t="shared" si="332"/>
        <v>theater</v>
      </c>
      <c r="R3531" t="str">
        <f t="shared" si="333"/>
        <v>plays</v>
      </c>
      <c r="S3531" s="9">
        <f t="shared" si="334"/>
        <v>42178</v>
      </c>
      <c r="T3531" s="9">
        <f t="shared" si="335"/>
        <v>42198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</v>
      </c>
      <c r="T3532" s="9">
        <f t="shared" si="335"/>
        <v>42471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>
        <f t="shared" si="330"/>
        <v>128</v>
      </c>
      <c r="P3533">
        <f t="shared" si="331"/>
        <v>49</v>
      </c>
      <c r="Q3533" t="str">
        <f t="shared" si="332"/>
        <v>theater</v>
      </c>
      <c r="R3533" t="str">
        <f t="shared" si="333"/>
        <v>plays</v>
      </c>
      <c r="S3533" s="9">
        <f t="shared" si="334"/>
        <v>42521</v>
      </c>
      <c r="T3533" s="9">
        <f t="shared" si="335"/>
        <v>42551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>
        <f t="shared" si="330"/>
        <v>119</v>
      </c>
      <c r="P3534">
        <f t="shared" si="331"/>
        <v>42</v>
      </c>
      <c r="Q3534" t="str">
        <f t="shared" si="332"/>
        <v>theater</v>
      </c>
      <c r="R3534" t="str">
        <f t="shared" si="333"/>
        <v>plays</v>
      </c>
      <c r="S3534" s="9">
        <f t="shared" si="334"/>
        <v>41884</v>
      </c>
      <c r="T3534" s="9">
        <f t="shared" si="335"/>
        <v>41900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>
        <f t="shared" si="330"/>
        <v>126</v>
      </c>
      <c r="P3535">
        <f t="shared" si="331"/>
        <v>79</v>
      </c>
      <c r="Q3535" t="str">
        <f t="shared" si="332"/>
        <v>theater</v>
      </c>
      <c r="R3535" t="str">
        <f t="shared" si="333"/>
        <v>plays</v>
      </c>
      <c r="S3535" s="9">
        <f t="shared" si="334"/>
        <v>42290</v>
      </c>
      <c r="T3535" s="9">
        <f t="shared" si="335"/>
        <v>42320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>
        <f t="shared" si="330"/>
        <v>156</v>
      </c>
      <c r="P3536">
        <f t="shared" si="331"/>
        <v>38</v>
      </c>
      <c r="Q3536" t="str">
        <f t="shared" si="332"/>
        <v>theater</v>
      </c>
      <c r="R3536" t="str">
        <f t="shared" si="333"/>
        <v>plays</v>
      </c>
      <c r="S3536" s="9">
        <f t="shared" si="334"/>
        <v>42243</v>
      </c>
      <c r="T3536" s="9">
        <f t="shared" si="335"/>
        <v>42278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>
        <f t="shared" si="330"/>
        <v>103</v>
      </c>
      <c r="P3537">
        <f t="shared" si="331"/>
        <v>45</v>
      </c>
      <c r="Q3537" t="str">
        <f t="shared" si="332"/>
        <v>theater</v>
      </c>
      <c r="R3537" t="str">
        <f t="shared" si="333"/>
        <v>plays</v>
      </c>
      <c r="S3537" s="9">
        <f t="shared" si="334"/>
        <v>42248</v>
      </c>
      <c r="T3537" s="9">
        <f t="shared" si="335"/>
        <v>42280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>
        <f t="shared" si="330"/>
        <v>153</v>
      </c>
      <c r="P3538">
        <f t="shared" si="331"/>
        <v>14</v>
      </c>
      <c r="Q3538" t="str">
        <f t="shared" si="332"/>
        <v>theater</v>
      </c>
      <c r="R3538" t="str">
        <f t="shared" si="333"/>
        <v>plays</v>
      </c>
      <c r="S3538" s="9">
        <f t="shared" si="334"/>
        <v>42329</v>
      </c>
      <c r="T3538" s="9">
        <f t="shared" si="335"/>
        <v>42358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>
        <f t="shared" si="330"/>
        <v>180</v>
      </c>
      <c r="P3539">
        <f t="shared" si="331"/>
        <v>44</v>
      </c>
      <c r="Q3539" t="str">
        <f t="shared" si="332"/>
        <v>theater</v>
      </c>
      <c r="R3539" t="str">
        <f t="shared" si="333"/>
        <v>plays</v>
      </c>
      <c r="S3539" s="9">
        <f t="shared" si="334"/>
        <v>41923</v>
      </c>
      <c r="T3539" s="9">
        <f t="shared" si="335"/>
        <v>41960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>
        <f t="shared" si="330"/>
        <v>128</v>
      </c>
      <c r="P3540">
        <f t="shared" si="331"/>
        <v>31</v>
      </c>
      <c r="Q3540" t="str">
        <f t="shared" si="332"/>
        <v>theater</v>
      </c>
      <c r="R3540" t="str">
        <f t="shared" si="333"/>
        <v>plays</v>
      </c>
      <c r="S3540" s="9">
        <f t="shared" si="334"/>
        <v>42571</v>
      </c>
      <c r="T3540" s="9">
        <f t="shared" si="335"/>
        <v>42599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>
        <f t="shared" si="330"/>
        <v>120</v>
      </c>
      <c r="P3541">
        <f t="shared" si="331"/>
        <v>55</v>
      </c>
      <c r="Q3541" t="str">
        <f t="shared" si="332"/>
        <v>theater</v>
      </c>
      <c r="R3541" t="str">
        <f t="shared" si="333"/>
        <v>plays</v>
      </c>
      <c r="S3541" s="9">
        <f t="shared" si="334"/>
        <v>42601</v>
      </c>
      <c r="T3541" s="9">
        <f t="shared" si="335"/>
        <v>42622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>
        <f t="shared" si="330"/>
        <v>123</v>
      </c>
      <c r="P3542">
        <f t="shared" si="331"/>
        <v>46</v>
      </c>
      <c r="Q3542" t="str">
        <f t="shared" si="332"/>
        <v>theater</v>
      </c>
      <c r="R3542" t="str">
        <f t="shared" si="333"/>
        <v>plays</v>
      </c>
      <c r="S3542" s="9">
        <f t="shared" si="334"/>
        <v>42517</v>
      </c>
      <c r="T3542" s="9">
        <f t="shared" si="335"/>
        <v>42547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>
        <f t="shared" si="330"/>
        <v>105</v>
      </c>
      <c r="P3543">
        <f t="shared" si="331"/>
        <v>39</v>
      </c>
      <c r="Q3543" t="str">
        <f t="shared" si="332"/>
        <v>theater</v>
      </c>
      <c r="R3543" t="str">
        <f t="shared" si="333"/>
        <v>plays</v>
      </c>
      <c r="S3543" s="9">
        <f t="shared" si="334"/>
        <v>42223</v>
      </c>
      <c r="T3543" s="9">
        <f t="shared" si="335"/>
        <v>42248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>
        <f t="shared" si="330"/>
        <v>102</v>
      </c>
      <c r="P3544">
        <f t="shared" si="331"/>
        <v>66</v>
      </c>
      <c r="Q3544" t="str">
        <f t="shared" si="332"/>
        <v>theater</v>
      </c>
      <c r="R3544" t="str">
        <f t="shared" si="333"/>
        <v>plays</v>
      </c>
      <c r="S3544" s="9">
        <f t="shared" si="334"/>
        <v>41829</v>
      </c>
      <c r="T3544" s="9">
        <f t="shared" si="335"/>
        <v>41889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>
        <f t="shared" si="330"/>
        <v>105</v>
      </c>
      <c r="P3545">
        <f t="shared" si="331"/>
        <v>54</v>
      </c>
      <c r="Q3545" t="str">
        <f t="shared" si="332"/>
        <v>theater</v>
      </c>
      <c r="R3545" t="str">
        <f t="shared" si="333"/>
        <v>plays</v>
      </c>
      <c r="S3545" s="9">
        <f t="shared" si="334"/>
        <v>42151</v>
      </c>
      <c r="T3545" s="9">
        <f t="shared" si="335"/>
        <v>42181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>
        <f t="shared" si="330"/>
        <v>100</v>
      </c>
      <c r="P3546">
        <f t="shared" si="331"/>
        <v>104</v>
      </c>
      <c r="Q3546" t="str">
        <f t="shared" si="332"/>
        <v>theater</v>
      </c>
      <c r="R3546" t="str">
        <f t="shared" si="333"/>
        <v>plays</v>
      </c>
      <c r="S3546" s="9">
        <f t="shared" si="334"/>
        <v>42041</v>
      </c>
      <c r="T3546" s="9">
        <f t="shared" si="335"/>
        <v>42071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>
        <f t="shared" si="330"/>
        <v>100</v>
      </c>
      <c r="P3547">
        <f t="shared" si="331"/>
        <v>31</v>
      </c>
      <c r="Q3547" t="str">
        <f t="shared" si="332"/>
        <v>theater</v>
      </c>
      <c r="R3547" t="str">
        <f t="shared" si="333"/>
        <v>plays</v>
      </c>
      <c r="S3547" s="9">
        <f t="shared" si="334"/>
        <v>42076</v>
      </c>
      <c r="T3547" s="9">
        <f t="shared" si="335"/>
        <v>42106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>
        <f t="shared" si="330"/>
        <v>102</v>
      </c>
      <c r="P3548">
        <f t="shared" si="331"/>
        <v>59</v>
      </c>
      <c r="Q3548" t="str">
        <f t="shared" si="332"/>
        <v>theater</v>
      </c>
      <c r="R3548" t="str">
        <f t="shared" si="333"/>
        <v>plays</v>
      </c>
      <c r="S3548" s="9">
        <f t="shared" si="334"/>
        <v>42073</v>
      </c>
      <c r="T3548" s="9">
        <f t="shared" si="335"/>
        <v>42095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>
        <f t="shared" si="330"/>
        <v>114</v>
      </c>
      <c r="P3549">
        <f t="shared" si="331"/>
        <v>119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</v>
      </c>
      <c r="T3549" s="9">
        <f t="shared" si="335"/>
        <v>42504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>
        <f t="shared" si="330"/>
        <v>102</v>
      </c>
      <c r="P3550">
        <f t="shared" si="331"/>
        <v>165</v>
      </c>
      <c r="Q3550" t="str">
        <f t="shared" si="332"/>
        <v>theater</v>
      </c>
      <c r="R3550" t="str">
        <f t="shared" si="333"/>
        <v>plays</v>
      </c>
      <c r="S3550" s="9">
        <f t="shared" si="334"/>
        <v>42412</v>
      </c>
      <c r="T3550" s="9">
        <f t="shared" si="335"/>
        <v>42434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>
        <f t="shared" si="330"/>
        <v>102</v>
      </c>
      <c r="P3551">
        <f t="shared" si="331"/>
        <v>24</v>
      </c>
      <c r="Q3551" t="str">
        <f t="shared" si="332"/>
        <v>theater</v>
      </c>
      <c r="R3551" t="str">
        <f t="shared" si="333"/>
        <v>plays</v>
      </c>
      <c r="S3551" s="9">
        <f t="shared" si="334"/>
        <v>42223</v>
      </c>
      <c r="T3551" s="9">
        <f t="shared" si="335"/>
        <v>42251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>
        <f t="shared" si="330"/>
        <v>105</v>
      </c>
      <c r="P3552">
        <f t="shared" si="331"/>
        <v>41</v>
      </c>
      <c r="Q3552" t="str">
        <f t="shared" si="332"/>
        <v>theater</v>
      </c>
      <c r="R3552" t="str">
        <f t="shared" si="333"/>
        <v>plays</v>
      </c>
      <c r="S3552" s="9">
        <f t="shared" si="334"/>
        <v>42463</v>
      </c>
      <c r="T3552" s="9">
        <f t="shared" si="335"/>
        <v>42493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>
        <f t="shared" si="330"/>
        <v>102</v>
      </c>
      <c r="P3553">
        <f t="shared" si="331"/>
        <v>61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</v>
      </c>
      <c r="T3553" s="9">
        <f t="shared" si="335"/>
        <v>41782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>
        <f t="shared" si="330"/>
        <v>100</v>
      </c>
      <c r="P3554">
        <f t="shared" si="331"/>
        <v>39</v>
      </c>
      <c r="Q3554" t="str">
        <f t="shared" si="332"/>
        <v>theater</v>
      </c>
      <c r="R3554" t="str">
        <f t="shared" si="333"/>
        <v>plays</v>
      </c>
      <c r="S3554" s="9">
        <f t="shared" si="334"/>
        <v>41788</v>
      </c>
      <c r="T3554" s="9">
        <f t="shared" si="335"/>
        <v>41818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>
        <f t="shared" si="330"/>
        <v>106</v>
      </c>
      <c r="P3555">
        <f t="shared" si="331"/>
        <v>56</v>
      </c>
      <c r="Q3555" t="str">
        <f t="shared" si="332"/>
        <v>theater</v>
      </c>
      <c r="R3555" t="str">
        <f t="shared" si="333"/>
        <v>plays</v>
      </c>
      <c r="S3555" s="9">
        <f t="shared" si="334"/>
        <v>42196</v>
      </c>
      <c r="T3555" s="9">
        <f t="shared" si="335"/>
        <v>42228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9">
        <f t="shared" si="334"/>
        <v>42016</v>
      </c>
      <c r="T3556" s="9">
        <f t="shared" si="335"/>
        <v>42047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>
        <f t="shared" si="330"/>
        <v>100</v>
      </c>
      <c r="P3557">
        <f t="shared" si="331"/>
        <v>171</v>
      </c>
      <c r="Q3557" t="str">
        <f t="shared" si="332"/>
        <v>theater</v>
      </c>
      <c r="R3557" t="str">
        <f t="shared" si="333"/>
        <v>plays</v>
      </c>
      <c r="S3557" s="9">
        <f t="shared" si="334"/>
        <v>42661</v>
      </c>
      <c r="T3557" s="9">
        <f t="shared" si="335"/>
        <v>42691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>
        <f t="shared" si="330"/>
        <v>100</v>
      </c>
      <c r="P3558">
        <f t="shared" si="331"/>
        <v>111</v>
      </c>
      <c r="Q3558" t="str">
        <f t="shared" si="332"/>
        <v>theater</v>
      </c>
      <c r="R3558" t="str">
        <f t="shared" si="333"/>
        <v>plays</v>
      </c>
      <c r="S3558" s="9">
        <f t="shared" si="334"/>
        <v>41808</v>
      </c>
      <c r="T3558" s="9">
        <f t="shared" si="335"/>
        <v>41868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>
        <f t="shared" si="330"/>
        <v>100</v>
      </c>
      <c r="P3559">
        <f t="shared" si="331"/>
        <v>179</v>
      </c>
      <c r="Q3559" t="str">
        <f t="shared" si="332"/>
        <v>theater</v>
      </c>
      <c r="R3559" t="str">
        <f t="shared" si="333"/>
        <v>plays</v>
      </c>
      <c r="S3559" s="9">
        <f t="shared" si="334"/>
        <v>41730</v>
      </c>
      <c r="T3559" s="9">
        <f t="shared" si="335"/>
        <v>41764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>
        <f t="shared" si="330"/>
        <v>144</v>
      </c>
      <c r="P3560">
        <f t="shared" si="331"/>
        <v>23</v>
      </c>
      <c r="Q3560" t="str">
        <f t="shared" si="332"/>
        <v>theater</v>
      </c>
      <c r="R3560" t="str">
        <f t="shared" si="333"/>
        <v>plays</v>
      </c>
      <c r="S3560" s="9">
        <f t="shared" si="334"/>
        <v>42140</v>
      </c>
      <c r="T3560" s="9">
        <f t="shared" si="335"/>
        <v>42182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>
        <f t="shared" si="330"/>
        <v>104</v>
      </c>
      <c r="P3561">
        <f t="shared" si="331"/>
        <v>43</v>
      </c>
      <c r="Q3561" t="str">
        <f t="shared" si="332"/>
        <v>theater</v>
      </c>
      <c r="R3561" t="str">
        <f t="shared" si="333"/>
        <v>plays</v>
      </c>
      <c r="S3561" s="9">
        <f t="shared" si="334"/>
        <v>42194</v>
      </c>
      <c r="T3561" s="9">
        <f t="shared" si="335"/>
        <v>42216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>
        <f t="shared" si="330"/>
        <v>108</v>
      </c>
      <c r="P3562">
        <f t="shared" si="331"/>
        <v>47</v>
      </c>
      <c r="Q3562" t="str">
        <f t="shared" si="332"/>
        <v>theater</v>
      </c>
      <c r="R3562" t="str">
        <f t="shared" si="333"/>
        <v>plays</v>
      </c>
      <c r="S3562" s="9">
        <f t="shared" si="334"/>
        <v>42116</v>
      </c>
      <c r="T3562" s="9">
        <f t="shared" si="335"/>
        <v>42151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>
        <f t="shared" si="330"/>
        <v>102</v>
      </c>
      <c r="P3563">
        <f t="shared" si="331"/>
        <v>47</v>
      </c>
      <c r="Q3563" t="str">
        <f t="shared" si="332"/>
        <v>theater</v>
      </c>
      <c r="R3563" t="str">
        <f t="shared" si="333"/>
        <v>plays</v>
      </c>
      <c r="S3563" s="9">
        <f t="shared" si="334"/>
        <v>42203</v>
      </c>
      <c r="T3563" s="9">
        <f t="shared" si="335"/>
        <v>42222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>
        <f t="shared" si="330"/>
        <v>149</v>
      </c>
      <c r="P3564">
        <f t="shared" si="331"/>
        <v>15</v>
      </c>
      <c r="Q3564" t="str">
        <f t="shared" si="332"/>
        <v>theater</v>
      </c>
      <c r="R3564" t="str">
        <f t="shared" si="333"/>
        <v>plays</v>
      </c>
      <c r="S3564" s="9">
        <f t="shared" si="334"/>
        <v>42434</v>
      </c>
      <c r="T3564" s="9">
        <f t="shared" si="335"/>
        <v>42443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>
        <f t="shared" si="330"/>
        <v>105</v>
      </c>
      <c r="P3565">
        <f t="shared" si="331"/>
        <v>21</v>
      </c>
      <c r="Q3565" t="str">
        <f t="shared" si="332"/>
        <v>theater</v>
      </c>
      <c r="R3565" t="str">
        <f t="shared" si="333"/>
        <v>plays</v>
      </c>
      <c r="S3565" s="9">
        <f t="shared" si="334"/>
        <v>42555</v>
      </c>
      <c r="T3565" s="9">
        <f t="shared" si="335"/>
        <v>42584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>
        <f t="shared" si="330"/>
        <v>101</v>
      </c>
      <c r="P3566">
        <f t="shared" si="331"/>
        <v>59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</v>
      </c>
      <c r="T3566" s="9">
        <f t="shared" si="335"/>
        <v>42282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>
        <f t="shared" si="330"/>
        <v>131</v>
      </c>
      <c r="P3567">
        <f t="shared" si="331"/>
        <v>98</v>
      </c>
      <c r="Q3567" t="str">
        <f t="shared" si="332"/>
        <v>theater</v>
      </c>
      <c r="R3567" t="str">
        <f t="shared" si="333"/>
        <v>plays</v>
      </c>
      <c r="S3567" s="9">
        <f t="shared" si="334"/>
        <v>41975</v>
      </c>
      <c r="T3567" s="9">
        <f t="shared" si="335"/>
        <v>42005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>
        <f t="shared" si="330"/>
        <v>105</v>
      </c>
      <c r="P3568">
        <f t="shared" si="331"/>
        <v>55</v>
      </c>
      <c r="Q3568" t="str">
        <f t="shared" si="332"/>
        <v>theater</v>
      </c>
      <c r="R3568" t="str">
        <f t="shared" si="333"/>
        <v>plays</v>
      </c>
      <c r="S3568" s="9">
        <f t="shared" si="334"/>
        <v>41997</v>
      </c>
      <c r="T3568" s="9">
        <f t="shared" si="335"/>
        <v>42027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>
        <f t="shared" si="330"/>
        <v>109</v>
      </c>
      <c r="P3569">
        <f t="shared" si="331"/>
        <v>27</v>
      </c>
      <c r="Q3569" t="str">
        <f t="shared" si="332"/>
        <v>theater</v>
      </c>
      <c r="R3569" t="str">
        <f t="shared" si="333"/>
        <v>plays</v>
      </c>
      <c r="S3569" s="9">
        <f t="shared" si="334"/>
        <v>42136</v>
      </c>
      <c r="T3569" s="9">
        <f t="shared" si="335"/>
        <v>42166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>
        <f t="shared" si="330"/>
        <v>111</v>
      </c>
      <c r="P3570">
        <f t="shared" si="331"/>
        <v>58</v>
      </c>
      <c r="Q3570" t="str">
        <f t="shared" si="332"/>
        <v>theater</v>
      </c>
      <c r="R3570" t="str">
        <f t="shared" si="333"/>
        <v>plays</v>
      </c>
      <c r="S3570" s="9">
        <f t="shared" si="334"/>
        <v>41870</v>
      </c>
      <c r="T3570" s="9">
        <f t="shared" si="335"/>
        <v>41900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>
        <f t="shared" si="330"/>
        <v>100</v>
      </c>
      <c r="P3571">
        <f t="shared" si="331"/>
        <v>123</v>
      </c>
      <c r="Q3571" t="str">
        <f t="shared" si="332"/>
        <v>theater</v>
      </c>
      <c r="R3571" t="str">
        <f t="shared" si="333"/>
        <v>plays</v>
      </c>
      <c r="S3571" s="9">
        <f t="shared" si="334"/>
        <v>41982</v>
      </c>
      <c r="T3571" s="9">
        <f t="shared" si="335"/>
        <v>42012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>
        <f t="shared" si="330"/>
        <v>114</v>
      </c>
      <c r="P3572">
        <f t="shared" si="331"/>
        <v>88</v>
      </c>
      <c r="Q3572" t="str">
        <f t="shared" si="332"/>
        <v>theater</v>
      </c>
      <c r="R3572" t="str">
        <f t="shared" si="333"/>
        <v>plays</v>
      </c>
      <c r="S3572" s="9">
        <f t="shared" si="334"/>
        <v>41976</v>
      </c>
      <c r="T3572" s="9">
        <f t="shared" si="335"/>
        <v>42004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>
        <f t="shared" si="330"/>
        <v>122</v>
      </c>
      <c r="P3573">
        <f t="shared" si="331"/>
        <v>73</v>
      </c>
      <c r="Q3573" t="str">
        <f t="shared" si="332"/>
        <v>theater</v>
      </c>
      <c r="R3573" t="str">
        <f t="shared" si="333"/>
        <v>plays</v>
      </c>
      <c r="S3573" s="9">
        <f t="shared" si="334"/>
        <v>41913</v>
      </c>
      <c r="T3573" s="9">
        <f t="shared" si="335"/>
        <v>41943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>
        <f t="shared" si="330"/>
        <v>100</v>
      </c>
      <c r="P3574">
        <f t="shared" si="331"/>
        <v>56</v>
      </c>
      <c r="Q3574" t="str">
        <f t="shared" si="332"/>
        <v>theater</v>
      </c>
      <c r="R3574" t="str">
        <f t="shared" si="333"/>
        <v>plays</v>
      </c>
      <c r="S3574" s="9">
        <f t="shared" si="334"/>
        <v>42146</v>
      </c>
      <c r="T3574" s="9">
        <f t="shared" si="335"/>
        <v>42176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>
        <f t="shared" si="330"/>
        <v>103</v>
      </c>
      <c r="P3575">
        <f t="shared" si="331"/>
        <v>40</v>
      </c>
      <c r="Q3575" t="str">
        <f t="shared" si="332"/>
        <v>theater</v>
      </c>
      <c r="R3575" t="str">
        <f t="shared" si="333"/>
        <v>plays</v>
      </c>
      <c r="S3575" s="9">
        <f t="shared" si="334"/>
        <v>41921</v>
      </c>
      <c r="T3575" s="9">
        <f t="shared" si="335"/>
        <v>41951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>
        <f t="shared" si="330"/>
        <v>106</v>
      </c>
      <c r="P3576">
        <f t="shared" si="331"/>
        <v>137</v>
      </c>
      <c r="Q3576" t="str">
        <f t="shared" si="332"/>
        <v>theater</v>
      </c>
      <c r="R3576" t="str">
        <f t="shared" si="333"/>
        <v>plays</v>
      </c>
      <c r="S3576" s="9">
        <f t="shared" si="334"/>
        <v>41927</v>
      </c>
      <c r="T3576" s="9">
        <f t="shared" si="335"/>
        <v>41957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>
        <f t="shared" si="330"/>
        <v>101</v>
      </c>
      <c r="P3577">
        <f t="shared" si="331"/>
        <v>99</v>
      </c>
      <c r="Q3577" t="str">
        <f t="shared" si="332"/>
        <v>theater</v>
      </c>
      <c r="R3577" t="str">
        <f t="shared" si="333"/>
        <v>plays</v>
      </c>
      <c r="S3577" s="9">
        <f t="shared" si="334"/>
        <v>42562</v>
      </c>
      <c r="T3577" s="9">
        <f t="shared" si="335"/>
        <v>42593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</v>
      </c>
      <c r="T3578" s="9">
        <f t="shared" si="335"/>
        <v>42709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>
        <f t="shared" si="330"/>
        <v>130</v>
      </c>
      <c r="P3579">
        <f t="shared" si="331"/>
        <v>29</v>
      </c>
      <c r="Q3579" t="str">
        <f t="shared" si="332"/>
        <v>theater</v>
      </c>
      <c r="R3579" t="str">
        <f t="shared" si="333"/>
        <v>plays</v>
      </c>
      <c r="S3579" s="9">
        <f t="shared" si="334"/>
        <v>42094</v>
      </c>
      <c r="T3579" s="9">
        <f t="shared" si="335"/>
        <v>42120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>
        <f t="shared" si="330"/>
        <v>100</v>
      </c>
      <c r="P3580">
        <f t="shared" si="331"/>
        <v>41</v>
      </c>
      <c r="Q3580" t="str">
        <f t="shared" si="332"/>
        <v>theater</v>
      </c>
      <c r="R3580" t="str">
        <f t="shared" si="333"/>
        <v>plays</v>
      </c>
      <c r="S3580" s="9">
        <f t="shared" si="334"/>
        <v>42461</v>
      </c>
      <c r="T3580" s="9">
        <f t="shared" si="335"/>
        <v>42491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>
        <f t="shared" si="330"/>
        <v>100</v>
      </c>
      <c r="P3581">
        <f t="shared" si="331"/>
        <v>36</v>
      </c>
      <c r="Q3581" t="str">
        <f t="shared" si="332"/>
        <v>theater</v>
      </c>
      <c r="R3581" t="str">
        <f t="shared" si="333"/>
        <v>plays</v>
      </c>
      <c r="S3581" s="9">
        <f t="shared" si="334"/>
        <v>42431</v>
      </c>
      <c r="T3581" s="9">
        <f t="shared" si="335"/>
        <v>42461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>
        <f t="shared" si="330"/>
        <v>114</v>
      </c>
      <c r="P3582">
        <f t="shared" si="331"/>
        <v>38</v>
      </c>
      <c r="Q3582" t="str">
        <f t="shared" si="332"/>
        <v>theater</v>
      </c>
      <c r="R3582" t="str">
        <f t="shared" si="333"/>
        <v>plays</v>
      </c>
      <c r="S3582" s="9">
        <f t="shared" si="334"/>
        <v>42026</v>
      </c>
      <c r="T3582" s="9">
        <f t="shared" si="335"/>
        <v>42064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>
        <f t="shared" si="330"/>
        <v>100</v>
      </c>
      <c r="P3583">
        <f t="shared" si="331"/>
        <v>33</v>
      </c>
      <c r="Q3583" t="str">
        <f t="shared" si="332"/>
        <v>theater</v>
      </c>
      <c r="R3583" t="str">
        <f t="shared" si="333"/>
        <v>plays</v>
      </c>
      <c r="S3583" s="9">
        <f t="shared" si="334"/>
        <v>41836</v>
      </c>
      <c r="T3583" s="9">
        <f t="shared" si="335"/>
        <v>41850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>
        <f t="shared" si="330"/>
        <v>287</v>
      </c>
      <c r="P3584">
        <f t="shared" si="331"/>
        <v>59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</v>
      </c>
      <c r="T3584" s="9">
        <f t="shared" si="335"/>
        <v>42465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>
        <f t="shared" si="330"/>
        <v>109</v>
      </c>
      <c r="P3585">
        <f t="shared" si="331"/>
        <v>136</v>
      </c>
      <c r="Q3585" t="str">
        <f t="shared" si="332"/>
        <v>theater</v>
      </c>
      <c r="R3585" t="str">
        <f t="shared" si="333"/>
        <v>plays</v>
      </c>
      <c r="S3585" s="9">
        <f t="shared" si="334"/>
        <v>42418</v>
      </c>
      <c r="T3585" s="9">
        <f t="shared" si="335"/>
        <v>42478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>
        <f t="shared" si="330"/>
        <v>116</v>
      </c>
      <c r="P3586">
        <f t="shared" si="331"/>
        <v>31</v>
      </c>
      <c r="Q3586" t="str">
        <f t="shared" si="332"/>
        <v>theater</v>
      </c>
      <c r="R3586" t="str">
        <f t="shared" si="333"/>
        <v>plays</v>
      </c>
      <c r="S3586" s="9">
        <f t="shared" si="334"/>
        <v>42168</v>
      </c>
      <c r="T3586" s="9">
        <f t="shared" si="335"/>
        <v>42198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>
        <f t="shared" ref="O3587:O3650" si="336">ROUND(E3587/D3587*100, 0)</f>
        <v>119</v>
      </c>
      <c r="P3587">
        <f t="shared" ref="P3587:P3650" si="337">ROUND(E3587/L3587, 0)</f>
        <v>176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9">
        <f t="shared" ref="S3587:S3650" si="340">ROUND((J3587/86400)+25569+(-5/24),0)</f>
        <v>41965</v>
      </c>
      <c r="T3587" s="9">
        <f t="shared" ref="T3587:T3650" si="341">ROUND((I3587/86400)+25569+(-5/24),0)</f>
        <v>41995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>
        <f t="shared" si="336"/>
        <v>109</v>
      </c>
      <c r="P3588">
        <f t="shared" si="337"/>
        <v>152</v>
      </c>
      <c r="Q3588" t="str">
        <f t="shared" si="338"/>
        <v>theater</v>
      </c>
      <c r="R3588" t="str">
        <f t="shared" si="339"/>
        <v>plays</v>
      </c>
      <c r="S3588" s="9">
        <f t="shared" si="340"/>
        <v>42576</v>
      </c>
      <c r="T3588" s="9">
        <f t="shared" si="341"/>
        <v>42636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>
        <f t="shared" si="336"/>
        <v>127</v>
      </c>
      <c r="P3589">
        <f t="shared" si="337"/>
        <v>23</v>
      </c>
      <c r="Q3589" t="str">
        <f t="shared" si="338"/>
        <v>theater</v>
      </c>
      <c r="R3589" t="str">
        <f t="shared" si="339"/>
        <v>plays</v>
      </c>
      <c r="S3589" s="9">
        <f t="shared" si="340"/>
        <v>42503</v>
      </c>
      <c r="T3589" s="9">
        <f t="shared" si="341"/>
        <v>42549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>
        <f t="shared" si="336"/>
        <v>101</v>
      </c>
      <c r="P3590">
        <f t="shared" si="337"/>
        <v>18</v>
      </c>
      <c r="Q3590" t="str">
        <f t="shared" si="338"/>
        <v>theater</v>
      </c>
      <c r="R3590" t="str">
        <f t="shared" si="339"/>
        <v>plays</v>
      </c>
      <c r="S3590" s="9">
        <f t="shared" si="340"/>
        <v>42102</v>
      </c>
      <c r="T3590" s="9">
        <f t="shared" si="341"/>
        <v>42124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>
        <f t="shared" si="336"/>
        <v>128</v>
      </c>
      <c r="P3591">
        <f t="shared" si="337"/>
        <v>82</v>
      </c>
      <c r="Q3591" t="str">
        <f t="shared" si="338"/>
        <v>theater</v>
      </c>
      <c r="R3591" t="str">
        <f t="shared" si="339"/>
        <v>plays</v>
      </c>
      <c r="S3591" s="9">
        <f t="shared" si="340"/>
        <v>42125</v>
      </c>
      <c r="T3591" s="9">
        <f t="shared" si="341"/>
        <v>42150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>
        <f t="shared" si="336"/>
        <v>100</v>
      </c>
      <c r="P3592">
        <f t="shared" si="337"/>
        <v>69</v>
      </c>
      <c r="Q3592" t="str">
        <f t="shared" si="338"/>
        <v>theater</v>
      </c>
      <c r="R3592" t="str">
        <f t="shared" si="339"/>
        <v>plays</v>
      </c>
      <c r="S3592" s="9">
        <f t="shared" si="340"/>
        <v>41902</v>
      </c>
      <c r="T3592" s="9">
        <f t="shared" si="341"/>
        <v>41932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>
        <f t="shared" si="336"/>
        <v>175</v>
      </c>
      <c r="P3593">
        <f t="shared" si="337"/>
        <v>68</v>
      </c>
      <c r="Q3593" t="str">
        <f t="shared" si="338"/>
        <v>theater</v>
      </c>
      <c r="R3593" t="str">
        <f t="shared" si="339"/>
        <v>plays</v>
      </c>
      <c r="S3593" s="9">
        <f t="shared" si="340"/>
        <v>42004</v>
      </c>
      <c r="T3593" s="9">
        <f t="shared" si="341"/>
        <v>42028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>
        <f t="shared" si="336"/>
        <v>127</v>
      </c>
      <c r="P3594">
        <f t="shared" si="337"/>
        <v>73</v>
      </c>
      <c r="Q3594" t="str">
        <f t="shared" si="338"/>
        <v>theater</v>
      </c>
      <c r="R3594" t="str">
        <f t="shared" si="339"/>
        <v>plays</v>
      </c>
      <c r="S3594" s="9">
        <f t="shared" si="340"/>
        <v>41989</v>
      </c>
      <c r="T3594" s="9">
        <f t="shared" si="341"/>
        <v>42046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>
        <f t="shared" si="336"/>
        <v>111</v>
      </c>
      <c r="P3595">
        <f t="shared" si="337"/>
        <v>77</v>
      </c>
      <c r="Q3595" t="str">
        <f t="shared" si="338"/>
        <v>theater</v>
      </c>
      <c r="R3595" t="str">
        <f t="shared" si="339"/>
        <v>plays</v>
      </c>
      <c r="S3595" s="9">
        <f t="shared" si="340"/>
        <v>41975</v>
      </c>
      <c r="T3595" s="9">
        <f t="shared" si="341"/>
        <v>42010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>
        <f t="shared" si="336"/>
        <v>126</v>
      </c>
      <c r="P3596">
        <f t="shared" si="337"/>
        <v>56</v>
      </c>
      <c r="Q3596" t="str">
        <f t="shared" si="338"/>
        <v>theater</v>
      </c>
      <c r="R3596" t="str">
        <f t="shared" si="339"/>
        <v>plays</v>
      </c>
      <c r="S3596" s="9">
        <f t="shared" si="340"/>
        <v>42592</v>
      </c>
      <c r="T3596" s="9">
        <f t="shared" si="341"/>
        <v>42617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>
        <f t="shared" si="336"/>
        <v>119</v>
      </c>
      <c r="P3597">
        <f t="shared" si="337"/>
        <v>50</v>
      </c>
      <c r="Q3597" t="str">
        <f t="shared" si="338"/>
        <v>theater</v>
      </c>
      <c r="R3597" t="str">
        <f t="shared" si="339"/>
        <v>plays</v>
      </c>
      <c r="S3597" s="9">
        <f t="shared" si="340"/>
        <v>42050</v>
      </c>
      <c r="T3597" s="9">
        <f t="shared" si="341"/>
        <v>42076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41857</v>
      </c>
      <c r="T3598" s="9">
        <f t="shared" si="341"/>
        <v>41878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>
        <f t="shared" si="336"/>
        <v>103</v>
      </c>
      <c r="P3599">
        <f t="shared" si="337"/>
        <v>78</v>
      </c>
      <c r="Q3599" t="str">
        <f t="shared" si="338"/>
        <v>theater</v>
      </c>
      <c r="R3599" t="str">
        <f t="shared" si="339"/>
        <v>plays</v>
      </c>
      <c r="S3599" s="9">
        <f t="shared" si="340"/>
        <v>42417</v>
      </c>
      <c r="T3599" s="9">
        <f t="shared" si="341"/>
        <v>42432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>
        <f t="shared" si="336"/>
        <v>110</v>
      </c>
      <c r="P3600">
        <f t="shared" si="337"/>
        <v>41</v>
      </c>
      <c r="Q3600" t="str">
        <f t="shared" si="338"/>
        <v>theater</v>
      </c>
      <c r="R3600" t="str">
        <f t="shared" si="339"/>
        <v>plays</v>
      </c>
      <c r="S3600" s="9">
        <f t="shared" si="340"/>
        <v>41867</v>
      </c>
      <c r="T3600" s="9">
        <f t="shared" si="341"/>
        <v>41885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>
        <f t="shared" si="336"/>
        <v>202</v>
      </c>
      <c r="P3601">
        <f t="shared" si="337"/>
        <v>59</v>
      </c>
      <c r="Q3601" t="str">
        <f t="shared" si="338"/>
        <v>theater</v>
      </c>
      <c r="R3601" t="str">
        <f t="shared" si="339"/>
        <v>plays</v>
      </c>
      <c r="S3601" s="9">
        <f t="shared" si="340"/>
        <v>42221</v>
      </c>
      <c r="T3601" s="9">
        <f t="shared" si="341"/>
        <v>42246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>
        <f t="shared" si="336"/>
        <v>130</v>
      </c>
      <c r="P3602">
        <f t="shared" si="337"/>
        <v>3</v>
      </c>
      <c r="Q3602" t="str">
        <f t="shared" si="338"/>
        <v>theater</v>
      </c>
      <c r="R3602" t="str">
        <f t="shared" si="339"/>
        <v>plays</v>
      </c>
      <c r="S3602" s="9">
        <f t="shared" si="340"/>
        <v>42629</v>
      </c>
      <c r="T3602" s="9">
        <f t="shared" si="341"/>
        <v>42657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>
        <f t="shared" si="336"/>
        <v>104</v>
      </c>
      <c r="P3603">
        <f t="shared" si="337"/>
        <v>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41991</v>
      </c>
      <c r="T3603" s="9">
        <f t="shared" si="341"/>
        <v>42021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>
        <f t="shared" si="336"/>
        <v>100</v>
      </c>
      <c r="P3604">
        <f t="shared" si="337"/>
        <v>82</v>
      </c>
      <c r="Q3604" t="str">
        <f t="shared" si="338"/>
        <v>theater</v>
      </c>
      <c r="R3604" t="str">
        <f t="shared" si="339"/>
        <v>plays</v>
      </c>
      <c r="S3604" s="9">
        <f t="shared" si="340"/>
        <v>42448</v>
      </c>
      <c r="T3604" s="9">
        <f t="shared" si="341"/>
        <v>42508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>
        <f t="shared" si="336"/>
        <v>171</v>
      </c>
      <c r="P3605">
        <f t="shared" si="337"/>
        <v>45</v>
      </c>
      <c r="Q3605" t="str">
        <f t="shared" si="338"/>
        <v>theater</v>
      </c>
      <c r="R3605" t="str">
        <f t="shared" si="339"/>
        <v>plays</v>
      </c>
      <c r="S3605" s="9">
        <f t="shared" si="340"/>
        <v>42284</v>
      </c>
      <c r="T3605" s="9">
        <f t="shared" si="341"/>
        <v>42314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>
        <f t="shared" si="336"/>
        <v>113</v>
      </c>
      <c r="P3606">
        <f t="shared" si="337"/>
        <v>49</v>
      </c>
      <c r="Q3606" t="str">
        <f t="shared" si="338"/>
        <v>theater</v>
      </c>
      <c r="R3606" t="str">
        <f t="shared" si="339"/>
        <v>plays</v>
      </c>
      <c r="S3606" s="9">
        <f t="shared" si="340"/>
        <v>42483</v>
      </c>
      <c r="T3606" s="9">
        <f t="shared" si="341"/>
        <v>42489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>
        <f t="shared" si="336"/>
        <v>184</v>
      </c>
      <c r="P3607">
        <f t="shared" si="337"/>
        <v>31</v>
      </c>
      <c r="Q3607" t="str">
        <f t="shared" si="338"/>
        <v>theater</v>
      </c>
      <c r="R3607" t="str">
        <f t="shared" si="339"/>
        <v>plays</v>
      </c>
      <c r="S3607" s="9">
        <f t="shared" si="340"/>
        <v>42384</v>
      </c>
      <c r="T3607" s="9">
        <f t="shared" si="341"/>
        <v>42414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>
        <f t="shared" si="336"/>
        <v>130</v>
      </c>
      <c r="P3608">
        <f t="shared" si="337"/>
        <v>61</v>
      </c>
      <c r="Q3608" t="str">
        <f t="shared" si="338"/>
        <v>theater</v>
      </c>
      <c r="R3608" t="str">
        <f t="shared" si="339"/>
        <v>plays</v>
      </c>
      <c r="S3608" s="9">
        <f t="shared" si="340"/>
        <v>42566</v>
      </c>
      <c r="T3608" s="9">
        <f t="shared" si="341"/>
        <v>42596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42339</v>
      </c>
      <c r="T3609" s="9">
        <f t="shared" si="341"/>
        <v>42353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>
        <f t="shared" si="336"/>
        <v>100</v>
      </c>
      <c r="P3610">
        <f t="shared" si="337"/>
        <v>30</v>
      </c>
      <c r="Q3610" t="str">
        <f t="shared" si="338"/>
        <v>theater</v>
      </c>
      <c r="R3610" t="str">
        <f t="shared" si="339"/>
        <v>plays</v>
      </c>
      <c r="S3610" s="9">
        <f t="shared" si="340"/>
        <v>42507</v>
      </c>
      <c r="T3610" s="9">
        <f t="shared" si="341"/>
        <v>42538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>
        <f t="shared" si="336"/>
        <v>153</v>
      </c>
      <c r="P3611">
        <f t="shared" si="337"/>
        <v>143</v>
      </c>
      <c r="Q3611" t="str">
        <f t="shared" si="338"/>
        <v>theater</v>
      </c>
      <c r="R3611" t="str">
        <f t="shared" si="339"/>
        <v>plays</v>
      </c>
      <c r="S3611" s="9">
        <f t="shared" si="340"/>
        <v>42430</v>
      </c>
      <c r="T3611" s="9">
        <f t="shared" si="341"/>
        <v>42460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>
        <f t="shared" si="336"/>
        <v>162</v>
      </c>
      <c r="P3612">
        <f t="shared" si="337"/>
        <v>52</v>
      </c>
      <c r="Q3612" t="str">
        <f t="shared" si="338"/>
        <v>theater</v>
      </c>
      <c r="R3612" t="str">
        <f t="shared" si="339"/>
        <v>plays</v>
      </c>
      <c r="S3612" s="9">
        <f t="shared" si="340"/>
        <v>42203</v>
      </c>
      <c r="T3612" s="9">
        <f t="shared" si="341"/>
        <v>42233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>
        <f t="shared" si="336"/>
        <v>136</v>
      </c>
      <c r="P3613">
        <f t="shared" si="337"/>
        <v>67</v>
      </c>
      <c r="Q3613" t="str">
        <f t="shared" si="338"/>
        <v>theater</v>
      </c>
      <c r="R3613" t="str">
        <f t="shared" si="339"/>
        <v>plays</v>
      </c>
      <c r="S3613" s="9">
        <f t="shared" si="340"/>
        <v>42072</v>
      </c>
      <c r="T3613" s="9">
        <f t="shared" si="341"/>
        <v>42102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>
        <f t="shared" si="336"/>
        <v>144</v>
      </c>
      <c r="P3614">
        <f t="shared" si="337"/>
        <v>127</v>
      </c>
      <c r="Q3614" t="str">
        <f t="shared" si="338"/>
        <v>theater</v>
      </c>
      <c r="R3614" t="str">
        <f t="shared" si="339"/>
        <v>plays</v>
      </c>
      <c r="S3614" s="9">
        <f t="shared" si="340"/>
        <v>41790</v>
      </c>
      <c r="T3614" s="9">
        <f t="shared" si="341"/>
        <v>41800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>
        <f t="shared" si="336"/>
        <v>100</v>
      </c>
      <c r="P3615">
        <f t="shared" si="337"/>
        <v>63</v>
      </c>
      <c r="Q3615" t="str">
        <f t="shared" si="338"/>
        <v>theater</v>
      </c>
      <c r="R3615" t="str">
        <f t="shared" si="339"/>
        <v>plays</v>
      </c>
      <c r="S3615" s="9">
        <f t="shared" si="340"/>
        <v>41788</v>
      </c>
      <c r="T3615" s="9">
        <f t="shared" si="341"/>
        <v>41818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>
        <f t="shared" si="336"/>
        <v>101</v>
      </c>
      <c r="P3616">
        <f t="shared" si="337"/>
        <v>35</v>
      </c>
      <c r="Q3616" t="str">
        <f t="shared" si="338"/>
        <v>theater</v>
      </c>
      <c r="R3616" t="str">
        <f t="shared" si="339"/>
        <v>plays</v>
      </c>
      <c r="S3616" s="9">
        <f t="shared" si="340"/>
        <v>42144</v>
      </c>
      <c r="T3616" s="9">
        <f t="shared" si="341"/>
        <v>42174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>
        <f t="shared" si="336"/>
        <v>107</v>
      </c>
      <c r="P3617">
        <f t="shared" si="337"/>
        <v>37</v>
      </c>
      <c r="Q3617" t="str">
        <f t="shared" si="338"/>
        <v>theater</v>
      </c>
      <c r="R3617" t="str">
        <f t="shared" si="339"/>
        <v>plays</v>
      </c>
      <c r="S3617" s="9">
        <f t="shared" si="340"/>
        <v>42318</v>
      </c>
      <c r="T3617" s="9">
        <f t="shared" si="341"/>
        <v>42348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>
        <f t="shared" si="336"/>
        <v>125</v>
      </c>
      <c r="P3618">
        <f t="shared" si="337"/>
        <v>69</v>
      </c>
      <c r="Q3618" t="str">
        <f t="shared" si="338"/>
        <v>theater</v>
      </c>
      <c r="R3618" t="str">
        <f t="shared" si="339"/>
        <v>plays</v>
      </c>
      <c r="S3618" s="9">
        <f t="shared" si="340"/>
        <v>42053</v>
      </c>
      <c r="T3618" s="9">
        <f t="shared" si="341"/>
        <v>42083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>
        <f t="shared" si="336"/>
        <v>119</v>
      </c>
      <c r="P3619">
        <f t="shared" si="337"/>
        <v>17</v>
      </c>
      <c r="Q3619" t="str">
        <f t="shared" si="338"/>
        <v>theater</v>
      </c>
      <c r="R3619" t="str">
        <f t="shared" si="339"/>
        <v>plays</v>
      </c>
      <c r="S3619" s="9">
        <f t="shared" si="340"/>
        <v>42779</v>
      </c>
      <c r="T3619" s="9">
        <f t="shared" si="341"/>
        <v>42794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>
        <f t="shared" si="336"/>
        <v>101</v>
      </c>
      <c r="P3620">
        <f t="shared" si="337"/>
        <v>36</v>
      </c>
      <c r="Q3620" t="str">
        <f t="shared" si="338"/>
        <v>theater</v>
      </c>
      <c r="R3620" t="str">
        <f t="shared" si="339"/>
        <v>plays</v>
      </c>
      <c r="S3620" s="9">
        <f t="shared" si="340"/>
        <v>42128</v>
      </c>
      <c r="T3620" s="9">
        <f t="shared" si="341"/>
        <v>42158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>
        <f t="shared" si="336"/>
        <v>113</v>
      </c>
      <c r="P3621">
        <f t="shared" si="337"/>
        <v>66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</v>
      </c>
      <c r="T3621" s="9">
        <f t="shared" si="341"/>
        <v>42694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>
        <f t="shared" si="336"/>
        <v>105</v>
      </c>
      <c r="P3622">
        <f t="shared" si="337"/>
        <v>56</v>
      </c>
      <c r="Q3622" t="str">
        <f t="shared" si="338"/>
        <v>theater</v>
      </c>
      <c r="R3622" t="str">
        <f t="shared" si="339"/>
        <v>plays</v>
      </c>
      <c r="S3622" s="9">
        <f t="shared" si="340"/>
        <v>42038</v>
      </c>
      <c r="T3622" s="9">
        <f t="shared" si="341"/>
        <v>42068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>
        <f t="shared" si="336"/>
        <v>110</v>
      </c>
      <c r="P3623">
        <f t="shared" si="337"/>
        <v>47</v>
      </c>
      <c r="Q3623" t="str">
        <f t="shared" si="338"/>
        <v>theater</v>
      </c>
      <c r="R3623" t="str">
        <f t="shared" si="339"/>
        <v>plays</v>
      </c>
      <c r="S3623" s="9">
        <f t="shared" si="340"/>
        <v>42620</v>
      </c>
      <c r="T3623" s="9">
        <f t="shared" si="341"/>
        <v>42644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>
        <f t="shared" si="336"/>
        <v>100</v>
      </c>
      <c r="P3624">
        <f t="shared" si="337"/>
        <v>48</v>
      </c>
      <c r="Q3624" t="str">
        <f t="shared" si="338"/>
        <v>theater</v>
      </c>
      <c r="R3624" t="str">
        <f t="shared" si="339"/>
        <v>plays</v>
      </c>
      <c r="S3624" s="9">
        <f t="shared" si="340"/>
        <v>41877</v>
      </c>
      <c r="T3624" s="9">
        <f t="shared" si="341"/>
        <v>41910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>
        <f t="shared" si="336"/>
        <v>120</v>
      </c>
      <c r="P3625">
        <f t="shared" si="337"/>
        <v>88</v>
      </c>
      <c r="Q3625" t="str">
        <f t="shared" si="338"/>
        <v>theater</v>
      </c>
      <c r="R3625" t="str">
        <f t="shared" si="339"/>
        <v>plays</v>
      </c>
      <c r="S3625" s="9">
        <f t="shared" si="340"/>
        <v>41829</v>
      </c>
      <c r="T3625" s="9">
        <f t="shared" si="341"/>
        <v>41846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>
        <f t="shared" si="336"/>
        <v>105</v>
      </c>
      <c r="P3626">
        <f t="shared" si="337"/>
        <v>81</v>
      </c>
      <c r="Q3626" t="str">
        <f t="shared" si="338"/>
        <v>theater</v>
      </c>
      <c r="R3626" t="str">
        <f t="shared" si="339"/>
        <v>plays</v>
      </c>
      <c r="S3626" s="9">
        <f t="shared" si="340"/>
        <v>42546</v>
      </c>
      <c r="T3626" s="9">
        <f t="shared" si="341"/>
        <v>42606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>
        <f t="shared" si="336"/>
        <v>103</v>
      </c>
      <c r="P3627">
        <f t="shared" si="337"/>
        <v>39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</v>
      </c>
      <c r="T3627" s="9">
        <f t="shared" si="341"/>
        <v>42187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>
        <f t="shared" si="336"/>
        <v>102</v>
      </c>
      <c r="P3628">
        <f t="shared" si="337"/>
        <v>85</v>
      </c>
      <c r="Q3628" t="str">
        <f t="shared" si="338"/>
        <v>theater</v>
      </c>
      <c r="R3628" t="str">
        <f t="shared" si="339"/>
        <v>plays</v>
      </c>
      <c r="S3628" s="9">
        <f t="shared" si="340"/>
        <v>41846</v>
      </c>
      <c r="T3628" s="9">
        <f t="shared" si="341"/>
        <v>41867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>
        <f t="shared" si="336"/>
        <v>100</v>
      </c>
      <c r="P3629">
        <f t="shared" si="337"/>
        <v>69</v>
      </c>
      <c r="Q3629" t="str">
        <f t="shared" si="338"/>
        <v>theater</v>
      </c>
      <c r="R3629" t="str">
        <f t="shared" si="339"/>
        <v>plays</v>
      </c>
      <c r="S3629" s="9">
        <f t="shared" si="340"/>
        <v>42461</v>
      </c>
      <c r="T3629" s="9">
        <f t="shared" si="341"/>
        <v>42511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42292</v>
      </c>
      <c r="T3630" s="9">
        <f t="shared" si="341"/>
        <v>42352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</v>
      </c>
      <c r="T3631" s="9">
        <f t="shared" si="341"/>
        <v>42496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41943</v>
      </c>
      <c r="T3632" s="9">
        <f t="shared" si="341"/>
        <v>41973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>
        <f t="shared" si="336"/>
        <v>51</v>
      </c>
      <c r="P3633">
        <f t="shared" si="337"/>
        <v>148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41881</v>
      </c>
      <c r="T3633" s="9">
        <f t="shared" si="341"/>
        <v>41905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41947</v>
      </c>
      <c r="T3634" s="9">
        <f t="shared" si="341"/>
        <v>41967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>
        <f t="shared" si="336"/>
        <v>35</v>
      </c>
      <c r="P3635">
        <f t="shared" si="337"/>
        <v>57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</v>
      </c>
      <c r="T3635" s="9">
        <f t="shared" si="341"/>
        <v>42693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>
        <f t="shared" si="336"/>
        <v>4</v>
      </c>
      <c r="P3636">
        <f t="shared" si="337"/>
        <v>177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</v>
      </c>
      <c r="T3636" s="9">
        <f t="shared" si="341"/>
        <v>42749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>
        <f t="shared" si="336"/>
        <v>36</v>
      </c>
      <c r="P3637">
        <f t="shared" si="337"/>
        <v>128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42451</v>
      </c>
      <c r="T3637" s="9">
        <f t="shared" si="341"/>
        <v>42481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</v>
      </c>
      <c r="T3638" s="9">
        <f t="shared" si="341"/>
        <v>42261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>
        <f t="shared" si="336"/>
        <v>31</v>
      </c>
      <c r="P3639">
        <f t="shared" si="337"/>
        <v>66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</v>
      </c>
      <c r="T3639" s="9">
        <f t="shared" si="341"/>
        <v>42005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</v>
      </c>
      <c r="T3640" s="9">
        <f t="shared" si="341"/>
        <v>42113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</v>
      </c>
      <c r="T3641" s="9">
        <f t="shared" si="341"/>
        <v>42650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>
        <f t="shared" si="336"/>
        <v>6</v>
      </c>
      <c r="P3642">
        <f t="shared" si="337"/>
        <v>18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42105</v>
      </c>
      <c r="T3642" s="9">
        <f t="shared" si="341"/>
        <v>42135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</v>
      </c>
      <c r="T3643" s="9">
        <f t="shared" si="341"/>
        <v>41917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>
        <f t="shared" si="336"/>
        <v>2</v>
      </c>
      <c r="P3644">
        <f t="shared" si="337"/>
        <v>8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42298</v>
      </c>
      <c r="T3644" s="9">
        <f t="shared" si="341"/>
        <v>42339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</v>
      </c>
      <c r="T3645" s="9">
        <f t="shared" si="341"/>
        <v>42325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>
        <f t="shared" si="336"/>
        <v>16</v>
      </c>
      <c r="P3646">
        <f t="shared" si="337"/>
        <v>68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</v>
      </c>
      <c r="T3646" s="9">
        <f t="shared" si="341"/>
        <v>42437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42666</v>
      </c>
      <c r="T3647" s="9">
        <f t="shared" si="341"/>
        <v>42696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>
        <f t="shared" si="336"/>
        <v>5</v>
      </c>
      <c r="P3648">
        <f t="shared" si="337"/>
        <v>60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</v>
      </c>
      <c r="T3648" s="9">
        <f t="shared" si="341"/>
        <v>42172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42599</v>
      </c>
      <c r="T3649" s="9">
        <f t="shared" si="341"/>
        <v>42644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>
        <f t="shared" si="336"/>
        <v>100</v>
      </c>
      <c r="P3650">
        <f t="shared" si="337"/>
        <v>550</v>
      </c>
      <c r="Q3650" t="str">
        <f t="shared" si="338"/>
        <v>theater</v>
      </c>
      <c r="R3650" t="str">
        <f t="shared" si="339"/>
        <v>plays</v>
      </c>
      <c r="S3650" s="9">
        <f t="shared" si="340"/>
        <v>41887</v>
      </c>
      <c r="T3650" s="9">
        <f t="shared" si="341"/>
        <v>41917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>
        <f t="shared" ref="O3651:O3714" si="342">ROUND(E3651/D3651*100, 0)</f>
        <v>104</v>
      </c>
      <c r="P3651">
        <f t="shared" ref="P3651:P3714" si="343">ROUND(E3651/L3651, 0)</f>
        <v>98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9">
        <f t="shared" ref="S3651:S3714" si="346">ROUND((J3651/86400)+25569+(-5/24),0)</f>
        <v>41781</v>
      </c>
      <c r="T3651" s="9">
        <f t="shared" ref="T3651:T3714" si="347">ROUND((I3651/86400)+25569+(-5/24),0)</f>
        <v>41807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>
        <f t="shared" si="342"/>
        <v>100</v>
      </c>
      <c r="P3652">
        <f t="shared" si="343"/>
        <v>29</v>
      </c>
      <c r="Q3652" t="str">
        <f t="shared" si="344"/>
        <v>theater</v>
      </c>
      <c r="R3652" t="str">
        <f t="shared" si="345"/>
        <v>plays</v>
      </c>
      <c r="S3652" s="9">
        <f t="shared" si="346"/>
        <v>42381</v>
      </c>
      <c r="T3652" s="9">
        <f t="shared" si="347"/>
        <v>42402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>
        <f t="shared" si="342"/>
        <v>104</v>
      </c>
      <c r="P3653">
        <f t="shared" si="343"/>
        <v>58</v>
      </c>
      <c r="Q3653" t="str">
        <f t="shared" si="344"/>
        <v>theater</v>
      </c>
      <c r="R3653" t="str">
        <f t="shared" si="345"/>
        <v>plays</v>
      </c>
      <c r="S3653" s="9">
        <f t="shared" si="346"/>
        <v>41828</v>
      </c>
      <c r="T3653" s="9">
        <f t="shared" si="347"/>
        <v>41861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>
        <f t="shared" si="342"/>
        <v>251</v>
      </c>
      <c r="P3654">
        <f t="shared" si="343"/>
        <v>44</v>
      </c>
      <c r="Q3654" t="str">
        <f t="shared" si="344"/>
        <v>theater</v>
      </c>
      <c r="R3654" t="str">
        <f t="shared" si="345"/>
        <v>plays</v>
      </c>
      <c r="S3654" s="9">
        <f t="shared" si="346"/>
        <v>42596</v>
      </c>
      <c r="T3654" s="9">
        <f t="shared" si="347"/>
        <v>42607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>
        <f t="shared" si="342"/>
        <v>101</v>
      </c>
      <c r="P3655">
        <f t="shared" si="343"/>
        <v>61</v>
      </c>
      <c r="Q3655" t="str">
        <f t="shared" si="344"/>
        <v>theater</v>
      </c>
      <c r="R3655" t="str">
        <f t="shared" si="345"/>
        <v>plays</v>
      </c>
      <c r="S3655" s="9">
        <f t="shared" si="346"/>
        <v>42191</v>
      </c>
      <c r="T3655" s="9">
        <f t="shared" si="347"/>
        <v>42221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>
        <f t="shared" si="342"/>
        <v>174</v>
      </c>
      <c r="P3656">
        <f t="shared" si="343"/>
        <v>69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</v>
      </c>
      <c r="T3656" s="9">
        <f t="shared" si="347"/>
        <v>42464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>
        <f t="shared" si="342"/>
        <v>116</v>
      </c>
      <c r="P3657">
        <f t="shared" si="343"/>
        <v>74</v>
      </c>
      <c r="Q3657" t="str">
        <f t="shared" si="344"/>
        <v>theater</v>
      </c>
      <c r="R3657" t="str">
        <f t="shared" si="345"/>
        <v>plays</v>
      </c>
      <c r="S3657" s="9">
        <f t="shared" si="346"/>
        <v>42174</v>
      </c>
      <c r="T3657" s="9">
        <f t="shared" si="347"/>
        <v>42203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>
        <f t="shared" si="342"/>
        <v>106</v>
      </c>
      <c r="P3658">
        <f t="shared" si="343"/>
        <v>115</v>
      </c>
      <c r="Q3658" t="str">
        <f t="shared" si="344"/>
        <v>theater</v>
      </c>
      <c r="R3658" t="str">
        <f t="shared" si="345"/>
        <v>plays</v>
      </c>
      <c r="S3658" s="9">
        <f t="shared" si="346"/>
        <v>42738</v>
      </c>
      <c r="T3658" s="9">
        <f t="shared" si="347"/>
        <v>42768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>
        <f t="shared" si="342"/>
        <v>111</v>
      </c>
      <c r="P3659">
        <f t="shared" si="343"/>
        <v>111</v>
      </c>
      <c r="Q3659" t="str">
        <f t="shared" si="344"/>
        <v>theater</v>
      </c>
      <c r="R3659" t="str">
        <f t="shared" si="345"/>
        <v>plays</v>
      </c>
      <c r="S3659" s="9">
        <f t="shared" si="346"/>
        <v>42499</v>
      </c>
      <c r="T3659" s="9">
        <f t="shared" si="347"/>
        <v>42523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>
        <f t="shared" si="342"/>
        <v>101</v>
      </c>
      <c r="P3660">
        <f t="shared" si="343"/>
        <v>76</v>
      </c>
      <c r="Q3660" t="str">
        <f t="shared" si="344"/>
        <v>theater</v>
      </c>
      <c r="R3660" t="str">
        <f t="shared" si="345"/>
        <v>plays</v>
      </c>
      <c r="S3660" s="9">
        <f t="shared" si="346"/>
        <v>41776</v>
      </c>
      <c r="T3660" s="9">
        <f t="shared" si="347"/>
        <v>41822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>
        <f t="shared" si="342"/>
        <v>102</v>
      </c>
      <c r="P3661">
        <f t="shared" si="343"/>
        <v>235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</v>
      </c>
      <c r="T3661" s="9">
        <f t="shared" si="347"/>
        <v>42082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>
        <f t="shared" si="342"/>
        <v>100</v>
      </c>
      <c r="P3662">
        <f t="shared" si="343"/>
        <v>11</v>
      </c>
      <c r="Q3662" t="str">
        <f t="shared" si="344"/>
        <v>theater</v>
      </c>
      <c r="R3662" t="str">
        <f t="shared" si="345"/>
        <v>plays</v>
      </c>
      <c r="S3662" s="9">
        <f t="shared" si="346"/>
        <v>41972</v>
      </c>
      <c r="T3662" s="9">
        <f t="shared" si="347"/>
        <v>41997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>
        <f t="shared" si="342"/>
        <v>111</v>
      </c>
      <c r="P3663">
        <f t="shared" si="343"/>
        <v>93</v>
      </c>
      <c r="Q3663" t="str">
        <f t="shared" si="344"/>
        <v>theater</v>
      </c>
      <c r="R3663" t="str">
        <f t="shared" si="345"/>
        <v>plays</v>
      </c>
      <c r="S3663" s="9">
        <f t="shared" si="346"/>
        <v>42448</v>
      </c>
      <c r="T3663" s="9">
        <f t="shared" si="347"/>
        <v>42470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>
        <f t="shared" si="342"/>
        <v>101</v>
      </c>
      <c r="P3664">
        <f t="shared" si="343"/>
        <v>203</v>
      </c>
      <c r="Q3664" t="str">
        <f t="shared" si="344"/>
        <v>theater</v>
      </c>
      <c r="R3664" t="str">
        <f t="shared" si="345"/>
        <v>plays</v>
      </c>
      <c r="S3664" s="9">
        <f t="shared" si="346"/>
        <v>42064</v>
      </c>
      <c r="T3664" s="9">
        <f t="shared" si="347"/>
        <v>42094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</v>
      </c>
      <c r="T3665" s="9">
        <f t="shared" si="347"/>
        <v>42725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>
        <f t="shared" si="342"/>
        <v>109</v>
      </c>
      <c r="P3666">
        <f t="shared" si="343"/>
        <v>46</v>
      </c>
      <c r="Q3666" t="str">
        <f t="shared" si="344"/>
        <v>theater</v>
      </c>
      <c r="R3666" t="str">
        <f t="shared" si="345"/>
        <v>plays</v>
      </c>
      <c r="S3666" s="9">
        <f t="shared" si="346"/>
        <v>42523</v>
      </c>
      <c r="T3666" s="9">
        <f t="shared" si="347"/>
        <v>42537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42295</v>
      </c>
      <c r="T3667" s="9">
        <f t="shared" si="347"/>
        <v>42306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>
        <f t="shared" si="342"/>
        <v>100</v>
      </c>
      <c r="P3668">
        <f t="shared" si="343"/>
        <v>32</v>
      </c>
      <c r="Q3668" t="str">
        <f t="shared" si="344"/>
        <v>theater</v>
      </c>
      <c r="R3668" t="str">
        <f t="shared" si="345"/>
        <v>plays</v>
      </c>
      <c r="S3668" s="9">
        <f t="shared" si="346"/>
        <v>41823</v>
      </c>
      <c r="T3668" s="9">
        <f t="shared" si="347"/>
        <v>41844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>
        <f t="shared" si="342"/>
        <v>103</v>
      </c>
      <c r="P3669">
        <f t="shared" si="343"/>
        <v>53</v>
      </c>
      <c r="Q3669" t="str">
        <f t="shared" si="344"/>
        <v>theater</v>
      </c>
      <c r="R3669" t="str">
        <f t="shared" si="345"/>
        <v>plays</v>
      </c>
      <c r="S3669" s="9">
        <f t="shared" si="346"/>
        <v>42174</v>
      </c>
      <c r="T3669" s="9">
        <f t="shared" si="347"/>
        <v>42204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>
        <f t="shared" si="342"/>
        <v>104</v>
      </c>
      <c r="P3670">
        <f t="shared" si="343"/>
        <v>37</v>
      </c>
      <c r="Q3670" t="str">
        <f t="shared" si="344"/>
        <v>theater</v>
      </c>
      <c r="R3670" t="str">
        <f t="shared" si="345"/>
        <v>plays</v>
      </c>
      <c r="S3670" s="9">
        <f t="shared" si="346"/>
        <v>42185</v>
      </c>
      <c r="T3670" s="9">
        <f t="shared" si="347"/>
        <v>42209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>
        <f t="shared" si="342"/>
        <v>138</v>
      </c>
      <c r="P3671">
        <f t="shared" si="343"/>
        <v>81</v>
      </c>
      <c r="Q3671" t="str">
        <f t="shared" si="344"/>
        <v>theater</v>
      </c>
      <c r="R3671" t="str">
        <f t="shared" si="345"/>
        <v>plays</v>
      </c>
      <c r="S3671" s="9">
        <f t="shared" si="346"/>
        <v>42136</v>
      </c>
      <c r="T3671" s="9">
        <f t="shared" si="347"/>
        <v>42166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>
        <f t="shared" si="342"/>
        <v>110</v>
      </c>
      <c r="P3672">
        <f t="shared" si="343"/>
        <v>20</v>
      </c>
      <c r="Q3672" t="str">
        <f t="shared" si="344"/>
        <v>theater</v>
      </c>
      <c r="R3672" t="str">
        <f t="shared" si="345"/>
        <v>plays</v>
      </c>
      <c r="S3672" s="9">
        <f t="shared" si="346"/>
        <v>42142</v>
      </c>
      <c r="T3672" s="9">
        <f t="shared" si="347"/>
        <v>42156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>
        <f t="shared" si="342"/>
        <v>101</v>
      </c>
      <c r="P3673">
        <f t="shared" si="343"/>
        <v>88</v>
      </c>
      <c r="Q3673" t="str">
        <f t="shared" si="344"/>
        <v>theater</v>
      </c>
      <c r="R3673" t="str">
        <f t="shared" si="345"/>
        <v>plays</v>
      </c>
      <c r="S3673" s="9">
        <f t="shared" si="346"/>
        <v>41820</v>
      </c>
      <c r="T3673" s="9">
        <f t="shared" si="347"/>
        <v>41841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>
        <f t="shared" si="342"/>
        <v>102</v>
      </c>
      <c r="P3674">
        <f t="shared" si="343"/>
        <v>53</v>
      </c>
      <c r="Q3674" t="str">
        <f t="shared" si="344"/>
        <v>theater</v>
      </c>
      <c r="R3674" t="str">
        <f t="shared" si="345"/>
        <v>plays</v>
      </c>
      <c r="S3674" s="9">
        <f t="shared" si="346"/>
        <v>41879</v>
      </c>
      <c r="T3674" s="9">
        <f t="shared" si="347"/>
        <v>41909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>
        <f t="shared" si="342"/>
        <v>114</v>
      </c>
      <c r="P3675">
        <f t="shared" si="343"/>
        <v>40</v>
      </c>
      <c r="Q3675" t="str">
        <f t="shared" si="344"/>
        <v>theater</v>
      </c>
      <c r="R3675" t="str">
        <f t="shared" si="345"/>
        <v>plays</v>
      </c>
      <c r="S3675" s="9">
        <f t="shared" si="346"/>
        <v>41914</v>
      </c>
      <c r="T3675" s="9">
        <f t="shared" si="347"/>
        <v>41948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>
        <f t="shared" si="342"/>
        <v>100</v>
      </c>
      <c r="P3676">
        <f t="shared" si="343"/>
        <v>145</v>
      </c>
      <c r="Q3676" t="str">
        <f t="shared" si="344"/>
        <v>theater</v>
      </c>
      <c r="R3676" t="str">
        <f t="shared" si="345"/>
        <v>plays</v>
      </c>
      <c r="S3676" s="9">
        <f t="shared" si="346"/>
        <v>42557</v>
      </c>
      <c r="T3676" s="9">
        <f t="shared" si="347"/>
        <v>42617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>
        <f t="shared" si="342"/>
        <v>140</v>
      </c>
      <c r="P3677">
        <f t="shared" si="343"/>
        <v>23</v>
      </c>
      <c r="Q3677" t="str">
        <f t="shared" si="344"/>
        <v>theater</v>
      </c>
      <c r="R3677" t="str">
        <f t="shared" si="345"/>
        <v>plays</v>
      </c>
      <c r="S3677" s="9">
        <f t="shared" si="346"/>
        <v>42493</v>
      </c>
      <c r="T3677" s="9">
        <f t="shared" si="347"/>
        <v>42506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>
        <f t="shared" si="342"/>
        <v>129</v>
      </c>
      <c r="P3678">
        <f t="shared" si="343"/>
        <v>64</v>
      </c>
      <c r="Q3678" t="str">
        <f t="shared" si="344"/>
        <v>theater</v>
      </c>
      <c r="R3678" t="str">
        <f t="shared" si="345"/>
        <v>plays</v>
      </c>
      <c r="S3678" s="9">
        <f t="shared" si="346"/>
        <v>41877</v>
      </c>
      <c r="T3678" s="9">
        <f t="shared" si="347"/>
        <v>41895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>
        <f t="shared" si="342"/>
        <v>103</v>
      </c>
      <c r="P3679">
        <f t="shared" si="343"/>
        <v>62</v>
      </c>
      <c r="Q3679" t="str">
        <f t="shared" si="344"/>
        <v>theater</v>
      </c>
      <c r="R3679" t="str">
        <f t="shared" si="345"/>
        <v>plays</v>
      </c>
      <c r="S3679" s="9">
        <f t="shared" si="346"/>
        <v>41802</v>
      </c>
      <c r="T3679" s="9">
        <f t="shared" si="347"/>
        <v>41823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>
        <f t="shared" si="342"/>
        <v>103</v>
      </c>
      <c r="P3680">
        <f t="shared" si="343"/>
        <v>66</v>
      </c>
      <c r="Q3680" t="str">
        <f t="shared" si="344"/>
        <v>theater</v>
      </c>
      <c r="R3680" t="str">
        <f t="shared" si="345"/>
        <v>plays</v>
      </c>
      <c r="S3680" s="9">
        <f t="shared" si="346"/>
        <v>42120</v>
      </c>
      <c r="T3680" s="9">
        <f t="shared" si="347"/>
        <v>42155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>
        <f t="shared" si="342"/>
        <v>110</v>
      </c>
      <c r="P3681">
        <f t="shared" si="343"/>
        <v>73</v>
      </c>
      <c r="Q3681" t="str">
        <f t="shared" si="344"/>
        <v>theater</v>
      </c>
      <c r="R3681" t="str">
        <f t="shared" si="345"/>
        <v>plays</v>
      </c>
      <c r="S3681" s="9">
        <f t="shared" si="346"/>
        <v>41787</v>
      </c>
      <c r="T3681" s="9">
        <f t="shared" si="347"/>
        <v>41821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>
        <f t="shared" si="342"/>
        <v>113</v>
      </c>
      <c r="P3682">
        <f t="shared" si="343"/>
        <v>100</v>
      </c>
      <c r="Q3682" t="str">
        <f t="shared" si="344"/>
        <v>theater</v>
      </c>
      <c r="R3682" t="str">
        <f t="shared" si="345"/>
        <v>plays</v>
      </c>
      <c r="S3682" s="9">
        <f t="shared" si="346"/>
        <v>42627</v>
      </c>
      <c r="T3682" s="9">
        <f t="shared" si="347"/>
        <v>42648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>
        <f t="shared" si="342"/>
        <v>112</v>
      </c>
      <c r="P3683">
        <f t="shared" si="343"/>
        <v>62</v>
      </c>
      <c r="Q3683" t="str">
        <f t="shared" si="344"/>
        <v>theater</v>
      </c>
      <c r="R3683" t="str">
        <f t="shared" si="345"/>
        <v>plays</v>
      </c>
      <c r="S3683" s="9">
        <f t="shared" si="346"/>
        <v>42374</v>
      </c>
      <c r="T3683" s="9">
        <f t="shared" si="347"/>
        <v>42384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>
        <f t="shared" si="342"/>
        <v>139</v>
      </c>
      <c r="P3684">
        <f t="shared" si="343"/>
        <v>62</v>
      </c>
      <c r="Q3684" t="str">
        <f t="shared" si="344"/>
        <v>theater</v>
      </c>
      <c r="R3684" t="str">
        <f t="shared" si="345"/>
        <v>plays</v>
      </c>
      <c r="S3684" s="9">
        <f t="shared" si="346"/>
        <v>41772</v>
      </c>
      <c r="T3684" s="9">
        <f t="shared" si="347"/>
        <v>41806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>
        <f t="shared" si="342"/>
        <v>111</v>
      </c>
      <c r="P3685">
        <f t="shared" si="343"/>
        <v>59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</v>
      </c>
      <c r="T3685" s="9">
        <f t="shared" si="347"/>
        <v>42663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>
        <f t="shared" si="342"/>
        <v>139</v>
      </c>
      <c r="P3686">
        <f t="shared" si="343"/>
        <v>45</v>
      </c>
      <c r="Q3686" t="str">
        <f t="shared" si="344"/>
        <v>theater</v>
      </c>
      <c r="R3686" t="str">
        <f t="shared" si="345"/>
        <v>plays</v>
      </c>
      <c r="S3686" s="9">
        <f t="shared" si="346"/>
        <v>42219</v>
      </c>
      <c r="T3686" s="9">
        <f t="shared" si="347"/>
        <v>42249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>
        <f t="shared" si="342"/>
        <v>106</v>
      </c>
      <c r="P3687">
        <f t="shared" si="343"/>
        <v>42</v>
      </c>
      <c r="Q3687" t="str">
        <f t="shared" si="344"/>
        <v>theater</v>
      </c>
      <c r="R3687" t="str">
        <f t="shared" si="345"/>
        <v>plays</v>
      </c>
      <c r="S3687" s="9">
        <f t="shared" si="346"/>
        <v>41753</v>
      </c>
      <c r="T3687" s="9">
        <f t="shared" si="347"/>
        <v>41779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>
        <f t="shared" si="342"/>
        <v>101</v>
      </c>
      <c r="P3688">
        <f t="shared" si="343"/>
        <v>59</v>
      </c>
      <c r="Q3688" t="str">
        <f t="shared" si="344"/>
        <v>theater</v>
      </c>
      <c r="R3688" t="str">
        <f t="shared" si="345"/>
        <v>plays</v>
      </c>
      <c r="S3688" s="9">
        <f t="shared" si="346"/>
        <v>42230</v>
      </c>
      <c r="T3688" s="9">
        <f t="shared" si="347"/>
        <v>42245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>
        <f t="shared" si="342"/>
        <v>100</v>
      </c>
      <c r="P3689">
        <f t="shared" si="343"/>
        <v>200</v>
      </c>
      <c r="Q3689" t="str">
        <f t="shared" si="344"/>
        <v>theater</v>
      </c>
      <c r="R3689" t="str">
        <f t="shared" si="345"/>
        <v>plays</v>
      </c>
      <c r="S3689" s="9">
        <f t="shared" si="346"/>
        <v>41787</v>
      </c>
      <c r="T3689" s="9">
        <f t="shared" si="347"/>
        <v>41817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>
        <f t="shared" si="342"/>
        <v>109</v>
      </c>
      <c r="P3690">
        <f t="shared" si="343"/>
        <v>84</v>
      </c>
      <c r="Q3690" t="str">
        <f t="shared" si="344"/>
        <v>theater</v>
      </c>
      <c r="R3690" t="str">
        <f t="shared" si="345"/>
        <v>plays</v>
      </c>
      <c r="S3690" s="9">
        <f t="shared" si="346"/>
        <v>41830</v>
      </c>
      <c r="T3690" s="9">
        <f t="shared" si="347"/>
        <v>41860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>
        <f t="shared" si="342"/>
        <v>118</v>
      </c>
      <c r="P3691">
        <f t="shared" si="343"/>
        <v>57</v>
      </c>
      <c r="Q3691" t="str">
        <f t="shared" si="344"/>
        <v>theater</v>
      </c>
      <c r="R3691" t="str">
        <f t="shared" si="345"/>
        <v>plays</v>
      </c>
      <c r="S3691" s="9">
        <f t="shared" si="346"/>
        <v>42148</v>
      </c>
      <c r="T3691" s="9">
        <f t="shared" si="347"/>
        <v>42177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>
        <f t="shared" si="342"/>
        <v>120</v>
      </c>
      <c r="P3692">
        <f t="shared" si="343"/>
        <v>58</v>
      </c>
      <c r="Q3692" t="str">
        <f t="shared" si="344"/>
        <v>theater</v>
      </c>
      <c r="R3692" t="str">
        <f t="shared" si="345"/>
        <v>plays</v>
      </c>
      <c r="S3692" s="9">
        <f t="shared" si="346"/>
        <v>41940</v>
      </c>
      <c r="T3692" s="9">
        <f t="shared" si="347"/>
        <v>41970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>
        <f t="shared" si="342"/>
        <v>128</v>
      </c>
      <c r="P3693">
        <f t="shared" si="343"/>
        <v>187</v>
      </c>
      <c r="Q3693" t="str">
        <f t="shared" si="344"/>
        <v>theater</v>
      </c>
      <c r="R3693" t="str">
        <f t="shared" si="345"/>
        <v>plays</v>
      </c>
      <c r="S3693" s="9">
        <f t="shared" si="346"/>
        <v>42020</v>
      </c>
      <c r="T3693" s="9">
        <f t="shared" si="347"/>
        <v>42065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>
        <f t="shared" si="342"/>
        <v>126</v>
      </c>
      <c r="P3694">
        <f t="shared" si="343"/>
        <v>74</v>
      </c>
      <c r="Q3694" t="str">
        <f t="shared" si="344"/>
        <v>theater</v>
      </c>
      <c r="R3694" t="str">
        <f t="shared" si="345"/>
        <v>plays</v>
      </c>
      <c r="S3694" s="9">
        <f t="shared" si="346"/>
        <v>41892</v>
      </c>
      <c r="T3694" s="9">
        <f t="shared" si="347"/>
        <v>41901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>
        <f t="shared" si="342"/>
        <v>129</v>
      </c>
      <c r="P3695">
        <f t="shared" si="343"/>
        <v>31</v>
      </c>
      <c r="Q3695" t="str">
        <f t="shared" si="344"/>
        <v>theater</v>
      </c>
      <c r="R3695" t="str">
        <f t="shared" si="345"/>
        <v>plays</v>
      </c>
      <c r="S3695" s="9">
        <f t="shared" si="346"/>
        <v>42309</v>
      </c>
      <c r="T3695" s="9">
        <f t="shared" si="347"/>
        <v>42339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>
        <f t="shared" si="342"/>
        <v>107</v>
      </c>
      <c r="P3696">
        <f t="shared" si="343"/>
        <v>63</v>
      </c>
      <c r="Q3696" t="str">
        <f t="shared" si="344"/>
        <v>theater</v>
      </c>
      <c r="R3696" t="str">
        <f t="shared" si="345"/>
        <v>plays</v>
      </c>
      <c r="S3696" s="9">
        <f t="shared" si="346"/>
        <v>42490</v>
      </c>
      <c r="T3696" s="9">
        <f t="shared" si="347"/>
        <v>42527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>
        <f t="shared" si="342"/>
        <v>100</v>
      </c>
      <c r="P3697">
        <f t="shared" si="343"/>
        <v>121</v>
      </c>
      <c r="Q3697" t="str">
        <f t="shared" si="344"/>
        <v>theater</v>
      </c>
      <c r="R3697" t="str">
        <f t="shared" si="345"/>
        <v>plays</v>
      </c>
      <c r="S3697" s="9">
        <f t="shared" si="346"/>
        <v>41996</v>
      </c>
      <c r="T3697" s="9">
        <f t="shared" si="347"/>
        <v>42016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>
        <f t="shared" si="342"/>
        <v>155</v>
      </c>
      <c r="P3698">
        <f t="shared" si="343"/>
        <v>40</v>
      </c>
      <c r="Q3698" t="str">
        <f t="shared" si="344"/>
        <v>theater</v>
      </c>
      <c r="R3698" t="str">
        <f t="shared" si="345"/>
        <v>plays</v>
      </c>
      <c r="S3698" s="9">
        <f t="shared" si="346"/>
        <v>41988</v>
      </c>
      <c r="T3698" s="9">
        <f t="shared" si="347"/>
        <v>42048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</v>
      </c>
      <c r="T3699" s="9">
        <f t="shared" si="347"/>
        <v>42500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>
        <f t="shared" si="342"/>
        <v>111</v>
      </c>
      <c r="P3700">
        <f t="shared" si="343"/>
        <v>41</v>
      </c>
      <c r="Q3700" t="str">
        <f t="shared" si="344"/>
        <v>theater</v>
      </c>
      <c r="R3700" t="str">
        <f t="shared" si="345"/>
        <v>plays</v>
      </c>
      <c r="S3700" s="9">
        <f t="shared" si="346"/>
        <v>42402</v>
      </c>
      <c r="T3700" s="9">
        <f t="shared" si="347"/>
        <v>42432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</v>
      </c>
      <c r="T3701" s="9">
        <f t="shared" si="347"/>
        <v>41927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>
        <f t="shared" si="342"/>
        <v>121</v>
      </c>
      <c r="P3702">
        <f t="shared" si="343"/>
        <v>34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</v>
      </c>
      <c r="T3702" s="9">
        <f t="shared" si="347"/>
        <v>41912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>
        <f t="shared" si="342"/>
        <v>100</v>
      </c>
      <c r="P3703">
        <f t="shared" si="343"/>
        <v>39</v>
      </c>
      <c r="Q3703" t="str">
        <f t="shared" si="344"/>
        <v>theater</v>
      </c>
      <c r="R3703" t="str">
        <f t="shared" si="345"/>
        <v>plays</v>
      </c>
      <c r="S3703" s="9">
        <f t="shared" si="346"/>
        <v>42129</v>
      </c>
      <c r="T3703" s="9">
        <f t="shared" si="347"/>
        <v>42159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>
        <f t="shared" si="342"/>
        <v>109</v>
      </c>
      <c r="P3704">
        <f t="shared" si="343"/>
        <v>156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</v>
      </c>
      <c r="T3704" s="9">
        <f t="shared" si="347"/>
        <v>42562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>
        <f t="shared" si="342"/>
        <v>123</v>
      </c>
      <c r="P3705">
        <f t="shared" si="343"/>
        <v>43</v>
      </c>
      <c r="Q3705" t="str">
        <f t="shared" si="344"/>
        <v>theater</v>
      </c>
      <c r="R3705" t="str">
        <f t="shared" si="345"/>
        <v>plays</v>
      </c>
      <c r="S3705" s="9">
        <f t="shared" si="346"/>
        <v>42556</v>
      </c>
      <c r="T3705" s="9">
        <f t="shared" si="347"/>
        <v>42595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>
        <f t="shared" si="342"/>
        <v>136</v>
      </c>
      <c r="P3706">
        <f t="shared" si="343"/>
        <v>15</v>
      </c>
      <c r="Q3706" t="str">
        <f t="shared" si="344"/>
        <v>theater</v>
      </c>
      <c r="R3706" t="str">
        <f t="shared" si="345"/>
        <v>plays</v>
      </c>
      <c r="S3706" s="9">
        <f t="shared" si="346"/>
        <v>42461</v>
      </c>
      <c r="T3706" s="9">
        <f t="shared" si="347"/>
        <v>42521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>
        <f t="shared" si="342"/>
        <v>103</v>
      </c>
      <c r="P3707">
        <f t="shared" si="343"/>
        <v>84</v>
      </c>
      <c r="Q3707" t="str">
        <f t="shared" si="344"/>
        <v>theater</v>
      </c>
      <c r="R3707" t="str">
        <f t="shared" si="345"/>
        <v>plays</v>
      </c>
      <c r="S3707" s="9">
        <f t="shared" si="346"/>
        <v>41792</v>
      </c>
      <c r="T3707" s="9">
        <f t="shared" si="347"/>
        <v>41814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41880</v>
      </c>
      <c r="T3708" s="9">
        <f t="shared" si="347"/>
        <v>41895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>
        <f t="shared" si="342"/>
        <v>186</v>
      </c>
      <c r="P3709">
        <f t="shared" si="343"/>
        <v>81</v>
      </c>
      <c r="Q3709" t="str">
        <f t="shared" si="344"/>
        <v>theater</v>
      </c>
      <c r="R3709" t="str">
        <f t="shared" si="345"/>
        <v>plays</v>
      </c>
      <c r="S3709" s="9">
        <f t="shared" si="346"/>
        <v>42552</v>
      </c>
      <c r="T3709" s="9">
        <f t="shared" si="347"/>
        <v>42573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>
        <f t="shared" si="342"/>
        <v>300</v>
      </c>
      <c r="P3710">
        <f t="shared" si="343"/>
        <v>54</v>
      </c>
      <c r="Q3710" t="str">
        <f t="shared" si="344"/>
        <v>theater</v>
      </c>
      <c r="R3710" t="str">
        <f t="shared" si="345"/>
        <v>plays</v>
      </c>
      <c r="S3710" s="9">
        <f t="shared" si="346"/>
        <v>41810</v>
      </c>
      <c r="T3710" s="9">
        <f t="shared" si="347"/>
        <v>41824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>
        <f t="shared" si="342"/>
        <v>108</v>
      </c>
      <c r="P3711">
        <f t="shared" si="343"/>
        <v>31</v>
      </c>
      <c r="Q3711" t="str">
        <f t="shared" si="344"/>
        <v>theater</v>
      </c>
      <c r="R3711" t="str">
        <f t="shared" si="345"/>
        <v>plays</v>
      </c>
      <c r="S3711" s="9">
        <f t="shared" si="346"/>
        <v>41785</v>
      </c>
      <c r="T3711" s="9">
        <f t="shared" si="347"/>
        <v>41815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>
        <f t="shared" si="342"/>
        <v>141</v>
      </c>
      <c r="P3712">
        <f t="shared" si="343"/>
        <v>68</v>
      </c>
      <c r="Q3712" t="str">
        <f t="shared" si="344"/>
        <v>theater</v>
      </c>
      <c r="R3712" t="str">
        <f t="shared" si="345"/>
        <v>plays</v>
      </c>
      <c r="S3712" s="9">
        <f t="shared" si="346"/>
        <v>42072</v>
      </c>
      <c r="T3712" s="9">
        <f t="shared" si="347"/>
        <v>42097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>
        <f t="shared" si="342"/>
        <v>114</v>
      </c>
      <c r="P3713">
        <f t="shared" si="343"/>
        <v>27</v>
      </c>
      <c r="Q3713" t="str">
        <f t="shared" si="344"/>
        <v>theater</v>
      </c>
      <c r="R3713" t="str">
        <f t="shared" si="345"/>
        <v>plays</v>
      </c>
      <c r="S3713" s="9">
        <f t="shared" si="346"/>
        <v>41780</v>
      </c>
      <c r="T3713" s="9">
        <f t="shared" si="347"/>
        <v>41805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>
        <f t="shared" si="342"/>
        <v>154</v>
      </c>
      <c r="P3714">
        <f t="shared" si="343"/>
        <v>111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</v>
      </c>
      <c r="T3714" s="9">
        <f t="shared" si="347"/>
        <v>42155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>
        <f t="shared" ref="O3715:O3778" si="348">ROUND(E3715/D3715*100, 0)</f>
        <v>102</v>
      </c>
      <c r="P3715">
        <f t="shared" ref="P3715:P3778" si="349">ROUND(E3715/L3715, 0)</f>
        <v>107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9">
        <f t="shared" ref="S3715:S3778" si="352">ROUND((J3715/86400)+25569+(-5/24),0)</f>
        <v>42506</v>
      </c>
      <c r="T3715" s="9">
        <f t="shared" ref="T3715:T3778" si="353">ROUND((I3715/86400)+25569+(-5/24),0)</f>
        <v>42526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>
        <f t="shared" si="348"/>
        <v>102</v>
      </c>
      <c r="P3716">
        <f t="shared" si="349"/>
        <v>106</v>
      </c>
      <c r="Q3716" t="str">
        <f t="shared" si="350"/>
        <v>theater</v>
      </c>
      <c r="R3716" t="str">
        <f t="shared" si="351"/>
        <v>plays</v>
      </c>
      <c r="S3716" s="9">
        <f t="shared" si="352"/>
        <v>42118</v>
      </c>
      <c r="T3716" s="9">
        <f t="shared" si="353"/>
        <v>42150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>
        <f t="shared" si="348"/>
        <v>103</v>
      </c>
      <c r="P3717">
        <f t="shared" si="349"/>
        <v>133</v>
      </c>
      <c r="Q3717" t="str">
        <f t="shared" si="350"/>
        <v>theater</v>
      </c>
      <c r="R3717" t="str">
        <f t="shared" si="351"/>
        <v>plays</v>
      </c>
      <c r="S3717" s="9">
        <f t="shared" si="352"/>
        <v>42037</v>
      </c>
      <c r="T3717" s="9">
        <f t="shared" si="353"/>
        <v>42094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>
        <f t="shared" si="348"/>
        <v>156</v>
      </c>
      <c r="P3718">
        <f t="shared" si="349"/>
        <v>52</v>
      </c>
      <c r="Q3718" t="str">
        <f t="shared" si="350"/>
        <v>theater</v>
      </c>
      <c r="R3718" t="str">
        <f t="shared" si="351"/>
        <v>plays</v>
      </c>
      <c r="S3718" s="9">
        <f t="shared" si="352"/>
        <v>42361</v>
      </c>
      <c r="T3718" s="9">
        <f t="shared" si="353"/>
        <v>42391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42103</v>
      </c>
      <c r="T3719" s="9">
        <f t="shared" si="353"/>
        <v>42134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>
        <f t="shared" si="348"/>
        <v>239</v>
      </c>
      <c r="P3720">
        <f t="shared" si="349"/>
        <v>26</v>
      </c>
      <c r="Q3720" t="str">
        <f t="shared" si="350"/>
        <v>theater</v>
      </c>
      <c r="R3720" t="str">
        <f t="shared" si="351"/>
        <v>plays</v>
      </c>
      <c r="S3720" s="9">
        <f t="shared" si="352"/>
        <v>42033</v>
      </c>
      <c r="T3720" s="9">
        <f t="shared" si="353"/>
        <v>42063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42148</v>
      </c>
      <c r="T3721" s="9">
        <f t="shared" si="353"/>
        <v>42178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>
        <f t="shared" si="348"/>
        <v>105</v>
      </c>
      <c r="P3722">
        <f t="shared" si="349"/>
        <v>86</v>
      </c>
      <c r="Q3722" t="str">
        <f t="shared" si="350"/>
        <v>theater</v>
      </c>
      <c r="R3722" t="str">
        <f t="shared" si="351"/>
        <v>plays</v>
      </c>
      <c r="S3722" s="9">
        <f t="shared" si="352"/>
        <v>42166</v>
      </c>
      <c r="T3722" s="9">
        <f t="shared" si="353"/>
        <v>42188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>
        <f t="shared" si="348"/>
        <v>101</v>
      </c>
      <c r="P3723">
        <f t="shared" si="349"/>
        <v>115</v>
      </c>
      <c r="Q3723" t="str">
        <f t="shared" si="350"/>
        <v>theater</v>
      </c>
      <c r="R3723" t="str">
        <f t="shared" si="351"/>
        <v>plays</v>
      </c>
      <c r="S3723" s="9">
        <f t="shared" si="352"/>
        <v>41928</v>
      </c>
      <c r="T3723" s="9">
        <f t="shared" si="353"/>
        <v>41949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>
        <f t="shared" si="348"/>
        <v>111</v>
      </c>
      <c r="P3724">
        <f t="shared" si="349"/>
        <v>48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</v>
      </c>
      <c r="T3724" s="9">
        <f t="shared" si="353"/>
        <v>42412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>
        <f t="shared" si="348"/>
        <v>102</v>
      </c>
      <c r="P3725">
        <f t="shared" si="349"/>
        <v>73</v>
      </c>
      <c r="Q3725" t="str">
        <f t="shared" si="350"/>
        <v>theater</v>
      </c>
      <c r="R3725" t="str">
        <f t="shared" si="351"/>
        <v>plays</v>
      </c>
      <c r="S3725" s="9">
        <f t="shared" si="352"/>
        <v>41944</v>
      </c>
      <c r="T3725" s="9">
        <f t="shared" si="353"/>
        <v>41974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>
        <f t="shared" si="348"/>
        <v>103</v>
      </c>
      <c r="P3726">
        <f t="shared" si="349"/>
        <v>50</v>
      </c>
      <c r="Q3726" t="str">
        <f t="shared" si="350"/>
        <v>theater</v>
      </c>
      <c r="R3726" t="str">
        <f t="shared" si="351"/>
        <v>plays</v>
      </c>
      <c r="S3726" s="9">
        <f t="shared" si="352"/>
        <v>42465</v>
      </c>
      <c r="T3726" s="9">
        <f t="shared" si="353"/>
        <v>42495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>
        <f t="shared" si="348"/>
        <v>127</v>
      </c>
      <c r="P3727">
        <f t="shared" si="349"/>
        <v>25</v>
      </c>
      <c r="Q3727" t="str">
        <f t="shared" si="350"/>
        <v>theater</v>
      </c>
      <c r="R3727" t="str">
        <f t="shared" si="351"/>
        <v>plays</v>
      </c>
      <c r="S3727" s="9">
        <f t="shared" si="352"/>
        <v>42402</v>
      </c>
      <c r="T3727" s="9">
        <f t="shared" si="353"/>
        <v>42419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>
        <f t="shared" si="348"/>
        <v>339</v>
      </c>
      <c r="P3728">
        <f t="shared" si="349"/>
        <v>63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</v>
      </c>
      <c r="T3728" s="9">
        <f t="shared" si="353"/>
        <v>42490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>
        <f t="shared" si="348"/>
        <v>101</v>
      </c>
      <c r="P3729">
        <f t="shared" si="349"/>
        <v>61</v>
      </c>
      <c r="Q3729" t="str">
        <f t="shared" si="350"/>
        <v>theater</v>
      </c>
      <c r="R3729" t="str">
        <f t="shared" si="351"/>
        <v>plays</v>
      </c>
      <c r="S3729" s="9">
        <f t="shared" si="352"/>
        <v>42632</v>
      </c>
      <c r="T3729" s="9">
        <f t="shared" si="353"/>
        <v>42663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>
        <f t="shared" si="348"/>
        <v>9</v>
      </c>
      <c r="P3730">
        <f t="shared" si="349"/>
        <v>60</v>
      </c>
      <c r="Q3730" t="str">
        <f t="shared" si="350"/>
        <v>theater</v>
      </c>
      <c r="R3730" t="str">
        <f t="shared" si="351"/>
        <v>plays</v>
      </c>
      <c r="S3730" s="9">
        <f t="shared" si="352"/>
        <v>42205</v>
      </c>
      <c r="T3730" s="9">
        <f t="shared" si="353"/>
        <v>42235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>
        <f t="shared" si="348"/>
        <v>7</v>
      </c>
      <c r="P3731">
        <f t="shared" si="349"/>
        <v>72</v>
      </c>
      <c r="Q3731" t="str">
        <f t="shared" si="350"/>
        <v>theater</v>
      </c>
      <c r="R3731" t="str">
        <f t="shared" si="351"/>
        <v>plays</v>
      </c>
      <c r="S3731" s="9">
        <f t="shared" si="352"/>
        <v>42041</v>
      </c>
      <c r="T3731" s="9">
        <f t="shared" si="353"/>
        <v>42086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</v>
      </c>
      <c r="T3732" s="9">
        <f t="shared" si="353"/>
        <v>42233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>
        <f t="shared" si="348"/>
        <v>11</v>
      </c>
      <c r="P3733">
        <f t="shared" si="349"/>
        <v>52</v>
      </c>
      <c r="Q3733" t="str">
        <f t="shared" si="350"/>
        <v>theater</v>
      </c>
      <c r="R3733" t="str">
        <f t="shared" si="351"/>
        <v>plays</v>
      </c>
      <c r="S3733" s="9">
        <f t="shared" si="352"/>
        <v>41984</v>
      </c>
      <c r="T3733" s="9">
        <f t="shared" si="353"/>
        <v>42014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>
        <f t="shared" si="348"/>
        <v>15</v>
      </c>
      <c r="P3734">
        <f t="shared" si="349"/>
        <v>33</v>
      </c>
      <c r="Q3734" t="str">
        <f t="shared" si="350"/>
        <v>theater</v>
      </c>
      <c r="R3734" t="str">
        <f t="shared" si="351"/>
        <v>plays</v>
      </c>
      <c r="S3734" s="9">
        <f t="shared" si="352"/>
        <v>41968</v>
      </c>
      <c r="T3734" s="9">
        <f t="shared" si="353"/>
        <v>42028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</v>
      </c>
      <c r="T3735" s="9">
        <f t="shared" si="353"/>
        <v>42113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42090</v>
      </c>
      <c r="T3736" s="9">
        <f t="shared" si="353"/>
        <v>42150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</v>
      </c>
      <c r="T3737" s="9">
        <f t="shared" si="353"/>
        <v>42152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42049</v>
      </c>
      <c r="T3738" s="9">
        <f t="shared" si="353"/>
        <v>42087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>
        <f t="shared" si="348"/>
        <v>21</v>
      </c>
      <c r="P3739">
        <f t="shared" si="349"/>
        <v>38</v>
      </c>
      <c r="Q3739" t="str">
        <f t="shared" si="350"/>
        <v>theater</v>
      </c>
      <c r="R3739" t="str">
        <f t="shared" si="351"/>
        <v>plays</v>
      </c>
      <c r="S3739" s="9">
        <f t="shared" si="352"/>
        <v>42297</v>
      </c>
      <c r="T3739" s="9">
        <f t="shared" si="353"/>
        <v>42320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41814</v>
      </c>
      <c r="T3740" s="9">
        <f t="shared" si="353"/>
        <v>41836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>
        <f t="shared" si="348"/>
        <v>20</v>
      </c>
      <c r="P3741">
        <f t="shared" si="349"/>
        <v>101</v>
      </c>
      <c r="Q3741" t="str">
        <f t="shared" si="350"/>
        <v>theater</v>
      </c>
      <c r="R3741" t="str">
        <f t="shared" si="351"/>
        <v>plays</v>
      </c>
      <c r="S3741" s="9">
        <f t="shared" si="352"/>
        <v>42548</v>
      </c>
      <c r="T3741" s="9">
        <f t="shared" si="353"/>
        <v>42568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>
        <f t="shared" si="348"/>
        <v>18</v>
      </c>
      <c r="P3742">
        <f t="shared" si="349"/>
        <v>26</v>
      </c>
      <c r="Q3742" t="str">
        <f t="shared" si="350"/>
        <v>theater</v>
      </c>
      <c r="R3742" t="str">
        <f t="shared" si="351"/>
        <v>plays</v>
      </c>
      <c r="S3742" s="9">
        <f t="shared" si="352"/>
        <v>41833</v>
      </c>
      <c r="T3742" s="9">
        <f t="shared" si="353"/>
        <v>41863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42326</v>
      </c>
      <c r="T3743" s="9">
        <f t="shared" si="353"/>
        <v>42356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</v>
      </c>
      <c r="T3744" s="9">
        <f t="shared" si="353"/>
        <v>41888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41794</v>
      </c>
      <c r="T3745" s="9">
        <f t="shared" si="353"/>
        <v>41824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41794</v>
      </c>
      <c r="T3746" s="9">
        <f t="shared" si="353"/>
        <v>41825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</v>
      </c>
      <c r="T3747" s="9">
        <f t="shared" si="353"/>
        <v>41861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</v>
      </c>
      <c r="T3748" s="9">
        <f t="shared" si="353"/>
        <v>42651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</v>
      </c>
      <c r="T3749" s="9">
        <f t="shared" si="353"/>
        <v>42191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>
        <f t="shared" si="348"/>
        <v>104</v>
      </c>
      <c r="P3750">
        <f t="shared" si="349"/>
        <v>100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</v>
      </c>
      <c r="T3750" s="9">
        <f t="shared" si="353"/>
        <v>42416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</v>
      </c>
      <c r="T3751" s="9">
        <f t="shared" si="353"/>
        <v>42489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>
        <f t="shared" si="348"/>
        <v>100</v>
      </c>
      <c r="P3752">
        <f t="shared" si="349"/>
        <v>215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42017</v>
      </c>
      <c r="T3752" s="9">
        <f t="shared" si="353"/>
        <v>42045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>
        <f t="shared" si="348"/>
        <v>133</v>
      </c>
      <c r="P3753">
        <f t="shared" si="349"/>
        <v>121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</v>
      </c>
      <c r="T3753" s="9">
        <f t="shared" si="353"/>
        <v>42463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>
        <f t="shared" si="348"/>
        <v>113</v>
      </c>
      <c r="P3754">
        <f t="shared" si="349"/>
        <v>38</v>
      </c>
      <c r="Q3754" t="str">
        <f t="shared" si="350"/>
        <v>theater</v>
      </c>
      <c r="R3754" t="str">
        <f t="shared" si="351"/>
        <v>musical</v>
      </c>
      <c r="S3754" s="9">
        <f t="shared" si="352"/>
        <v>42620</v>
      </c>
      <c r="T3754" s="9">
        <f t="shared" si="353"/>
        <v>42660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>
        <f t="shared" si="348"/>
        <v>103</v>
      </c>
      <c r="P3755">
        <f t="shared" si="349"/>
        <v>172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42129</v>
      </c>
      <c r="T3755" s="9">
        <f t="shared" si="353"/>
        <v>42158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>
        <f t="shared" si="348"/>
        <v>120</v>
      </c>
      <c r="P3756">
        <f t="shared" si="349"/>
        <v>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41809</v>
      </c>
      <c r="T3756" s="9">
        <f t="shared" si="353"/>
        <v>41846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>
        <f t="shared" si="348"/>
        <v>130</v>
      </c>
      <c r="P3757">
        <f t="shared" si="349"/>
        <v>25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42446</v>
      </c>
      <c r="T3757" s="9">
        <f t="shared" si="353"/>
        <v>42476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>
        <f t="shared" si="348"/>
        <v>101</v>
      </c>
      <c r="P3758">
        <f t="shared" si="349"/>
        <v>268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41772</v>
      </c>
      <c r="T3758" s="9">
        <f t="shared" si="353"/>
        <v>41802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>
        <f t="shared" si="348"/>
        <v>109</v>
      </c>
      <c r="P3759">
        <f t="shared" si="349"/>
        <v>76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41955</v>
      </c>
      <c r="T3759" s="9">
        <f t="shared" si="353"/>
        <v>41975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>
        <f t="shared" si="348"/>
        <v>102</v>
      </c>
      <c r="P3760">
        <f t="shared" si="349"/>
        <v>59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</v>
      </c>
      <c r="T3760" s="9">
        <f t="shared" si="353"/>
        <v>41778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>
        <f t="shared" si="348"/>
        <v>110</v>
      </c>
      <c r="P3761">
        <f t="shared" si="349"/>
        <v>50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</v>
      </c>
      <c r="T3761" s="9">
        <f t="shared" si="353"/>
        <v>42242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>
        <f t="shared" si="348"/>
        <v>101</v>
      </c>
      <c r="P3762">
        <f t="shared" si="349"/>
        <v>56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</v>
      </c>
      <c r="T3762" s="9">
        <f t="shared" si="353"/>
        <v>41764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>
        <f t="shared" si="348"/>
        <v>100</v>
      </c>
      <c r="P3763">
        <f t="shared" si="349"/>
        <v>167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</v>
      </c>
      <c r="T3763" s="9">
        <f t="shared" si="353"/>
        <v>42227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>
        <f t="shared" si="348"/>
        <v>106</v>
      </c>
      <c r="P3764">
        <f t="shared" si="349"/>
        <v>47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42194</v>
      </c>
      <c r="T3764" s="9">
        <f t="shared" si="353"/>
        <v>42219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>
        <f t="shared" si="348"/>
        <v>100</v>
      </c>
      <c r="P3765">
        <f t="shared" si="349"/>
        <v>65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42066</v>
      </c>
      <c r="T3765" s="9">
        <f t="shared" si="353"/>
        <v>42096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>
        <f t="shared" si="348"/>
        <v>100</v>
      </c>
      <c r="P3766">
        <f t="shared" si="349"/>
        <v>56</v>
      </c>
      <c r="Q3766" t="str">
        <f t="shared" si="350"/>
        <v>theater</v>
      </c>
      <c r="R3766" t="str">
        <f t="shared" si="351"/>
        <v>musical</v>
      </c>
      <c r="S3766" s="9">
        <f t="shared" si="352"/>
        <v>42500</v>
      </c>
      <c r="T3766" s="9">
        <f t="shared" si="353"/>
        <v>42519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>
        <f t="shared" si="348"/>
        <v>113</v>
      </c>
      <c r="P3767">
        <f t="shared" si="349"/>
        <v>74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41821</v>
      </c>
      <c r="T3767" s="9">
        <f t="shared" si="353"/>
        <v>41851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>
        <f t="shared" si="348"/>
        <v>103</v>
      </c>
      <c r="P3768">
        <f t="shared" si="349"/>
        <v>107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</v>
      </c>
      <c r="T3768" s="9">
        <f t="shared" si="353"/>
        <v>41823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>
        <f t="shared" si="348"/>
        <v>117</v>
      </c>
      <c r="P3769">
        <f t="shared" si="349"/>
        <v>42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</v>
      </c>
      <c r="T3769" s="9">
        <f t="shared" si="353"/>
        <v>42064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>
        <f t="shared" si="348"/>
        <v>108</v>
      </c>
      <c r="P3770">
        <f t="shared" si="349"/>
        <v>74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41773</v>
      </c>
      <c r="T3770" s="9">
        <f t="shared" si="353"/>
        <v>41803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>
        <f t="shared" si="348"/>
        <v>100</v>
      </c>
      <c r="P3771">
        <f t="shared" si="349"/>
        <v>73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</v>
      </c>
      <c r="T3771" s="9">
        <f t="shared" si="353"/>
        <v>42475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42139</v>
      </c>
      <c r="T3772" s="9">
        <f t="shared" si="353"/>
        <v>42169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>
        <f t="shared" si="348"/>
        <v>146</v>
      </c>
      <c r="P3773">
        <f t="shared" si="349"/>
        <v>38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42494</v>
      </c>
      <c r="T3773" s="9">
        <f t="shared" si="353"/>
        <v>42508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>
        <f t="shared" si="348"/>
        <v>110</v>
      </c>
      <c r="P3774">
        <f t="shared" si="349"/>
        <v>167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</v>
      </c>
      <c r="T3774" s="9">
        <f t="shared" si="353"/>
        <v>42703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>
        <f t="shared" si="348"/>
        <v>108</v>
      </c>
      <c r="P3775">
        <f t="shared" si="349"/>
        <v>95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</v>
      </c>
      <c r="T3775" s="9">
        <f t="shared" si="353"/>
        <v>42689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42088</v>
      </c>
      <c r="T3776" s="9">
        <f t="shared" si="353"/>
        <v>42104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>
        <f t="shared" si="348"/>
        <v>100</v>
      </c>
      <c r="P3777">
        <f t="shared" si="349"/>
        <v>143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42076</v>
      </c>
      <c r="T3777" s="9">
        <f t="shared" si="353"/>
        <v>42103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>
        <f t="shared" si="348"/>
        <v>107</v>
      </c>
      <c r="P3778">
        <f t="shared" si="349"/>
        <v>91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</v>
      </c>
      <c r="T3778" s="9">
        <f t="shared" si="353"/>
        <v>41852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>
        <f t="shared" ref="O3779:O3842" si="354">ROUND(E3779/D3779*100, 0)</f>
        <v>143</v>
      </c>
      <c r="P3779">
        <f t="shared" ref="P3779:P3842" si="355">ROUND(E3779/L3779, 0)</f>
        <v>49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9">
        <f t="shared" ref="S3779:S3842" si="358">ROUND((J3779/86400)+25569+(-5/24),0)</f>
        <v>41887</v>
      </c>
      <c r="T3779" s="9">
        <f t="shared" ref="T3779:T3842" si="359">ROUND((I3779/86400)+25569+(-5/24),0)</f>
        <v>41909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>
        <f t="shared" si="354"/>
        <v>105</v>
      </c>
      <c r="P3780">
        <f t="shared" si="355"/>
        <v>70</v>
      </c>
      <c r="Q3780" t="str">
        <f t="shared" si="356"/>
        <v>theater</v>
      </c>
      <c r="R3780" t="str">
        <f t="shared" si="357"/>
        <v>musical</v>
      </c>
      <c r="S3780" s="9">
        <f t="shared" si="358"/>
        <v>41990</v>
      </c>
      <c r="T3780" s="9">
        <f t="shared" si="359"/>
        <v>42050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>
        <f t="shared" si="354"/>
        <v>104</v>
      </c>
      <c r="P3781">
        <f t="shared" si="355"/>
        <v>136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42426</v>
      </c>
      <c r="T3781" s="9">
        <f t="shared" si="359"/>
        <v>42455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</v>
      </c>
      <c r="T3782" s="9">
        <f t="shared" si="359"/>
        <v>42199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>
        <f t="shared" si="354"/>
        <v>110</v>
      </c>
      <c r="P3783">
        <f t="shared" si="355"/>
        <v>95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41866</v>
      </c>
      <c r="T3783" s="9">
        <f t="shared" si="359"/>
        <v>41891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>
        <f t="shared" si="354"/>
        <v>102</v>
      </c>
      <c r="P3784">
        <f t="shared" si="355"/>
        <v>75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42547</v>
      </c>
      <c r="T3784" s="9">
        <f t="shared" si="359"/>
        <v>42576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>
        <f t="shared" si="354"/>
        <v>129</v>
      </c>
      <c r="P3785">
        <f t="shared" si="355"/>
        <v>64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</v>
      </c>
      <c r="T3785" s="9">
        <f t="shared" si="359"/>
        <v>42444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42532</v>
      </c>
      <c r="T3786" s="9">
        <f t="shared" si="359"/>
        <v>42562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>
        <f t="shared" si="354"/>
        <v>151</v>
      </c>
      <c r="P3787">
        <f t="shared" si="355"/>
        <v>101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</v>
      </c>
      <c r="T3787" s="9">
        <f t="shared" si="359"/>
        <v>42584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>
        <f t="shared" si="354"/>
        <v>111</v>
      </c>
      <c r="P3788">
        <f t="shared" si="355"/>
        <v>94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</v>
      </c>
      <c r="T3788" s="9">
        <f t="shared" si="359"/>
        <v>42517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>
        <f t="shared" si="354"/>
        <v>100</v>
      </c>
      <c r="P3789">
        <f t="shared" si="355"/>
        <v>35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</v>
      </c>
      <c r="T3789" s="9">
        <f t="shared" si="359"/>
        <v>42196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</v>
      </c>
      <c r="T3790" s="9">
        <f t="shared" si="359"/>
        <v>42361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42139</v>
      </c>
      <c r="T3791" s="9">
        <f t="shared" si="359"/>
        <v>42171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</v>
      </c>
      <c r="T3792" s="9">
        <f t="shared" si="359"/>
        <v>42697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</v>
      </c>
      <c r="T3793" s="9">
        <f t="shared" si="359"/>
        <v>41826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>
        <f t="shared" si="354"/>
        <v>0</v>
      </c>
      <c r="P3794">
        <f t="shared" si="355"/>
        <v>18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</v>
      </c>
      <c r="T3794" s="9">
        <f t="shared" si="359"/>
        <v>42200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41969</v>
      </c>
      <c r="T3795" s="9">
        <f t="shared" si="359"/>
        <v>41990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</v>
      </c>
      <c r="T3796" s="9">
        <f t="shared" si="359"/>
        <v>42162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</v>
      </c>
      <c r="T3797" s="9">
        <f t="shared" si="359"/>
        <v>42245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</v>
      </c>
      <c r="T3798" s="9">
        <f t="shared" si="359"/>
        <v>42749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>
        <f t="shared" si="354"/>
        <v>90</v>
      </c>
      <c r="P3799">
        <f t="shared" si="355"/>
        <v>145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42085</v>
      </c>
      <c r="T3799" s="9">
        <f t="shared" si="359"/>
        <v>42115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41832</v>
      </c>
      <c r="T3800" s="9">
        <f t="shared" si="359"/>
        <v>41862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>
        <f t="shared" si="354"/>
        <v>4</v>
      </c>
      <c r="P3801">
        <f t="shared" si="355"/>
        <v>101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42411</v>
      </c>
      <c r="T3801" s="9">
        <f t="shared" si="359"/>
        <v>42441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>
        <f t="shared" si="354"/>
        <v>4</v>
      </c>
      <c r="P3802">
        <f t="shared" si="355"/>
        <v>55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41983</v>
      </c>
      <c r="T3802" s="9">
        <f t="shared" si="359"/>
        <v>42015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>
        <f t="shared" si="354"/>
        <v>9</v>
      </c>
      <c r="P3803">
        <f t="shared" si="355"/>
        <v>47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</v>
      </c>
      <c r="T3803" s="9">
        <f t="shared" si="359"/>
        <v>42006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</v>
      </c>
      <c r="T3804" s="9">
        <f t="shared" si="359"/>
        <v>42299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>
        <f t="shared" si="354"/>
        <v>20</v>
      </c>
      <c r="P3805">
        <f t="shared" si="355"/>
        <v>59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42404</v>
      </c>
      <c r="T3805" s="9">
        <f t="shared" si="359"/>
        <v>42434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</v>
      </c>
      <c r="T3806" s="9">
        <f t="shared" si="359"/>
        <v>42582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>
        <f t="shared" si="354"/>
        <v>0</v>
      </c>
      <c r="P3807">
        <f t="shared" si="355"/>
        <v>2</v>
      </c>
      <c r="Q3807" t="str">
        <f t="shared" si="356"/>
        <v>theater</v>
      </c>
      <c r="R3807" t="str">
        <f t="shared" si="357"/>
        <v>musical</v>
      </c>
      <c r="S3807" s="9">
        <f t="shared" si="358"/>
        <v>41850</v>
      </c>
      <c r="T3807" s="9">
        <f t="shared" si="359"/>
        <v>41910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</v>
      </c>
      <c r="T3808" s="9">
        <f t="shared" si="359"/>
        <v>41819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>
        <f t="shared" si="354"/>
        <v>30</v>
      </c>
      <c r="P3809">
        <f t="shared" si="355"/>
        <v>51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42091</v>
      </c>
      <c r="T3809" s="9">
        <f t="shared" si="359"/>
        <v>42098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>
        <f t="shared" si="354"/>
        <v>100</v>
      </c>
      <c r="P3810">
        <f t="shared" si="355"/>
        <v>42</v>
      </c>
      <c r="Q3810" t="str">
        <f t="shared" si="356"/>
        <v>theater</v>
      </c>
      <c r="R3810" t="str">
        <f t="shared" si="357"/>
        <v>plays</v>
      </c>
      <c r="S3810" s="9">
        <f t="shared" si="358"/>
        <v>42059</v>
      </c>
      <c r="T3810" s="9">
        <f t="shared" si="359"/>
        <v>42119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>
        <f t="shared" si="354"/>
        <v>101</v>
      </c>
      <c r="P3811">
        <f t="shared" si="355"/>
        <v>53</v>
      </c>
      <c r="Q3811" t="str">
        <f t="shared" si="356"/>
        <v>theater</v>
      </c>
      <c r="R3811" t="str">
        <f t="shared" si="357"/>
        <v>plays</v>
      </c>
      <c r="S3811" s="9">
        <f t="shared" si="358"/>
        <v>41800</v>
      </c>
      <c r="T3811" s="9">
        <f t="shared" si="359"/>
        <v>41851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>
        <f t="shared" si="354"/>
        <v>122</v>
      </c>
      <c r="P3812">
        <f t="shared" si="355"/>
        <v>70</v>
      </c>
      <c r="Q3812" t="str">
        <f t="shared" si="356"/>
        <v>theater</v>
      </c>
      <c r="R3812" t="str">
        <f t="shared" si="357"/>
        <v>plays</v>
      </c>
      <c r="S3812" s="9">
        <f t="shared" si="358"/>
        <v>42055</v>
      </c>
      <c r="T3812" s="9">
        <f t="shared" si="359"/>
        <v>42085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>
        <f t="shared" si="354"/>
        <v>330</v>
      </c>
      <c r="P3813">
        <f t="shared" si="355"/>
        <v>43</v>
      </c>
      <c r="Q3813" t="str">
        <f t="shared" si="356"/>
        <v>theater</v>
      </c>
      <c r="R3813" t="str">
        <f t="shared" si="357"/>
        <v>plays</v>
      </c>
      <c r="S3813" s="9">
        <f t="shared" si="358"/>
        <v>42487</v>
      </c>
      <c r="T3813" s="9">
        <f t="shared" si="359"/>
        <v>42521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>
        <f t="shared" si="354"/>
        <v>110</v>
      </c>
      <c r="P3814">
        <f t="shared" si="355"/>
        <v>199</v>
      </c>
      <c r="Q3814" t="str">
        <f t="shared" si="356"/>
        <v>theater</v>
      </c>
      <c r="R3814" t="str">
        <f t="shared" si="357"/>
        <v>plays</v>
      </c>
      <c r="S3814" s="9">
        <f t="shared" si="358"/>
        <v>42110</v>
      </c>
      <c r="T3814" s="9">
        <f t="shared" si="359"/>
        <v>42156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>
        <f t="shared" si="354"/>
        <v>101</v>
      </c>
      <c r="P3815">
        <f t="shared" si="355"/>
        <v>79</v>
      </c>
      <c r="Q3815" t="str">
        <f t="shared" si="356"/>
        <v>theater</v>
      </c>
      <c r="R3815" t="str">
        <f t="shared" si="357"/>
        <v>plays</v>
      </c>
      <c r="S3815" s="9">
        <f t="shared" si="358"/>
        <v>42497</v>
      </c>
      <c r="T3815" s="9">
        <f t="shared" si="359"/>
        <v>42536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>
        <f t="shared" si="354"/>
        <v>140</v>
      </c>
      <c r="P3816">
        <f t="shared" si="355"/>
        <v>62</v>
      </c>
      <c r="Q3816" t="str">
        <f t="shared" si="356"/>
        <v>theater</v>
      </c>
      <c r="R3816" t="str">
        <f t="shared" si="357"/>
        <v>plays</v>
      </c>
      <c r="S3816" s="9">
        <f t="shared" si="358"/>
        <v>42059</v>
      </c>
      <c r="T3816" s="9">
        <f t="shared" si="359"/>
        <v>42095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9">
        <f t="shared" si="358"/>
        <v>42207</v>
      </c>
      <c r="T3817" s="9">
        <f t="shared" si="359"/>
        <v>42237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>
        <f t="shared" si="354"/>
        <v>119</v>
      </c>
      <c r="P3818">
        <f t="shared" si="355"/>
        <v>48</v>
      </c>
      <c r="Q3818" t="str">
        <f t="shared" si="356"/>
        <v>theater</v>
      </c>
      <c r="R3818" t="str">
        <f t="shared" si="357"/>
        <v>plays</v>
      </c>
      <c r="S3818" s="9">
        <f t="shared" si="358"/>
        <v>41807</v>
      </c>
      <c r="T3818" s="9">
        <f t="shared" si="359"/>
        <v>41837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>
        <f t="shared" si="354"/>
        <v>107</v>
      </c>
      <c r="P3819">
        <f t="shared" si="355"/>
        <v>107</v>
      </c>
      <c r="Q3819" t="str">
        <f t="shared" si="356"/>
        <v>theater</v>
      </c>
      <c r="R3819" t="str">
        <f t="shared" si="357"/>
        <v>plays</v>
      </c>
      <c r="S3819" s="9">
        <f t="shared" si="358"/>
        <v>42284</v>
      </c>
      <c r="T3819" s="9">
        <f t="shared" si="359"/>
        <v>42301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42046</v>
      </c>
      <c r="T3820" s="9">
        <f t="shared" si="359"/>
        <v>42076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>
        <f t="shared" si="354"/>
        <v>106</v>
      </c>
      <c r="P3821">
        <f t="shared" si="355"/>
        <v>41</v>
      </c>
      <c r="Q3821" t="str">
        <f t="shared" si="356"/>
        <v>theater</v>
      </c>
      <c r="R3821" t="str">
        <f t="shared" si="357"/>
        <v>plays</v>
      </c>
      <c r="S3821" s="9">
        <f t="shared" si="358"/>
        <v>42184</v>
      </c>
      <c r="T3821" s="9">
        <f t="shared" si="359"/>
        <v>42203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>
        <f t="shared" si="354"/>
        <v>143</v>
      </c>
      <c r="P3822">
        <f t="shared" si="355"/>
        <v>22</v>
      </c>
      <c r="Q3822" t="str">
        <f t="shared" si="356"/>
        <v>theater</v>
      </c>
      <c r="R3822" t="str">
        <f t="shared" si="357"/>
        <v>plays</v>
      </c>
      <c r="S3822" s="9">
        <f t="shared" si="358"/>
        <v>42160</v>
      </c>
      <c r="T3822" s="9">
        <f t="shared" si="359"/>
        <v>42190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>
        <f t="shared" si="354"/>
        <v>105</v>
      </c>
      <c r="P3823">
        <f t="shared" si="355"/>
        <v>80</v>
      </c>
      <c r="Q3823" t="str">
        <f t="shared" si="356"/>
        <v>theater</v>
      </c>
      <c r="R3823" t="str">
        <f t="shared" si="357"/>
        <v>plays</v>
      </c>
      <c r="S3823" s="9">
        <f t="shared" si="358"/>
        <v>42341</v>
      </c>
      <c r="T3823" s="9">
        <f t="shared" si="359"/>
        <v>42373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>
        <f t="shared" si="354"/>
        <v>110</v>
      </c>
      <c r="P3824">
        <f t="shared" si="355"/>
        <v>72</v>
      </c>
      <c r="Q3824" t="str">
        <f t="shared" si="356"/>
        <v>theater</v>
      </c>
      <c r="R3824" t="str">
        <f t="shared" si="357"/>
        <v>plays</v>
      </c>
      <c r="S3824" s="9">
        <f t="shared" si="358"/>
        <v>42330</v>
      </c>
      <c r="T3824" s="9">
        <f t="shared" si="359"/>
        <v>42389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>
        <f t="shared" si="354"/>
        <v>106</v>
      </c>
      <c r="P3825">
        <f t="shared" si="355"/>
        <v>65</v>
      </c>
      <c r="Q3825" t="str">
        <f t="shared" si="356"/>
        <v>theater</v>
      </c>
      <c r="R3825" t="str">
        <f t="shared" si="357"/>
        <v>plays</v>
      </c>
      <c r="S3825" s="9">
        <f t="shared" si="358"/>
        <v>42171</v>
      </c>
      <c r="T3825" s="9">
        <f t="shared" si="359"/>
        <v>42205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>
        <f t="shared" si="354"/>
        <v>108</v>
      </c>
      <c r="P3826">
        <f t="shared" si="355"/>
        <v>39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</v>
      </c>
      <c r="T3826" s="9">
        <f t="shared" si="359"/>
        <v>42583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>
        <f t="shared" si="354"/>
        <v>105</v>
      </c>
      <c r="P3827">
        <f t="shared" si="355"/>
        <v>108</v>
      </c>
      <c r="Q3827" t="str">
        <f t="shared" si="356"/>
        <v>theater</v>
      </c>
      <c r="R3827" t="str">
        <f t="shared" si="357"/>
        <v>plays</v>
      </c>
      <c r="S3827" s="9">
        <f t="shared" si="358"/>
        <v>42151</v>
      </c>
      <c r="T3827" s="9">
        <f t="shared" si="359"/>
        <v>42172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>
        <f t="shared" si="354"/>
        <v>119</v>
      </c>
      <c r="P3828">
        <f t="shared" si="355"/>
        <v>28</v>
      </c>
      <c r="Q3828" t="str">
        <f t="shared" si="356"/>
        <v>theater</v>
      </c>
      <c r="R3828" t="str">
        <f t="shared" si="357"/>
        <v>plays</v>
      </c>
      <c r="S3828" s="9">
        <f t="shared" si="358"/>
        <v>42101</v>
      </c>
      <c r="T3828" s="9">
        <f t="shared" si="359"/>
        <v>42131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>
        <f t="shared" si="354"/>
        <v>153</v>
      </c>
      <c r="P3829">
        <f t="shared" si="355"/>
        <v>70</v>
      </c>
      <c r="Q3829" t="str">
        <f t="shared" si="356"/>
        <v>theater</v>
      </c>
      <c r="R3829" t="str">
        <f t="shared" si="357"/>
        <v>plays</v>
      </c>
      <c r="S3829" s="9">
        <f t="shared" si="358"/>
        <v>42035</v>
      </c>
      <c r="T3829" s="9">
        <f t="shared" si="359"/>
        <v>42090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>
        <f t="shared" si="354"/>
        <v>100</v>
      </c>
      <c r="P3830">
        <f t="shared" si="355"/>
        <v>179</v>
      </c>
      <c r="Q3830" t="str">
        <f t="shared" si="356"/>
        <v>theater</v>
      </c>
      <c r="R3830" t="str">
        <f t="shared" si="357"/>
        <v>plays</v>
      </c>
      <c r="S3830" s="9">
        <f t="shared" si="358"/>
        <v>41944</v>
      </c>
      <c r="T3830" s="9">
        <f t="shared" si="359"/>
        <v>42004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>
        <f t="shared" si="354"/>
        <v>100</v>
      </c>
      <c r="P3831">
        <f t="shared" si="355"/>
        <v>63</v>
      </c>
      <c r="Q3831" t="str">
        <f t="shared" si="356"/>
        <v>theater</v>
      </c>
      <c r="R3831" t="str">
        <f t="shared" si="357"/>
        <v>plays</v>
      </c>
      <c r="S3831" s="9">
        <f t="shared" si="358"/>
        <v>42594</v>
      </c>
      <c r="T3831" s="9">
        <f t="shared" si="359"/>
        <v>42614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42504</v>
      </c>
      <c r="T3832" s="9">
        <f t="shared" si="359"/>
        <v>42518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>
        <f t="shared" si="354"/>
        <v>106</v>
      </c>
      <c r="P3833">
        <f t="shared" si="355"/>
        <v>59</v>
      </c>
      <c r="Q3833" t="str">
        <f t="shared" si="356"/>
        <v>theater</v>
      </c>
      <c r="R3833" t="str">
        <f t="shared" si="357"/>
        <v>plays</v>
      </c>
      <c r="S3833" s="9">
        <f t="shared" si="358"/>
        <v>41928</v>
      </c>
      <c r="T3833" s="9">
        <f t="shared" si="359"/>
        <v>41949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>
        <f t="shared" si="354"/>
        <v>105</v>
      </c>
      <c r="P3834">
        <f t="shared" si="355"/>
        <v>140</v>
      </c>
      <c r="Q3834" t="str">
        <f t="shared" si="356"/>
        <v>theater</v>
      </c>
      <c r="R3834" t="str">
        <f t="shared" si="357"/>
        <v>plays</v>
      </c>
      <c r="S3834" s="9">
        <f t="shared" si="358"/>
        <v>42375</v>
      </c>
      <c r="T3834" s="9">
        <f t="shared" si="359"/>
        <v>42420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41964</v>
      </c>
      <c r="T3835" s="9">
        <f t="shared" si="359"/>
        <v>41975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>
        <f t="shared" si="354"/>
        <v>109</v>
      </c>
      <c r="P3836">
        <f t="shared" si="355"/>
        <v>57</v>
      </c>
      <c r="Q3836" t="str">
        <f t="shared" si="356"/>
        <v>theater</v>
      </c>
      <c r="R3836" t="str">
        <f t="shared" si="357"/>
        <v>plays</v>
      </c>
      <c r="S3836" s="9">
        <f t="shared" si="358"/>
        <v>42143</v>
      </c>
      <c r="T3836" s="9">
        <f t="shared" si="359"/>
        <v>42173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42461</v>
      </c>
      <c r="T3837" s="9">
        <f t="shared" si="359"/>
        <v>42482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>
        <f t="shared" si="354"/>
        <v>113</v>
      </c>
      <c r="P3838">
        <f t="shared" si="355"/>
        <v>64</v>
      </c>
      <c r="Q3838" t="str">
        <f t="shared" si="356"/>
        <v>theater</v>
      </c>
      <c r="R3838" t="str">
        <f t="shared" si="357"/>
        <v>plays</v>
      </c>
      <c r="S3838" s="9">
        <f t="shared" si="358"/>
        <v>42554</v>
      </c>
      <c r="T3838" s="9">
        <f t="shared" si="359"/>
        <v>42585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>
        <f t="shared" si="354"/>
        <v>102</v>
      </c>
      <c r="P3839">
        <f t="shared" si="355"/>
        <v>120</v>
      </c>
      <c r="Q3839" t="str">
        <f t="shared" si="356"/>
        <v>theater</v>
      </c>
      <c r="R3839" t="str">
        <f t="shared" si="357"/>
        <v>plays</v>
      </c>
      <c r="S3839" s="9">
        <f t="shared" si="358"/>
        <v>42153</v>
      </c>
      <c r="T3839" s="9">
        <f t="shared" si="359"/>
        <v>42189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>
        <f t="shared" si="354"/>
        <v>101</v>
      </c>
      <c r="P3840">
        <f t="shared" si="355"/>
        <v>1008</v>
      </c>
      <c r="Q3840" t="str">
        <f t="shared" si="356"/>
        <v>theater</v>
      </c>
      <c r="R3840" t="str">
        <f t="shared" si="357"/>
        <v>plays</v>
      </c>
      <c r="S3840" s="9">
        <f t="shared" si="358"/>
        <v>42117</v>
      </c>
      <c r="T3840" s="9">
        <f t="shared" si="359"/>
        <v>42147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>
        <f t="shared" si="354"/>
        <v>101</v>
      </c>
      <c r="P3841">
        <f t="shared" si="355"/>
        <v>63</v>
      </c>
      <c r="Q3841" t="str">
        <f t="shared" si="356"/>
        <v>theater</v>
      </c>
      <c r="R3841" t="str">
        <f t="shared" si="357"/>
        <v>plays</v>
      </c>
      <c r="S3841" s="9">
        <f t="shared" si="358"/>
        <v>42155</v>
      </c>
      <c r="T3841" s="9">
        <f t="shared" si="359"/>
        <v>42215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>
        <f t="shared" si="354"/>
        <v>6500</v>
      </c>
      <c r="P3842">
        <f t="shared" si="355"/>
        <v>22</v>
      </c>
      <c r="Q3842" t="str">
        <f t="shared" si="356"/>
        <v>theater</v>
      </c>
      <c r="R3842" t="str">
        <f t="shared" si="357"/>
        <v>plays</v>
      </c>
      <c r="S3842" s="9">
        <f t="shared" si="358"/>
        <v>42432</v>
      </c>
      <c r="T3842" s="9">
        <f t="shared" si="359"/>
        <v>42457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>
        <f t="shared" ref="O3843:O3906" si="360">ROUND(E3843/D3843*100, 0)</f>
        <v>9</v>
      </c>
      <c r="P3843">
        <f t="shared" ref="P3843:P3906" si="361">ROUND(E3843/L3843, 0)</f>
        <v>26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9">
        <f t="shared" ref="S3843:S3906" si="364">ROUND((J3843/86400)+25569+(-5/24),0)</f>
        <v>41781</v>
      </c>
      <c r="T3843" s="9">
        <f t="shared" ref="T3843:T3906" si="365">ROUND((I3843/86400)+25569+(-5/24),0)</f>
        <v>41841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>
        <f t="shared" si="360"/>
        <v>22</v>
      </c>
      <c r="P3844">
        <f t="shared" si="361"/>
        <v>48</v>
      </c>
      <c r="Q3844" t="str">
        <f t="shared" si="362"/>
        <v>theater</v>
      </c>
      <c r="R3844" t="str">
        <f t="shared" si="363"/>
        <v>plays</v>
      </c>
      <c r="S3844" s="9">
        <f t="shared" si="364"/>
        <v>41740</v>
      </c>
      <c r="T3844" s="9">
        <f t="shared" si="365"/>
        <v>41770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>
        <f t="shared" si="360"/>
        <v>21</v>
      </c>
      <c r="P3845">
        <f t="shared" si="361"/>
        <v>56</v>
      </c>
      <c r="Q3845" t="str">
        <f t="shared" si="362"/>
        <v>theater</v>
      </c>
      <c r="R3845" t="str">
        <f t="shared" si="363"/>
        <v>plays</v>
      </c>
      <c r="S3845" s="9">
        <f t="shared" si="364"/>
        <v>41766</v>
      </c>
      <c r="T3845" s="9">
        <f t="shared" si="365"/>
        <v>41791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>
        <f t="shared" si="360"/>
        <v>41</v>
      </c>
      <c r="P3846">
        <f t="shared" si="361"/>
        <v>81</v>
      </c>
      <c r="Q3846" t="str">
        <f t="shared" si="362"/>
        <v>theater</v>
      </c>
      <c r="R3846" t="str">
        <f t="shared" si="363"/>
        <v>plays</v>
      </c>
      <c r="S3846" s="9">
        <f t="shared" si="364"/>
        <v>41766</v>
      </c>
      <c r="T3846" s="9">
        <f t="shared" si="365"/>
        <v>41793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>
        <f t="shared" si="360"/>
        <v>2</v>
      </c>
      <c r="P3847">
        <f t="shared" si="361"/>
        <v>70</v>
      </c>
      <c r="Q3847" t="str">
        <f t="shared" si="362"/>
        <v>theater</v>
      </c>
      <c r="R3847" t="str">
        <f t="shared" si="363"/>
        <v>plays</v>
      </c>
      <c r="S3847" s="9">
        <f t="shared" si="364"/>
        <v>42248</v>
      </c>
      <c r="T3847" s="9">
        <f t="shared" si="365"/>
        <v>42278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>
        <f t="shared" si="360"/>
        <v>3</v>
      </c>
      <c r="P3848">
        <f t="shared" si="361"/>
        <v>24</v>
      </c>
      <c r="Q3848" t="str">
        <f t="shared" si="362"/>
        <v>theater</v>
      </c>
      <c r="R3848" t="str">
        <f t="shared" si="363"/>
        <v>plays</v>
      </c>
      <c r="S3848" s="9">
        <f t="shared" si="364"/>
        <v>41885</v>
      </c>
      <c r="T3848" s="9">
        <f t="shared" si="365"/>
        <v>41916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>
        <f t="shared" si="360"/>
        <v>16</v>
      </c>
      <c r="P3849">
        <f t="shared" si="361"/>
        <v>189</v>
      </c>
      <c r="Q3849" t="str">
        <f t="shared" si="362"/>
        <v>theater</v>
      </c>
      <c r="R3849" t="str">
        <f t="shared" si="363"/>
        <v>plays</v>
      </c>
      <c r="S3849" s="9">
        <f t="shared" si="364"/>
        <v>42159</v>
      </c>
      <c r="T3849" s="9">
        <f t="shared" si="365"/>
        <v>42204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>
        <f t="shared" si="360"/>
        <v>16</v>
      </c>
      <c r="P3850">
        <f t="shared" si="361"/>
        <v>50</v>
      </c>
      <c r="Q3850" t="str">
        <f t="shared" si="362"/>
        <v>theater</v>
      </c>
      <c r="R3850" t="str">
        <f t="shared" si="363"/>
        <v>plays</v>
      </c>
      <c r="S3850" s="9">
        <f t="shared" si="364"/>
        <v>42266</v>
      </c>
      <c r="T3850" s="9">
        <f t="shared" si="365"/>
        <v>42296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>
        <f t="shared" si="360"/>
        <v>7</v>
      </c>
      <c r="P3851">
        <f t="shared" si="361"/>
        <v>75</v>
      </c>
      <c r="Q3851" t="str">
        <f t="shared" si="362"/>
        <v>theater</v>
      </c>
      <c r="R3851" t="str">
        <f t="shared" si="363"/>
        <v>plays</v>
      </c>
      <c r="S3851" s="9">
        <f t="shared" si="364"/>
        <v>42137</v>
      </c>
      <c r="T3851" s="9">
        <f t="shared" si="365"/>
        <v>42167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>
        <f t="shared" si="360"/>
        <v>4</v>
      </c>
      <c r="P3852">
        <f t="shared" si="361"/>
        <v>10</v>
      </c>
      <c r="Q3852" t="str">
        <f t="shared" si="362"/>
        <v>theater</v>
      </c>
      <c r="R3852" t="str">
        <f t="shared" si="363"/>
        <v>plays</v>
      </c>
      <c r="S3852" s="9">
        <f t="shared" si="364"/>
        <v>41975</v>
      </c>
      <c r="T3852" s="9">
        <f t="shared" si="365"/>
        <v>42005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>
        <f t="shared" si="360"/>
        <v>34</v>
      </c>
      <c r="P3853">
        <f t="shared" si="361"/>
        <v>36</v>
      </c>
      <c r="Q3853" t="str">
        <f t="shared" si="362"/>
        <v>theater</v>
      </c>
      <c r="R3853" t="str">
        <f t="shared" si="363"/>
        <v>plays</v>
      </c>
      <c r="S3853" s="9">
        <f t="shared" si="364"/>
        <v>42172</v>
      </c>
      <c r="T3853" s="9">
        <f t="shared" si="365"/>
        <v>42202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</v>
      </c>
      <c r="T3854" s="9">
        <f t="shared" si="365"/>
        <v>42090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41849</v>
      </c>
      <c r="T3855" s="9">
        <f t="shared" si="365"/>
        <v>41884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>
        <f t="shared" si="360"/>
        <v>16</v>
      </c>
      <c r="P3856">
        <f t="shared" si="361"/>
        <v>89</v>
      </c>
      <c r="Q3856" t="str">
        <f t="shared" si="362"/>
        <v>theater</v>
      </c>
      <c r="R3856" t="str">
        <f t="shared" si="363"/>
        <v>plays</v>
      </c>
      <c r="S3856" s="9">
        <f t="shared" si="364"/>
        <v>42104</v>
      </c>
      <c r="T3856" s="9">
        <f t="shared" si="365"/>
        <v>42134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42060</v>
      </c>
      <c r="T3857" s="9">
        <f t="shared" si="365"/>
        <v>42090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42042</v>
      </c>
      <c r="T3858" s="9">
        <f t="shared" si="365"/>
        <v>42071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41830</v>
      </c>
      <c r="T3859" s="9">
        <f t="shared" si="365"/>
        <v>41853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</v>
      </c>
      <c r="T3860" s="9">
        <f t="shared" si="365"/>
        <v>42147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41790</v>
      </c>
      <c r="T3861" s="9">
        <f t="shared" si="365"/>
        <v>41816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>
        <f t="shared" si="360"/>
        <v>18</v>
      </c>
      <c r="P3862">
        <f t="shared" si="361"/>
        <v>82</v>
      </c>
      <c r="Q3862" t="str">
        <f t="shared" si="362"/>
        <v>theater</v>
      </c>
      <c r="R3862" t="str">
        <f t="shared" si="363"/>
        <v>plays</v>
      </c>
      <c r="S3862" s="9">
        <f t="shared" si="364"/>
        <v>41833</v>
      </c>
      <c r="T3862" s="9">
        <f t="shared" si="365"/>
        <v>41863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</v>
      </c>
      <c r="T3863" s="9">
        <f t="shared" si="365"/>
        <v>41956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</v>
      </c>
      <c r="T3864" s="9">
        <f t="shared" si="365"/>
        <v>42625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</v>
      </c>
      <c r="T3865" s="9">
        <f t="shared" si="365"/>
        <v>42313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42296</v>
      </c>
      <c r="T3866" s="9">
        <f t="shared" si="365"/>
        <v>42326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>
        <f t="shared" si="360"/>
        <v>27</v>
      </c>
      <c r="P3867">
        <f t="shared" si="361"/>
        <v>46</v>
      </c>
      <c r="Q3867" t="str">
        <f t="shared" si="362"/>
        <v>theater</v>
      </c>
      <c r="R3867" t="str">
        <f t="shared" si="363"/>
        <v>plays</v>
      </c>
      <c r="S3867" s="9">
        <f t="shared" si="364"/>
        <v>41841</v>
      </c>
      <c r="T3867" s="9">
        <f t="shared" si="365"/>
        <v>41881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>
        <f t="shared" si="360"/>
        <v>1</v>
      </c>
      <c r="P3868">
        <f t="shared" si="361"/>
        <v>6</v>
      </c>
      <c r="Q3868" t="str">
        <f t="shared" si="362"/>
        <v>theater</v>
      </c>
      <c r="R3868" t="str">
        <f t="shared" si="363"/>
        <v>plays</v>
      </c>
      <c r="S3868" s="9">
        <f t="shared" si="364"/>
        <v>42403</v>
      </c>
      <c r="T3868" s="9">
        <f t="shared" si="365"/>
        <v>42452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>
        <f t="shared" si="360"/>
        <v>13</v>
      </c>
      <c r="P3869">
        <f t="shared" si="361"/>
        <v>50</v>
      </c>
      <c r="Q3869" t="str">
        <f t="shared" si="362"/>
        <v>theater</v>
      </c>
      <c r="R3869" t="str">
        <f t="shared" si="363"/>
        <v>plays</v>
      </c>
      <c r="S3869" s="9">
        <f t="shared" si="364"/>
        <v>42510</v>
      </c>
      <c r="T3869" s="9">
        <f t="shared" si="365"/>
        <v>42540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</v>
      </c>
      <c r="T3870" s="9">
        <f t="shared" si="365"/>
        <v>41890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>
        <f t="shared" si="360"/>
        <v>3</v>
      </c>
      <c r="P3871">
        <f t="shared" si="361"/>
        <v>30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42048</v>
      </c>
      <c r="T3871" s="9">
        <f t="shared" si="365"/>
        <v>42077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</v>
      </c>
      <c r="T3872" s="9">
        <f t="shared" si="365"/>
        <v>41823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>
        <f t="shared" si="360"/>
        <v>3</v>
      </c>
      <c r="P3873">
        <f t="shared" si="361"/>
        <v>13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42764</v>
      </c>
      <c r="T3873" s="9">
        <f t="shared" si="365"/>
        <v>42824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</v>
      </c>
      <c r="T3874" s="9">
        <f t="shared" si="365"/>
        <v>42230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</v>
      </c>
      <c r="T3875" s="9">
        <f t="shared" si="365"/>
        <v>42285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</v>
      </c>
      <c r="T3876" s="9">
        <f t="shared" si="365"/>
        <v>42028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</v>
      </c>
      <c r="T3877" s="9">
        <f t="shared" si="365"/>
        <v>42616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>
        <f t="shared" si="360"/>
        <v>53</v>
      </c>
      <c r="P3878">
        <f t="shared" si="361"/>
        <v>45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</v>
      </c>
      <c r="T3878" s="9">
        <f t="shared" si="365"/>
        <v>42402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>
        <f t="shared" si="360"/>
        <v>5</v>
      </c>
      <c r="P3879">
        <f t="shared" si="361"/>
        <v>89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</v>
      </c>
      <c r="T3879" s="9">
        <f t="shared" si="365"/>
        <v>42712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42155</v>
      </c>
      <c r="T3880" s="9">
        <f t="shared" si="365"/>
        <v>42185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42000</v>
      </c>
      <c r="T3881" s="9">
        <f t="shared" si="365"/>
        <v>42030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>
        <f t="shared" si="360"/>
        <v>13</v>
      </c>
      <c r="P3882">
        <f t="shared" si="361"/>
        <v>58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41816</v>
      </c>
      <c r="T3882" s="9">
        <f t="shared" si="365"/>
        <v>41851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</v>
      </c>
      <c r="T3883" s="9">
        <f t="shared" si="365"/>
        <v>42786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42374</v>
      </c>
      <c r="T3884" s="9">
        <f t="shared" si="365"/>
        <v>42401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</v>
      </c>
      <c r="T3885" s="9">
        <f t="shared" si="365"/>
        <v>41884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42066</v>
      </c>
      <c r="T3886" s="9">
        <f t="shared" si="365"/>
        <v>42091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42470</v>
      </c>
      <c r="T3887" s="9">
        <f t="shared" si="365"/>
        <v>42500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</v>
      </c>
      <c r="T3888" s="9">
        <f t="shared" si="365"/>
        <v>41984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>
        <f t="shared" si="360"/>
        <v>2</v>
      </c>
      <c r="P3889">
        <f t="shared" si="361"/>
        <v>18</v>
      </c>
      <c r="Q3889" t="str">
        <f t="shared" si="362"/>
        <v>theater</v>
      </c>
      <c r="R3889" t="str">
        <f t="shared" si="363"/>
        <v>musical</v>
      </c>
      <c r="S3889" s="9">
        <f t="shared" si="364"/>
        <v>42080</v>
      </c>
      <c r="T3889" s="9">
        <f t="shared" si="365"/>
        <v>42126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>
        <f t="shared" si="360"/>
        <v>27</v>
      </c>
      <c r="P3890">
        <f t="shared" si="361"/>
        <v>39</v>
      </c>
      <c r="Q3890" t="str">
        <f t="shared" si="362"/>
        <v>theater</v>
      </c>
      <c r="R3890" t="str">
        <f t="shared" si="363"/>
        <v>plays</v>
      </c>
      <c r="S3890" s="9">
        <f t="shared" si="364"/>
        <v>42762</v>
      </c>
      <c r="T3890" s="9">
        <f t="shared" si="365"/>
        <v>42792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>
        <f t="shared" si="360"/>
        <v>1</v>
      </c>
      <c r="P3891">
        <f t="shared" si="361"/>
        <v>13</v>
      </c>
      <c r="Q3891" t="str">
        <f t="shared" si="362"/>
        <v>theater</v>
      </c>
      <c r="R3891" t="str">
        <f t="shared" si="363"/>
        <v>plays</v>
      </c>
      <c r="S3891" s="9">
        <f t="shared" si="364"/>
        <v>41977</v>
      </c>
      <c r="T3891" s="9">
        <f t="shared" si="365"/>
        <v>42009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>
        <f t="shared" si="360"/>
        <v>17</v>
      </c>
      <c r="P3892">
        <f t="shared" si="361"/>
        <v>316</v>
      </c>
      <c r="Q3892" t="str">
        <f t="shared" si="362"/>
        <v>theater</v>
      </c>
      <c r="R3892" t="str">
        <f t="shared" si="363"/>
        <v>plays</v>
      </c>
      <c r="S3892" s="9">
        <f t="shared" si="364"/>
        <v>42172</v>
      </c>
      <c r="T3892" s="9">
        <f t="shared" si="365"/>
        <v>42232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>
        <f t="shared" si="360"/>
        <v>33</v>
      </c>
      <c r="P3893">
        <f t="shared" si="361"/>
        <v>37</v>
      </c>
      <c r="Q3893" t="str">
        <f t="shared" si="362"/>
        <v>theater</v>
      </c>
      <c r="R3893" t="str">
        <f t="shared" si="363"/>
        <v>plays</v>
      </c>
      <c r="S3893" s="9">
        <f t="shared" si="364"/>
        <v>42056</v>
      </c>
      <c r="T3893" s="9">
        <f t="shared" si="365"/>
        <v>42086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</v>
      </c>
      <c r="T3894" s="9">
        <f t="shared" si="365"/>
        <v>41875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>
        <f t="shared" si="360"/>
        <v>22</v>
      </c>
      <c r="P3895">
        <f t="shared" si="361"/>
        <v>128</v>
      </c>
      <c r="Q3895" t="str">
        <f t="shared" si="362"/>
        <v>theater</v>
      </c>
      <c r="R3895" t="str">
        <f t="shared" si="363"/>
        <v>plays</v>
      </c>
      <c r="S3895" s="9">
        <f t="shared" si="364"/>
        <v>41779</v>
      </c>
      <c r="T3895" s="9">
        <f t="shared" si="365"/>
        <v>41821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>
        <f t="shared" si="360"/>
        <v>3</v>
      </c>
      <c r="P3896">
        <f t="shared" si="361"/>
        <v>47</v>
      </c>
      <c r="Q3896" t="str">
        <f t="shared" si="362"/>
        <v>theater</v>
      </c>
      <c r="R3896" t="str">
        <f t="shared" si="363"/>
        <v>plays</v>
      </c>
      <c r="S3896" s="9">
        <f t="shared" si="364"/>
        <v>42680</v>
      </c>
      <c r="T3896" s="9">
        <f t="shared" si="365"/>
        <v>42710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</v>
      </c>
      <c r="T3897" s="9">
        <f t="shared" si="365"/>
        <v>42063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>
        <f t="shared" si="360"/>
        <v>11</v>
      </c>
      <c r="P3898">
        <f t="shared" si="361"/>
        <v>43</v>
      </c>
      <c r="Q3898" t="str">
        <f t="shared" si="362"/>
        <v>theater</v>
      </c>
      <c r="R3898" t="str">
        <f t="shared" si="363"/>
        <v>plays</v>
      </c>
      <c r="S3898" s="9">
        <f t="shared" si="364"/>
        <v>41793</v>
      </c>
      <c r="T3898" s="9">
        <f t="shared" si="365"/>
        <v>41807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41983</v>
      </c>
      <c r="T3899" s="9">
        <f t="shared" si="365"/>
        <v>42013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>
        <f t="shared" si="360"/>
        <v>33</v>
      </c>
      <c r="P3900">
        <f t="shared" si="361"/>
        <v>51</v>
      </c>
      <c r="Q3900" t="str">
        <f t="shared" si="362"/>
        <v>theater</v>
      </c>
      <c r="R3900" t="str">
        <f t="shared" si="363"/>
        <v>plays</v>
      </c>
      <c r="S3900" s="9">
        <f t="shared" si="364"/>
        <v>42193</v>
      </c>
      <c r="T3900" s="9">
        <f t="shared" si="365"/>
        <v>42233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>
        <f t="shared" si="360"/>
        <v>1</v>
      </c>
      <c r="P3901">
        <f t="shared" si="361"/>
        <v>63</v>
      </c>
      <c r="Q3901" t="str">
        <f t="shared" si="362"/>
        <v>theater</v>
      </c>
      <c r="R3901" t="str">
        <f t="shared" si="363"/>
        <v>plays</v>
      </c>
      <c r="S3901" s="9">
        <f t="shared" si="364"/>
        <v>41844</v>
      </c>
      <c r="T3901" s="9">
        <f t="shared" si="365"/>
        <v>41864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</v>
      </c>
      <c r="T3902" s="9">
        <f t="shared" si="365"/>
        <v>42166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42318</v>
      </c>
      <c r="T3903" s="9">
        <f t="shared" si="365"/>
        <v>42358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>
        <f t="shared" si="360"/>
        <v>49</v>
      </c>
      <c r="P3904">
        <f t="shared" si="361"/>
        <v>47</v>
      </c>
      <c r="Q3904" t="str">
        <f t="shared" si="362"/>
        <v>theater</v>
      </c>
      <c r="R3904" t="str">
        <f t="shared" si="363"/>
        <v>plays</v>
      </c>
      <c r="S3904" s="9">
        <f t="shared" si="364"/>
        <v>42663</v>
      </c>
      <c r="T3904" s="9">
        <f t="shared" si="365"/>
        <v>42688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</v>
      </c>
      <c r="T3905" s="9">
        <f t="shared" si="365"/>
        <v>42231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>
        <f t="shared" si="360"/>
        <v>0</v>
      </c>
      <c r="P3906">
        <f t="shared" si="361"/>
        <v>2</v>
      </c>
      <c r="Q3906" t="str">
        <f t="shared" si="362"/>
        <v>theater</v>
      </c>
      <c r="R3906" t="str">
        <f t="shared" si="363"/>
        <v>plays</v>
      </c>
      <c r="S3906" s="9">
        <f t="shared" si="364"/>
        <v>42095</v>
      </c>
      <c r="T3906" s="9">
        <f t="shared" si="365"/>
        <v>42109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>
        <f t="shared" ref="O3907:O3970" si="366">ROUND(E3907/D3907*100, 0)</f>
        <v>12</v>
      </c>
      <c r="P3907">
        <f t="shared" ref="P3907:P3970" si="367">ROUND(E3907/L3907, 0)</f>
        <v>25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9">
        <f t="shared" ref="S3907:S3970" si="370">ROUND((J3907/86400)+25569+(-5/24),0)</f>
        <v>42124</v>
      </c>
      <c r="T3907" s="9">
        <f t="shared" ref="T3907:T3970" si="371">ROUND((I3907/86400)+25569+(-5/24),0)</f>
        <v>42167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>
        <f t="shared" si="366"/>
        <v>67</v>
      </c>
      <c r="P3908">
        <f t="shared" si="367"/>
        <v>63</v>
      </c>
      <c r="Q3908" t="str">
        <f t="shared" si="368"/>
        <v>theater</v>
      </c>
      <c r="R3908" t="str">
        <f t="shared" si="369"/>
        <v>plays</v>
      </c>
      <c r="S3908" s="9">
        <f t="shared" si="370"/>
        <v>42144</v>
      </c>
      <c r="T3908" s="9">
        <f t="shared" si="371"/>
        <v>42181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>
        <f t="shared" si="366"/>
        <v>15</v>
      </c>
      <c r="P3909">
        <f t="shared" si="367"/>
        <v>38</v>
      </c>
      <c r="Q3909" t="str">
        <f t="shared" si="368"/>
        <v>theater</v>
      </c>
      <c r="R3909" t="str">
        <f t="shared" si="369"/>
        <v>plays</v>
      </c>
      <c r="S3909" s="9">
        <f t="shared" si="370"/>
        <v>41907</v>
      </c>
      <c r="T3909" s="9">
        <f t="shared" si="371"/>
        <v>41939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>
        <f t="shared" si="366"/>
        <v>9</v>
      </c>
      <c r="P3910">
        <f t="shared" si="367"/>
        <v>16</v>
      </c>
      <c r="Q3910" t="str">
        <f t="shared" si="368"/>
        <v>theater</v>
      </c>
      <c r="R3910" t="str">
        <f t="shared" si="369"/>
        <v>plays</v>
      </c>
      <c r="S3910" s="9">
        <f t="shared" si="370"/>
        <v>41834</v>
      </c>
      <c r="T3910" s="9">
        <f t="shared" si="371"/>
        <v>41849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>
        <f t="shared" si="366"/>
        <v>0</v>
      </c>
      <c r="P3911">
        <f t="shared" si="367"/>
        <v>34</v>
      </c>
      <c r="Q3911" t="str">
        <f t="shared" si="368"/>
        <v>theater</v>
      </c>
      <c r="R3911" t="str">
        <f t="shared" si="369"/>
        <v>plays</v>
      </c>
      <c r="S3911" s="9">
        <f t="shared" si="370"/>
        <v>41863</v>
      </c>
      <c r="T3911" s="9">
        <f t="shared" si="371"/>
        <v>41893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>
        <f t="shared" si="366"/>
        <v>3</v>
      </c>
      <c r="P3912">
        <f t="shared" si="367"/>
        <v>62</v>
      </c>
      <c r="Q3912" t="str">
        <f t="shared" si="368"/>
        <v>theater</v>
      </c>
      <c r="R3912" t="str">
        <f t="shared" si="369"/>
        <v>plays</v>
      </c>
      <c r="S3912" s="9">
        <f t="shared" si="370"/>
        <v>42225</v>
      </c>
      <c r="T3912" s="9">
        <f t="shared" si="371"/>
        <v>42255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>
        <f t="shared" si="366"/>
        <v>37</v>
      </c>
      <c r="P3913">
        <f t="shared" si="367"/>
        <v>83</v>
      </c>
      <c r="Q3913" t="str">
        <f t="shared" si="368"/>
        <v>theater</v>
      </c>
      <c r="R3913" t="str">
        <f t="shared" si="369"/>
        <v>plays</v>
      </c>
      <c r="S3913" s="9">
        <f t="shared" si="370"/>
        <v>41940</v>
      </c>
      <c r="T3913" s="9">
        <f t="shared" si="371"/>
        <v>41970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</v>
      </c>
      <c r="T3914" s="9">
        <f t="shared" si="371"/>
        <v>42119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>
        <f t="shared" si="366"/>
        <v>10</v>
      </c>
      <c r="P3915">
        <f t="shared" si="367"/>
        <v>143</v>
      </c>
      <c r="Q3915" t="str">
        <f t="shared" si="368"/>
        <v>theater</v>
      </c>
      <c r="R3915" t="str">
        <f t="shared" si="369"/>
        <v>plays</v>
      </c>
      <c r="S3915" s="9">
        <f t="shared" si="370"/>
        <v>42308</v>
      </c>
      <c r="T3915" s="9">
        <f t="shared" si="371"/>
        <v>42338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>
        <f t="shared" si="366"/>
        <v>36</v>
      </c>
      <c r="P3916">
        <f t="shared" si="367"/>
        <v>34</v>
      </c>
      <c r="Q3916" t="str">
        <f t="shared" si="368"/>
        <v>theater</v>
      </c>
      <c r="R3916" t="str">
        <f t="shared" si="369"/>
        <v>plays</v>
      </c>
      <c r="S3916" s="9">
        <f t="shared" si="370"/>
        <v>42115</v>
      </c>
      <c r="T3916" s="9">
        <f t="shared" si="371"/>
        <v>42135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42493</v>
      </c>
      <c r="T3917" s="9">
        <f t="shared" si="371"/>
        <v>42523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</v>
      </c>
      <c r="T3918" s="9">
        <f t="shared" si="371"/>
        <v>42524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</v>
      </c>
      <c r="T3919" s="9">
        <f t="shared" si="371"/>
        <v>41893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</v>
      </c>
      <c r="T3920" s="9">
        <f t="shared" si="371"/>
        <v>41855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</v>
      </c>
      <c r="T3921" s="9">
        <f t="shared" si="371"/>
        <v>42387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</v>
      </c>
      <c r="T3922" s="9">
        <f t="shared" si="371"/>
        <v>42687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</v>
      </c>
      <c r="T3923" s="9">
        <f t="shared" si="371"/>
        <v>41939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>
        <f t="shared" si="366"/>
        <v>8</v>
      </c>
      <c r="P3924">
        <f t="shared" si="367"/>
        <v>10</v>
      </c>
      <c r="Q3924" t="str">
        <f t="shared" si="368"/>
        <v>theater</v>
      </c>
      <c r="R3924" t="str">
        <f t="shared" si="369"/>
        <v>plays</v>
      </c>
      <c r="S3924" s="9">
        <f t="shared" si="370"/>
        <v>42021</v>
      </c>
      <c r="T3924" s="9">
        <f t="shared" si="371"/>
        <v>42066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>
        <f t="shared" si="366"/>
        <v>12</v>
      </c>
      <c r="P3925">
        <f t="shared" si="367"/>
        <v>81</v>
      </c>
      <c r="Q3925" t="str">
        <f t="shared" si="368"/>
        <v>theater</v>
      </c>
      <c r="R3925" t="str">
        <f t="shared" si="369"/>
        <v>plays</v>
      </c>
      <c r="S3925" s="9">
        <f t="shared" si="370"/>
        <v>42076</v>
      </c>
      <c r="T3925" s="9">
        <f t="shared" si="371"/>
        <v>42104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>
        <f t="shared" si="366"/>
        <v>15</v>
      </c>
      <c r="P3926">
        <f t="shared" si="367"/>
        <v>57</v>
      </c>
      <c r="Q3926" t="str">
        <f t="shared" si="368"/>
        <v>theater</v>
      </c>
      <c r="R3926" t="str">
        <f t="shared" si="369"/>
        <v>plays</v>
      </c>
      <c r="S3926" s="9">
        <f t="shared" si="370"/>
        <v>41787</v>
      </c>
      <c r="T3926" s="9">
        <f t="shared" si="371"/>
        <v>41817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41821</v>
      </c>
      <c r="T3927" s="9">
        <f t="shared" si="371"/>
        <v>41851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</v>
      </c>
      <c r="T3928" s="9">
        <f t="shared" si="371"/>
        <v>42000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>
        <f t="shared" si="366"/>
        <v>1</v>
      </c>
      <c r="P3929">
        <f t="shared" si="367"/>
        <v>13</v>
      </c>
      <c r="Q3929" t="str">
        <f t="shared" si="368"/>
        <v>theater</v>
      </c>
      <c r="R3929" t="str">
        <f t="shared" si="369"/>
        <v>plays</v>
      </c>
      <c r="S3929" s="9">
        <f t="shared" si="370"/>
        <v>41830</v>
      </c>
      <c r="T3929" s="9">
        <f t="shared" si="371"/>
        <v>41860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</v>
      </c>
      <c r="T3930" s="9">
        <f t="shared" si="371"/>
        <v>42293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>
        <f t="shared" si="366"/>
        <v>2</v>
      </c>
      <c r="P3931">
        <f t="shared" si="367"/>
        <v>32</v>
      </c>
      <c r="Q3931" t="str">
        <f t="shared" si="368"/>
        <v>theater</v>
      </c>
      <c r="R3931" t="str">
        <f t="shared" si="369"/>
        <v>plays</v>
      </c>
      <c r="S3931" s="9">
        <f t="shared" si="370"/>
        <v>42602</v>
      </c>
      <c r="T3931" s="9">
        <f t="shared" si="371"/>
        <v>42632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</v>
      </c>
      <c r="T3932" s="9">
        <f t="shared" si="371"/>
        <v>42461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</v>
      </c>
      <c r="T3933" s="9">
        <f t="shared" si="371"/>
        <v>42253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</v>
      </c>
      <c r="T3934" s="9">
        <f t="shared" si="371"/>
        <v>42445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>
        <f t="shared" si="366"/>
        <v>16</v>
      </c>
      <c r="P3935">
        <f t="shared" si="367"/>
        <v>92</v>
      </c>
      <c r="Q3935" t="str">
        <f t="shared" si="368"/>
        <v>theater</v>
      </c>
      <c r="R3935" t="str">
        <f t="shared" si="369"/>
        <v>plays</v>
      </c>
      <c r="S3935" s="9">
        <f t="shared" si="370"/>
        <v>42539</v>
      </c>
      <c r="T3935" s="9">
        <f t="shared" si="371"/>
        <v>42568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>
        <f t="shared" si="366"/>
        <v>11</v>
      </c>
      <c r="P3936">
        <f t="shared" si="367"/>
        <v>46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</v>
      </c>
      <c r="T3936" s="9">
        <f t="shared" si="371"/>
        <v>42278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>
        <f t="shared" si="366"/>
        <v>44</v>
      </c>
      <c r="P3937">
        <f t="shared" si="367"/>
        <v>57</v>
      </c>
      <c r="Q3937" t="str">
        <f t="shared" si="368"/>
        <v>theater</v>
      </c>
      <c r="R3937" t="str">
        <f t="shared" si="369"/>
        <v>plays</v>
      </c>
      <c r="S3937" s="9">
        <f t="shared" si="370"/>
        <v>42221</v>
      </c>
      <c r="T3937" s="9">
        <f t="shared" si="371"/>
        <v>42281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</v>
      </c>
      <c r="T3938" s="9">
        <f t="shared" si="371"/>
        <v>42705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>
        <f t="shared" si="366"/>
        <v>86</v>
      </c>
      <c r="P3939">
        <f t="shared" si="367"/>
        <v>249</v>
      </c>
      <c r="Q3939" t="str">
        <f t="shared" si="368"/>
        <v>theater</v>
      </c>
      <c r="R3939" t="str">
        <f t="shared" si="369"/>
        <v>plays</v>
      </c>
      <c r="S3939" s="9">
        <f t="shared" si="370"/>
        <v>42534</v>
      </c>
      <c r="T3939" s="9">
        <f t="shared" si="371"/>
        <v>42562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>
        <f t="shared" si="366"/>
        <v>12</v>
      </c>
      <c r="P3940">
        <f t="shared" si="367"/>
        <v>79</v>
      </c>
      <c r="Q3940" t="str">
        <f t="shared" si="368"/>
        <v>theater</v>
      </c>
      <c r="R3940" t="str">
        <f t="shared" si="369"/>
        <v>plays</v>
      </c>
      <c r="S3940" s="9">
        <f t="shared" si="370"/>
        <v>42152</v>
      </c>
      <c r="T3940" s="9">
        <f t="shared" si="371"/>
        <v>42183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</v>
      </c>
      <c r="T3941" s="9">
        <f t="shared" si="371"/>
        <v>41919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>
        <f t="shared" si="366"/>
        <v>0</v>
      </c>
      <c r="P3942">
        <f t="shared" si="367"/>
        <v>6</v>
      </c>
      <c r="Q3942" t="str">
        <f t="shared" si="368"/>
        <v>theater</v>
      </c>
      <c r="R3942" t="str">
        <f t="shared" si="369"/>
        <v>plays</v>
      </c>
      <c r="S3942" s="9">
        <f t="shared" si="370"/>
        <v>41961</v>
      </c>
      <c r="T3942" s="9">
        <f t="shared" si="371"/>
        <v>42006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</v>
      </c>
      <c r="T3943" s="9">
        <f t="shared" si="371"/>
        <v>41968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42112</v>
      </c>
      <c r="T3944" s="9">
        <f t="shared" si="371"/>
        <v>42172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>
        <f t="shared" si="366"/>
        <v>36</v>
      </c>
      <c r="P3945">
        <f t="shared" si="367"/>
        <v>137</v>
      </c>
      <c r="Q3945" t="str">
        <f t="shared" si="368"/>
        <v>theater</v>
      </c>
      <c r="R3945" t="str">
        <f t="shared" si="369"/>
        <v>plays</v>
      </c>
      <c r="S3945" s="9">
        <f t="shared" si="370"/>
        <v>42280</v>
      </c>
      <c r="T3945" s="9">
        <f t="shared" si="371"/>
        <v>42310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</v>
      </c>
      <c r="T3946" s="9">
        <f t="shared" si="371"/>
        <v>42243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42110</v>
      </c>
      <c r="T3947" s="9">
        <f t="shared" si="371"/>
        <v>42140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42032</v>
      </c>
      <c r="T3948" s="9">
        <f t="shared" si="371"/>
        <v>42063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>
        <f t="shared" si="366"/>
        <v>3</v>
      </c>
      <c r="P3949">
        <f t="shared" si="367"/>
        <v>51</v>
      </c>
      <c r="Q3949" t="str">
        <f t="shared" si="368"/>
        <v>theater</v>
      </c>
      <c r="R3949" t="str">
        <f t="shared" si="369"/>
        <v>plays</v>
      </c>
      <c r="S3949" s="9">
        <f t="shared" si="370"/>
        <v>42615</v>
      </c>
      <c r="T3949" s="9">
        <f t="shared" si="371"/>
        <v>42645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</v>
      </c>
      <c r="T3950" s="9">
        <f t="shared" si="371"/>
        <v>41889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>
        <f t="shared" si="366"/>
        <v>16</v>
      </c>
      <c r="P3951">
        <f t="shared" si="367"/>
        <v>49</v>
      </c>
      <c r="Q3951" t="str">
        <f t="shared" si="368"/>
        <v>theater</v>
      </c>
      <c r="R3951" t="str">
        <f t="shared" si="369"/>
        <v>plays</v>
      </c>
      <c r="S3951" s="9">
        <f t="shared" si="370"/>
        <v>42016</v>
      </c>
      <c r="T3951" s="9">
        <f t="shared" si="371"/>
        <v>42046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</v>
      </c>
      <c r="T3952" s="9">
        <f t="shared" si="371"/>
        <v>42469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42434</v>
      </c>
      <c r="T3953" s="9">
        <f t="shared" si="371"/>
        <v>42494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42244</v>
      </c>
      <c r="T3954" s="9">
        <f t="shared" si="371"/>
        <v>42304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</v>
      </c>
      <c r="T3955" s="9">
        <f t="shared" si="371"/>
        <v>42581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</v>
      </c>
      <c r="T3956" s="9">
        <f t="shared" si="371"/>
        <v>41834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>
        <f t="shared" si="366"/>
        <v>24</v>
      </c>
      <c r="P3957">
        <f t="shared" si="367"/>
        <v>53</v>
      </c>
      <c r="Q3957" t="str">
        <f t="shared" si="368"/>
        <v>theater</v>
      </c>
      <c r="R3957" t="str">
        <f t="shared" si="369"/>
        <v>plays</v>
      </c>
      <c r="S3957" s="9">
        <f t="shared" si="370"/>
        <v>42307</v>
      </c>
      <c r="T3957" s="9">
        <f t="shared" si="371"/>
        <v>42337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42458</v>
      </c>
      <c r="T3958" s="9">
        <f t="shared" si="371"/>
        <v>42485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42514</v>
      </c>
      <c r="T3959" s="9">
        <f t="shared" si="371"/>
        <v>42560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>
        <f t="shared" si="366"/>
        <v>32</v>
      </c>
      <c r="P3960">
        <f t="shared" si="367"/>
        <v>40</v>
      </c>
      <c r="Q3960" t="str">
        <f t="shared" si="368"/>
        <v>theater</v>
      </c>
      <c r="R3960" t="str">
        <f t="shared" si="369"/>
        <v>plays</v>
      </c>
      <c r="S3960" s="9">
        <f t="shared" si="370"/>
        <v>41817</v>
      </c>
      <c r="T3960" s="9">
        <f t="shared" si="371"/>
        <v>41853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>
        <f t="shared" si="366"/>
        <v>24</v>
      </c>
      <c r="P3961">
        <f t="shared" si="367"/>
        <v>24</v>
      </c>
      <c r="Q3961" t="str">
        <f t="shared" si="368"/>
        <v>theater</v>
      </c>
      <c r="R3961" t="str">
        <f t="shared" si="369"/>
        <v>plays</v>
      </c>
      <c r="S3961" s="9">
        <f t="shared" si="370"/>
        <v>41881</v>
      </c>
      <c r="T3961" s="9">
        <f t="shared" si="371"/>
        <v>41911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>
        <f t="shared" si="366"/>
        <v>2</v>
      </c>
      <c r="P3962">
        <f t="shared" si="367"/>
        <v>11</v>
      </c>
      <c r="Q3962" t="str">
        <f t="shared" si="368"/>
        <v>theater</v>
      </c>
      <c r="R3962" t="str">
        <f t="shared" si="369"/>
        <v>plays</v>
      </c>
      <c r="S3962" s="9">
        <f t="shared" si="370"/>
        <v>42343</v>
      </c>
      <c r="T3962" s="9">
        <f t="shared" si="371"/>
        <v>42373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>
        <f t="shared" si="366"/>
        <v>0</v>
      </c>
      <c r="P3963">
        <f t="shared" si="367"/>
        <v>11</v>
      </c>
      <c r="Q3963" t="str">
        <f t="shared" si="368"/>
        <v>theater</v>
      </c>
      <c r="R3963" t="str">
        <f t="shared" si="369"/>
        <v>plays</v>
      </c>
      <c r="S3963" s="9">
        <f t="shared" si="370"/>
        <v>41746</v>
      </c>
      <c r="T3963" s="9">
        <f t="shared" si="371"/>
        <v>41768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</v>
      </c>
      <c r="T3964" s="9">
        <f t="shared" si="371"/>
        <v>42336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</v>
      </c>
      <c r="T3965" s="9">
        <f t="shared" si="371"/>
        <v>42326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42054</v>
      </c>
      <c r="T3966" s="9">
        <f t="shared" si="371"/>
        <v>42113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>
        <f t="shared" si="366"/>
        <v>14</v>
      </c>
      <c r="P3967">
        <f t="shared" si="367"/>
        <v>71</v>
      </c>
      <c r="Q3967" t="str">
        <f t="shared" si="368"/>
        <v>theater</v>
      </c>
      <c r="R3967" t="str">
        <f t="shared" si="369"/>
        <v>plays</v>
      </c>
      <c r="S3967" s="9">
        <f t="shared" si="370"/>
        <v>42414</v>
      </c>
      <c r="T3967" s="9">
        <f t="shared" si="371"/>
        <v>42474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>
        <f t="shared" si="366"/>
        <v>1</v>
      </c>
      <c r="P3968">
        <f t="shared" si="367"/>
        <v>23</v>
      </c>
      <c r="Q3968" t="str">
        <f t="shared" si="368"/>
        <v>theater</v>
      </c>
      <c r="R3968" t="str">
        <f t="shared" si="369"/>
        <v>plays</v>
      </c>
      <c r="S3968" s="9">
        <f t="shared" si="370"/>
        <v>41802</v>
      </c>
      <c r="T3968" s="9">
        <f t="shared" si="371"/>
        <v>41844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</v>
      </c>
      <c r="T3969" s="9">
        <f t="shared" si="371"/>
        <v>42800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>
        <f t="shared" si="366"/>
        <v>11</v>
      </c>
      <c r="P3970">
        <f t="shared" si="367"/>
        <v>48</v>
      </c>
      <c r="Q3970" t="str">
        <f t="shared" si="368"/>
        <v>theater</v>
      </c>
      <c r="R3970" t="str">
        <f t="shared" si="369"/>
        <v>plays</v>
      </c>
      <c r="S3970" s="9">
        <f t="shared" si="370"/>
        <v>42453</v>
      </c>
      <c r="T3970" s="9">
        <f t="shared" si="371"/>
        <v>42513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>
        <f t="shared" ref="O3971:O4034" si="372">ROUND(E3971/D3971*100, 0)</f>
        <v>7</v>
      </c>
      <c r="P3971">
        <f t="shared" ref="P3971:P4034" si="373">ROUND(E3971/L3971, 0)</f>
        <v>35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9">
        <f t="shared" ref="S3971:S4034" si="376">ROUND((J3971/86400)+25569+(-5/24),0)</f>
        <v>42602</v>
      </c>
      <c r="T3971" s="9">
        <f t="shared" ref="T3971:T4034" si="377">ROUND((I3971/86400)+25569+(-5/24),0)</f>
        <v>42611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>
        <f t="shared" si="372"/>
        <v>0</v>
      </c>
      <c r="P3972">
        <f t="shared" si="373"/>
        <v>6</v>
      </c>
      <c r="Q3972" t="str">
        <f t="shared" si="374"/>
        <v>theater</v>
      </c>
      <c r="R3972" t="str">
        <f t="shared" si="375"/>
        <v>plays</v>
      </c>
      <c r="S3972" s="9">
        <f t="shared" si="376"/>
        <v>42448</v>
      </c>
      <c r="T3972" s="9">
        <f t="shared" si="377"/>
        <v>42478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>
        <f t="shared" si="372"/>
        <v>1</v>
      </c>
      <c r="P3973">
        <f t="shared" si="373"/>
        <v>23</v>
      </c>
      <c r="Q3973" t="str">
        <f t="shared" si="374"/>
        <v>theater</v>
      </c>
      <c r="R3973" t="str">
        <f t="shared" si="375"/>
        <v>plays</v>
      </c>
      <c r="S3973" s="9">
        <f t="shared" si="376"/>
        <v>41811</v>
      </c>
      <c r="T3973" s="9">
        <f t="shared" si="377"/>
        <v>41841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>
        <f t="shared" si="372"/>
        <v>21</v>
      </c>
      <c r="P3974">
        <f t="shared" si="373"/>
        <v>26</v>
      </c>
      <c r="Q3974" t="str">
        <f t="shared" si="374"/>
        <v>theater</v>
      </c>
      <c r="R3974" t="str">
        <f t="shared" si="375"/>
        <v>plays</v>
      </c>
      <c r="S3974" s="9">
        <f t="shared" si="376"/>
        <v>41981</v>
      </c>
      <c r="T3974" s="9">
        <f t="shared" si="377"/>
        <v>42041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>
        <f t="shared" si="372"/>
        <v>78</v>
      </c>
      <c r="P3975">
        <f t="shared" si="373"/>
        <v>106</v>
      </c>
      <c r="Q3975" t="str">
        <f t="shared" si="374"/>
        <v>theater</v>
      </c>
      <c r="R3975" t="str">
        <f t="shared" si="375"/>
        <v>plays</v>
      </c>
      <c r="S3975" s="9">
        <f t="shared" si="376"/>
        <v>42469</v>
      </c>
      <c r="T3975" s="9">
        <f t="shared" si="377"/>
        <v>42499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>
        <f t="shared" si="372"/>
        <v>32</v>
      </c>
      <c r="P3976">
        <f t="shared" si="373"/>
        <v>29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</v>
      </c>
      <c r="T3976" s="9">
        <f t="shared" si="377"/>
        <v>42523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42535</v>
      </c>
      <c r="T3977" s="9">
        <f t="shared" si="377"/>
        <v>42565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41831</v>
      </c>
      <c r="T3978" s="9">
        <f t="shared" si="377"/>
        <v>41852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>
        <f t="shared" si="372"/>
        <v>1</v>
      </c>
      <c r="P3979">
        <f t="shared" si="373"/>
        <v>218</v>
      </c>
      <c r="Q3979" t="str">
        <f t="shared" si="374"/>
        <v>theater</v>
      </c>
      <c r="R3979" t="str">
        <f t="shared" si="375"/>
        <v>plays</v>
      </c>
      <c r="S3979" s="9">
        <f t="shared" si="376"/>
        <v>42544</v>
      </c>
      <c r="T3979" s="9">
        <f t="shared" si="377"/>
        <v>42574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>
        <f t="shared" si="372"/>
        <v>11</v>
      </c>
      <c r="P3980">
        <f t="shared" si="373"/>
        <v>27</v>
      </c>
      <c r="Q3980" t="str">
        <f t="shared" si="374"/>
        <v>theater</v>
      </c>
      <c r="R3980" t="str">
        <f t="shared" si="375"/>
        <v>plays</v>
      </c>
      <c r="S3980" s="9">
        <f t="shared" si="376"/>
        <v>41975</v>
      </c>
      <c r="T3980" s="9">
        <f t="shared" si="377"/>
        <v>42035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>
        <f t="shared" si="372"/>
        <v>2</v>
      </c>
      <c r="P3981">
        <f t="shared" si="373"/>
        <v>18</v>
      </c>
      <c r="Q3981" t="str">
        <f t="shared" si="374"/>
        <v>theater</v>
      </c>
      <c r="R3981" t="str">
        <f t="shared" si="375"/>
        <v>plays</v>
      </c>
      <c r="S3981" s="9">
        <f t="shared" si="376"/>
        <v>42070</v>
      </c>
      <c r="T3981" s="9">
        <f t="shared" si="377"/>
        <v>42093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>
        <f t="shared" si="372"/>
        <v>18</v>
      </c>
      <c r="P3982">
        <f t="shared" si="373"/>
        <v>64</v>
      </c>
      <c r="Q3982" t="str">
        <f t="shared" si="374"/>
        <v>theater</v>
      </c>
      <c r="R3982" t="str">
        <f t="shared" si="375"/>
        <v>plays</v>
      </c>
      <c r="S3982" s="9">
        <f t="shared" si="376"/>
        <v>41795</v>
      </c>
      <c r="T3982" s="9">
        <f t="shared" si="377"/>
        <v>41825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</v>
      </c>
      <c r="T3983" s="9">
        <f t="shared" si="377"/>
        <v>42568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42133</v>
      </c>
      <c r="T3984" s="9">
        <f t="shared" si="377"/>
        <v>42193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>
        <f t="shared" si="372"/>
        <v>35</v>
      </c>
      <c r="P3985">
        <f t="shared" si="373"/>
        <v>84</v>
      </c>
      <c r="Q3985" t="str">
        <f t="shared" si="374"/>
        <v>theater</v>
      </c>
      <c r="R3985" t="str">
        <f t="shared" si="375"/>
        <v>plays</v>
      </c>
      <c r="S3985" s="9">
        <f t="shared" si="376"/>
        <v>41748</v>
      </c>
      <c r="T3985" s="9">
        <f t="shared" si="377"/>
        <v>41779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>
        <f t="shared" si="372"/>
        <v>6</v>
      </c>
      <c r="P3986">
        <f t="shared" si="373"/>
        <v>10</v>
      </c>
      <c r="Q3986" t="str">
        <f t="shared" si="374"/>
        <v>theater</v>
      </c>
      <c r="R3986" t="str">
        <f t="shared" si="375"/>
        <v>plays</v>
      </c>
      <c r="S3986" s="9">
        <f t="shared" si="376"/>
        <v>41921</v>
      </c>
      <c r="T3986" s="9">
        <f t="shared" si="377"/>
        <v>41951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>
        <f t="shared" si="372"/>
        <v>32</v>
      </c>
      <c r="P3987">
        <f t="shared" si="373"/>
        <v>34</v>
      </c>
      <c r="Q3987" t="str">
        <f t="shared" si="374"/>
        <v>theater</v>
      </c>
      <c r="R3987" t="str">
        <f t="shared" si="375"/>
        <v>plays</v>
      </c>
      <c r="S3987" s="9">
        <f t="shared" si="376"/>
        <v>42399</v>
      </c>
      <c r="T3987" s="9">
        <f t="shared" si="377"/>
        <v>42421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>
        <f t="shared" si="372"/>
        <v>10</v>
      </c>
      <c r="P3988">
        <f t="shared" si="373"/>
        <v>38</v>
      </c>
      <c r="Q3988" t="str">
        <f t="shared" si="374"/>
        <v>theater</v>
      </c>
      <c r="R3988" t="str">
        <f t="shared" si="375"/>
        <v>plays</v>
      </c>
      <c r="S3988" s="9">
        <f t="shared" si="376"/>
        <v>42467</v>
      </c>
      <c r="T3988" s="9">
        <f t="shared" si="377"/>
        <v>42496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>
        <f t="shared" si="372"/>
        <v>38</v>
      </c>
      <c r="P3989">
        <f t="shared" si="373"/>
        <v>12</v>
      </c>
      <c r="Q3989" t="str">
        <f t="shared" si="374"/>
        <v>theater</v>
      </c>
      <c r="R3989" t="str">
        <f t="shared" si="375"/>
        <v>plays</v>
      </c>
      <c r="S3989" s="9">
        <f t="shared" si="376"/>
        <v>41766</v>
      </c>
      <c r="T3989" s="9">
        <f t="shared" si="377"/>
        <v>41776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</v>
      </c>
      <c r="T3990" s="9">
        <f t="shared" si="377"/>
        <v>42245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42287</v>
      </c>
      <c r="T3991" s="9">
        <f t="shared" si="377"/>
        <v>42317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</v>
      </c>
      <c r="T3992" s="9">
        <f t="shared" si="377"/>
        <v>42431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</v>
      </c>
      <c r="T3993" s="9">
        <f t="shared" si="377"/>
        <v>42155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>
        <f t="shared" si="372"/>
        <v>5</v>
      </c>
      <c r="P3994">
        <f t="shared" si="373"/>
        <v>60</v>
      </c>
      <c r="Q3994" t="str">
        <f t="shared" si="374"/>
        <v>theater</v>
      </c>
      <c r="R3994" t="str">
        <f t="shared" si="375"/>
        <v>plays</v>
      </c>
      <c r="S3994" s="9">
        <f t="shared" si="376"/>
        <v>42290</v>
      </c>
      <c r="T3994" s="9">
        <f t="shared" si="377"/>
        <v>42350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42108</v>
      </c>
      <c r="T3995" s="9">
        <f t="shared" si="377"/>
        <v>42138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</v>
      </c>
      <c r="T3996" s="9">
        <f t="shared" si="377"/>
        <v>41839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>
        <f t="shared" si="372"/>
        <v>35</v>
      </c>
      <c r="P3997">
        <f t="shared" si="373"/>
        <v>18</v>
      </c>
      <c r="Q3997" t="str">
        <f t="shared" si="374"/>
        <v>theater</v>
      </c>
      <c r="R3997" t="str">
        <f t="shared" si="375"/>
        <v>plays</v>
      </c>
      <c r="S3997" s="9">
        <f t="shared" si="376"/>
        <v>42019</v>
      </c>
      <c r="T3997" s="9">
        <f t="shared" si="377"/>
        <v>42049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>
        <f t="shared" si="372"/>
        <v>17</v>
      </c>
      <c r="P3998">
        <f t="shared" si="373"/>
        <v>29</v>
      </c>
      <c r="Q3998" t="str">
        <f t="shared" si="374"/>
        <v>theater</v>
      </c>
      <c r="R3998" t="str">
        <f t="shared" si="375"/>
        <v>plays</v>
      </c>
      <c r="S3998" s="9">
        <f t="shared" si="376"/>
        <v>41950</v>
      </c>
      <c r="T3998" s="9">
        <f t="shared" si="377"/>
        <v>41963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</v>
      </c>
      <c r="T3999" s="9">
        <f t="shared" si="377"/>
        <v>42099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>
        <f t="shared" si="372"/>
        <v>57</v>
      </c>
      <c r="P4000">
        <f t="shared" si="373"/>
        <v>60</v>
      </c>
      <c r="Q4000" t="str">
        <f t="shared" si="374"/>
        <v>theater</v>
      </c>
      <c r="R4000" t="str">
        <f t="shared" si="375"/>
        <v>plays</v>
      </c>
      <c r="S4000" s="9">
        <f t="shared" si="376"/>
        <v>42062</v>
      </c>
      <c r="T4000" s="9">
        <f t="shared" si="377"/>
        <v>42092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>
        <f t="shared" si="372"/>
        <v>17</v>
      </c>
      <c r="P4001">
        <f t="shared" si="373"/>
        <v>83</v>
      </c>
      <c r="Q4001" t="str">
        <f t="shared" si="374"/>
        <v>theater</v>
      </c>
      <c r="R4001" t="str">
        <f t="shared" si="375"/>
        <v>plays</v>
      </c>
      <c r="S4001" s="9">
        <f t="shared" si="376"/>
        <v>41843</v>
      </c>
      <c r="T4001" s="9">
        <f t="shared" si="377"/>
        <v>41883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</v>
      </c>
      <c r="T4002" s="9">
        <f t="shared" si="377"/>
        <v>42497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>
        <f t="shared" si="372"/>
        <v>38</v>
      </c>
      <c r="P4003">
        <f t="shared" si="373"/>
        <v>32</v>
      </c>
      <c r="Q4003" t="str">
        <f t="shared" si="374"/>
        <v>theater</v>
      </c>
      <c r="R4003" t="str">
        <f t="shared" si="375"/>
        <v>plays</v>
      </c>
      <c r="S4003" s="9">
        <f t="shared" si="376"/>
        <v>42776</v>
      </c>
      <c r="T4003" s="9">
        <f t="shared" si="377"/>
        <v>42796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>
        <f t="shared" si="372"/>
        <v>2</v>
      </c>
      <c r="P4004">
        <f t="shared" si="373"/>
        <v>6</v>
      </c>
      <c r="Q4004" t="str">
        <f t="shared" si="374"/>
        <v>theater</v>
      </c>
      <c r="R4004" t="str">
        <f t="shared" si="375"/>
        <v>plays</v>
      </c>
      <c r="S4004" s="9">
        <f t="shared" si="376"/>
        <v>41879</v>
      </c>
      <c r="T4004" s="9">
        <f t="shared" si="377"/>
        <v>41909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>
        <f t="shared" si="372"/>
        <v>10</v>
      </c>
      <c r="P4005">
        <f t="shared" si="373"/>
        <v>101</v>
      </c>
      <c r="Q4005" t="str">
        <f t="shared" si="374"/>
        <v>theater</v>
      </c>
      <c r="R4005" t="str">
        <f t="shared" si="375"/>
        <v>plays</v>
      </c>
      <c r="S4005" s="9">
        <f t="shared" si="376"/>
        <v>42020</v>
      </c>
      <c r="T4005" s="9">
        <f t="shared" si="377"/>
        <v>42050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</v>
      </c>
      <c r="T4006" s="9">
        <f t="shared" si="377"/>
        <v>41920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41873</v>
      </c>
      <c r="T4007" s="9">
        <f t="shared" si="377"/>
        <v>41933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42392</v>
      </c>
      <c r="T4008" s="9">
        <f t="shared" si="377"/>
        <v>42417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41849</v>
      </c>
      <c r="T4009" s="9">
        <f t="shared" si="377"/>
        <v>41877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42178</v>
      </c>
      <c r="T4010" s="9">
        <f t="shared" si="377"/>
        <v>42208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</v>
      </c>
      <c r="T4011" s="9">
        <f t="shared" si="377"/>
        <v>41891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>
        <f t="shared" si="372"/>
        <v>24</v>
      </c>
      <c r="P4012">
        <f t="shared" si="373"/>
        <v>46</v>
      </c>
      <c r="Q4012" t="str">
        <f t="shared" si="374"/>
        <v>theater</v>
      </c>
      <c r="R4012" t="str">
        <f t="shared" si="375"/>
        <v>plays</v>
      </c>
      <c r="S4012" s="9">
        <f t="shared" si="376"/>
        <v>41922</v>
      </c>
      <c r="T4012" s="9">
        <f t="shared" si="377"/>
        <v>41939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>
        <f t="shared" si="372"/>
        <v>8</v>
      </c>
      <c r="P4013">
        <f t="shared" si="373"/>
        <v>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</v>
      </c>
      <c r="T4013" s="9">
        <f t="shared" si="377"/>
        <v>42032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</v>
      </c>
      <c r="T4014" s="9">
        <f t="shared" si="377"/>
        <v>42126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</v>
      </c>
      <c r="T4015" s="9">
        <f t="shared" si="377"/>
        <v>42051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</v>
      </c>
      <c r="T4016" s="9">
        <f t="shared" si="377"/>
        <v>42434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42175</v>
      </c>
      <c r="T4017" s="9">
        <f t="shared" si="377"/>
        <v>42205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41870</v>
      </c>
      <c r="T4018" s="9">
        <f t="shared" si="377"/>
        <v>41900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>
        <f t="shared" si="372"/>
        <v>1</v>
      </c>
      <c r="P4019">
        <f t="shared" si="373"/>
        <v>53</v>
      </c>
      <c r="Q4019" t="str">
        <f t="shared" si="374"/>
        <v>theater</v>
      </c>
      <c r="R4019" t="str">
        <f t="shared" si="375"/>
        <v>plays</v>
      </c>
      <c r="S4019" s="9">
        <f t="shared" si="376"/>
        <v>41856</v>
      </c>
      <c r="T4019" s="9">
        <f t="shared" si="377"/>
        <v>41886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>
        <f t="shared" si="372"/>
        <v>9</v>
      </c>
      <c r="P4020">
        <f t="shared" si="373"/>
        <v>33</v>
      </c>
      <c r="Q4020" t="str">
        <f t="shared" si="374"/>
        <v>theater</v>
      </c>
      <c r="R4020" t="str">
        <f t="shared" si="375"/>
        <v>plays</v>
      </c>
      <c r="S4020" s="9">
        <f t="shared" si="376"/>
        <v>42621</v>
      </c>
      <c r="T4020" s="9">
        <f t="shared" si="377"/>
        <v>42651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>
        <f t="shared" si="372"/>
        <v>1</v>
      </c>
      <c r="P4021">
        <f t="shared" si="373"/>
        <v>7</v>
      </c>
      <c r="Q4021" t="str">
        <f t="shared" si="374"/>
        <v>theater</v>
      </c>
      <c r="R4021" t="str">
        <f t="shared" si="375"/>
        <v>plays</v>
      </c>
      <c r="S4021" s="9">
        <f t="shared" si="376"/>
        <v>42417</v>
      </c>
      <c r="T4021" s="9">
        <f t="shared" si="377"/>
        <v>42475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>
        <f t="shared" si="372"/>
        <v>17</v>
      </c>
      <c r="P4022">
        <f t="shared" si="373"/>
        <v>33</v>
      </c>
      <c r="Q4022" t="str">
        <f t="shared" si="374"/>
        <v>theater</v>
      </c>
      <c r="R4022" t="str">
        <f t="shared" si="375"/>
        <v>plays</v>
      </c>
      <c r="S4022" s="9">
        <f t="shared" si="376"/>
        <v>42057</v>
      </c>
      <c r="T4022" s="9">
        <f t="shared" si="377"/>
        <v>42087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>
        <f t="shared" si="372"/>
        <v>1</v>
      </c>
      <c r="P4023">
        <f t="shared" si="373"/>
        <v>63</v>
      </c>
      <c r="Q4023" t="str">
        <f t="shared" si="374"/>
        <v>theater</v>
      </c>
      <c r="R4023" t="str">
        <f t="shared" si="375"/>
        <v>plays</v>
      </c>
      <c r="S4023" s="9">
        <f t="shared" si="376"/>
        <v>41879</v>
      </c>
      <c r="T4023" s="9">
        <f t="shared" si="377"/>
        <v>41939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>
        <f t="shared" si="372"/>
        <v>70</v>
      </c>
      <c r="P4024">
        <f t="shared" si="373"/>
        <v>64</v>
      </c>
      <c r="Q4024" t="str">
        <f t="shared" si="374"/>
        <v>theater</v>
      </c>
      <c r="R4024" t="str">
        <f t="shared" si="375"/>
        <v>plays</v>
      </c>
      <c r="S4024" s="9">
        <f t="shared" si="376"/>
        <v>41990</v>
      </c>
      <c r="T4024" s="9">
        <f t="shared" si="377"/>
        <v>42036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42409</v>
      </c>
      <c r="T4025" s="9">
        <f t="shared" si="377"/>
        <v>42454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</v>
      </c>
      <c r="T4026" s="9">
        <f t="shared" si="377"/>
        <v>42247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>
        <f t="shared" si="372"/>
        <v>5</v>
      </c>
      <c r="P4027">
        <f t="shared" si="373"/>
        <v>63</v>
      </c>
      <c r="Q4027" t="str">
        <f t="shared" si="374"/>
        <v>theater</v>
      </c>
      <c r="R4027" t="str">
        <f t="shared" si="375"/>
        <v>plays</v>
      </c>
      <c r="S4027" s="9">
        <f t="shared" si="376"/>
        <v>42151</v>
      </c>
      <c r="T4027" s="9">
        <f t="shared" si="377"/>
        <v>42211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</v>
      </c>
      <c r="T4028" s="9">
        <f t="shared" si="377"/>
        <v>42342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>
        <f t="shared" si="372"/>
        <v>7</v>
      </c>
      <c r="P4029">
        <f t="shared" si="373"/>
        <v>31</v>
      </c>
      <c r="Q4029" t="str">
        <f t="shared" si="374"/>
        <v>theater</v>
      </c>
      <c r="R4029" t="str">
        <f t="shared" si="375"/>
        <v>plays</v>
      </c>
      <c r="S4029" s="9">
        <f t="shared" si="376"/>
        <v>42769</v>
      </c>
      <c r="T4029" s="9">
        <f t="shared" si="377"/>
        <v>42789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41766</v>
      </c>
      <c r="T4030" s="9">
        <f t="shared" si="377"/>
        <v>41796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</v>
      </c>
      <c r="T4031" s="9">
        <f t="shared" si="377"/>
        <v>42352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>
        <f t="shared" si="372"/>
        <v>16</v>
      </c>
      <c r="P4032">
        <f t="shared" si="373"/>
        <v>67</v>
      </c>
      <c r="Q4032" t="str">
        <f t="shared" si="374"/>
        <v>theater</v>
      </c>
      <c r="R4032" t="str">
        <f t="shared" si="375"/>
        <v>plays</v>
      </c>
      <c r="S4032" s="9">
        <f t="shared" si="376"/>
        <v>42374</v>
      </c>
      <c r="T4032" s="9">
        <f t="shared" si="377"/>
        <v>42404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</v>
      </c>
      <c r="T4033" s="9">
        <f t="shared" si="377"/>
        <v>41991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42294</v>
      </c>
      <c r="T4034" s="9">
        <f t="shared" si="377"/>
        <v>42354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>
        <f t="shared" ref="O4035:O4098" si="378">ROUND(E4035/D4035*100, 0)</f>
        <v>26</v>
      </c>
      <c r="P4035">
        <f t="shared" ref="P4035:P4098" si="379">ROUND(E4035/L4035, 0)</f>
        <v>65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9">
        <f t="shared" ref="S4035:S4098" si="382">ROUND((J4035/86400)+25569+(-5/24),0)</f>
        <v>42614</v>
      </c>
      <c r="T4035" s="9">
        <f t="shared" ref="T4035:T4098" si="383">ROUND((I4035/86400)+25569+(-5/24),0)</f>
        <v>42645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42068</v>
      </c>
      <c r="T4036" s="9">
        <f t="shared" si="383"/>
        <v>42098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>
        <f t="shared" si="378"/>
        <v>37</v>
      </c>
      <c r="P4037">
        <f t="shared" si="379"/>
        <v>147</v>
      </c>
      <c r="Q4037" t="str">
        <f t="shared" si="380"/>
        <v>theater</v>
      </c>
      <c r="R4037" t="str">
        <f t="shared" si="381"/>
        <v>plays</v>
      </c>
      <c r="S4037" s="9">
        <f t="shared" si="382"/>
        <v>41904</v>
      </c>
      <c r="T4037" s="9">
        <f t="shared" si="383"/>
        <v>41934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>
        <f t="shared" si="378"/>
        <v>47</v>
      </c>
      <c r="P4038">
        <f t="shared" si="379"/>
        <v>166</v>
      </c>
      <c r="Q4038" t="str">
        <f t="shared" si="380"/>
        <v>theater</v>
      </c>
      <c r="R4038" t="str">
        <f t="shared" si="381"/>
        <v>plays</v>
      </c>
      <c r="S4038" s="9">
        <f t="shared" si="382"/>
        <v>41805</v>
      </c>
      <c r="T4038" s="9">
        <f t="shared" si="383"/>
        <v>41822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</v>
      </c>
      <c r="T4039" s="9">
        <f t="shared" si="383"/>
        <v>42514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>
        <f t="shared" si="378"/>
        <v>12</v>
      </c>
      <c r="P4040">
        <f t="shared" si="379"/>
        <v>75</v>
      </c>
      <c r="Q4040" t="str">
        <f t="shared" si="380"/>
        <v>theater</v>
      </c>
      <c r="R4040" t="str">
        <f t="shared" si="381"/>
        <v>plays</v>
      </c>
      <c r="S4040" s="9">
        <f t="shared" si="382"/>
        <v>41870</v>
      </c>
      <c r="T4040" s="9">
        <f t="shared" si="383"/>
        <v>41930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</v>
      </c>
      <c r="T4041" s="9">
        <f t="shared" si="383"/>
        <v>42339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</v>
      </c>
      <c r="T4042" s="9">
        <f t="shared" si="383"/>
        <v>42203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>
        <f t="shared" si="378"/>
        <v>0</v>
      </c>
      <c r="P4043">
        <f t="shared" si="379"/>
        <v>11</v>
      </c>
      <c r="Q4043" t="str">
        <f t="shared" si="380"/>
        <v>theater</v>
      </c>
      <c r="R4043" t="str">
        <f t="shared" si="381"/>
        <v>plays</v>
      </c>
      <c r="S4043" s="9">
        <f t="shared" si="382"/>
        <v>42559</v>
      </c>
      <c r="T4043" s="9">
        <f t="shared" si="383"/>
        <v>42619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</v>
      </c>
      <c r="T4044" s="9">
        <f t="shared" si="383"/>
        <v>42025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41949</v>
      </c>
      <c r="T4045" s="9">
        <f t="shared" si="383"/>
        <v>41964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>
        <f t="shared" si="378"/>
        <v>38</v>
      </c>
      <c r="P4046">
        <f t="shared" si="379"/>
        <v>56</v>
      </c>
      <c r="Q4046" t="str">
        <f t="shared" si="380"/>
        <v>theater</v>
      </c>
      <c r="R4046" t="str">
        <f t="shared" si="381"/>
        <v>plays</v>
      </c>
      <c r="S4046" s="9">
        <f t="shared" si="382"/>
        <v>42074</v>
      </c>
      <c r="T4046" s="9">
        <f t="shared" si="383"/>
        <v>42104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</v>
      </c>
      <c r="T4047" s="9">
        <f t="shared" si="383"/>
        <v>41872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>
        <f t="shared" si="378"/>
        <v>8</v>
      </c>
      <c r="P4048">
        <f t="shared" si="379"/>
        <v>38</v>
      </c>
      <c r="Q4048" t="str">
        <f t="shared" si="380"/>
        <v>theater</v>
      </c>
      <c r="R4048" t="str">
        <f t="shared" si="381"/>
        <v>plays</v>
      </c>
      <c r="S4048" s="9">
        <f t="shared" si="382"/>
        <v>41904</v>
      </c>
      <c r="T4048" s="9">
        <f t="shared" si="383"/>
        <v>41934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>
        <f t="shared" si="378"/>
        <v>2</v>
      </c>
      <c r="P4049">
        <f t="shared" si="379"/>
        <v>28</v>
      </c>
      <c r="Q4049" t="str">
        <f t="shared" si="380"/>
        <v>theater</v>
      </c>
      <c r="R4049" t="str">
        <f t="shared" si="381"/>
        <v>plays</v>
      </c>
      <c r="S4049" s="9">
        <f t="shared" si="382"/>
        <v>41991</v>
      </c>
      <c r="T4049" s="9">
        <f t="shared" si="383"/>
        <v>42015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>
        <f t="shared" si="378"/>
        <v>18</v>
      </c>
      <c r="P4050">
        <f t="shared" si="379"/>
        <v>33</v>
      </c>
      <c r="Q4050" t="str">
        <f t="shared" si="380"/>
        <v>theater</v>
      </c>
      <c r="R4050" t="str">
        <f t="shared" si="381"/>
        <v>plays</v>
      </c>
      <c r="S4050" s="9">
        <f t="shared" si="382"/>
        <v>42436</v>
      </c>
      <c r="T4050" s="9">
        <f t="shared" si="383"/>
        <v>42471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42170</v>
      </c>
      <c r="T4051" s="9">
        <f t="shared" si="383"/>
        <v>42200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</v>
      </c>
      <c r="T4052" s="9">
        <f t="shared" si="383"/>
        <v>41935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41762</v>
      </c>
      <c r="T4053" s="9">
        <f t="shared" si="383"/>
        <v>41768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>
        <f t="shared" si="378"/>
        <v>38</v>
      </c>
      <c r="P4054">
        <f t="shared" si="379"/>
        <v>87</v>
      </c>
      <c r="Q4054" t="str">
        <f t="shared" si="380"/>
        <v>theater</v>
      </c>
      <c r="R4054" t="str">
        <f t="shared" si="381"/>
        <v>plays</v>
      </c>
      <c r="S4054" s="9">
        <f t="shared" si="382"/>
        <v>41866</v>
      </c>
      <c r="T4054" s="9">
        <f t="shared" si="383"/>
        <v>41926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</v>
      </c>
      <c r="T4055" s="9">
        <f t="shared" si="383"/>
        <v>41959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42614</v>
      </c>
      <c r="T4056" s="9">
        <f t="shared" si="383"/>
        <v>42644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>
        <f t="shared" si="378"/>
        <v>18</v>
      </c>
      <c r="P4057">
        <f t="shared" si="379"/>
        <v>42</v>
      </c>
      <c r="Q4057" t="str">
        <f t="shared" si="380"/>
        <v>theater</v>
      </c>
      <c r="R4057" t="str">
        <f t="shared" si="381"/>
        <v>plays</v>
      </c>
      <c r="S4057" s="9">
        <f t="shared" si="382"/>
        <v>41779</v>
      </c>
      <c r="T4057" s="9">
        <f t="shared" si="383"/>
        <v>41809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>
        <f t="shared" si="378"/>
        <v>53</v>
      </c>
      <c r="P4058">
        <f t="shared" si="379"/>
        <v>88</v>
      </c>
      <c r="Q4058" t="str">
        <f t="shared" si="380"/>
        <v>theater</v>
      </c>
      <c r="R4058" t="str">
        <f t="shared" si="381"/>
        <v>plays</v>
      </c>
      <c r="S4058" s="9">
        <f t="shared" si="382"/>
        <v>42535</v>
      </c>
      <c r="T4058" s="9">
        <f t="shared" si="383"/>
        <v>42555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>
        <f t="shared" si="378"/>
        <v>22</v>
      </c>
      <c r="P4059">
        <f t="shared" si="379"/>
        <v>129</v>
      </c>
      <c r="Q4059" t="str">
        <f t="shared" si="380"/>
        <v>theater</v>
      </c>
      <c r="R4059" t="str">
        <f t="shared" si="381"/>
        <v>plays</v>
      </c>
      <c r="S4059" s="9">
        <f t="shared" si="382"/>
        <v>42311</v>
      </c>
      <c r="T4059" s="9">
        <f t="shared" si="383"/>
        <v>42334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>
        <f t="shared" si="378"/>
        <v>3</v>
      </c>
      <c r="P4060">
        <f t="shared" si="379"/>
        <v>24</v>
      </c>
      <c r="Q4060" t="str">
        <f t="shared" si="380"/>
        <v>theater</v>
      </c>
      <c r="R4060" t="str">
        <f t="shared" si="381"/>
        <v>plays</v>
      </c>
      <c r="S4060" s="9">
        <f t="shared" si="382"/>
        <v>42446</v>
      </c>
      <c r="T4060" s="9">
        <f t="shared" si="383"/>
        <v>42461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>
        <f t="shared" si="378"/>
        <v>3</v>
      </c>
      <c r="P4061">
        <f t="shared" si="379"/>
        <v>36</v>
      </c>
      <c r="Q4061" t="str">
        <f t="shared" si="380"/>
        <v>theater</v>
      </c>
      <c r="R4061" t="str">
        <f t="shared" si="381"/>
        <v>plays</v>
      </c>
      <c r="S4061" s="9">
        <f t="shared" si="382"/>
        <v>41866</v>
      </c>
      <c r="T4061" s="9">
        <f t="shared" si="383"/>
        <v>41898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</v>
      </c>
      <c r="T4062" s="9">
        <f t="shared" si="383"/>
        <v>41813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</v>
      </c>
      <c r="T4063" s="9">
        <f t="shared" si="383"/>
        <v>42481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>
        <f t="shared" si="378"/>
        <v>2</v>
      </c>
      <c r="P4064">
        <f t="shared" si="379"/>
        <v>163</v>
      </c>
      <c r="Q4064" t="str">
        <f t="shared" si="380"/>
        <v>theater</v>
      </c>
      <c r="R4064" t="str">
        <f t="shared" si="381"/>
        <v>plays</v>
      </c>
      <c r="S4064" s="9">
        <f t="shared" si="382"/>
        <v>42524</v>
      </c>
      <c r="T4064" s="9">
        <f t="shared" si="383"/>
        <v>42554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</v>
      </c>
      <c r="T4065" s="9">
        <f t="shared" si="383"/>
        <v>41817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>
        <f t="shared" si="378"/>
        <v>19</v>
      </c>
      <c r="P4066">
        <f t="shared" si="379"/>
        <v>64</v>
      </c>
      <c r="Q4066" t="str">
        <f t="shared" si="380"/>
        <v>theater</v>
      </c>
      <c r="R4066" t="str">
        <f t="shared" si="381"/>
        <v>plays</v>
      </c>
      <c r="S4066" s="9">
        <f t="shared" si="382"/>
        <v>42093</v>
      </c>
      <c r="T4066" s="9">
        <f t="shared" si="383"/>
        <v>42123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>
        <f t="shared" si="378"/>
        <v>1</v>
      </c>
      <c r="P4067">
        <f t="shared" si="379"/>
        <v>7</v>
      </c>
      <c r="Q4067" t="str">
        <f t="shared" si="380"/>
        <v>theater</v>
      </c>
      <c r="R4067" t="str">
        <f t="shared" si="381"/>
        <v>plays</v>
      </c>
      <c r="S4067" s="9">
        <f t="shared" si="382"/>
        <v>41834</v>
      </c>
      <c r="T4067" s="9">
        <f t="shared" si="383"/>
        <v>41864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</v>
      </c>
      <c r="T4068" s="9">
        <f t="shared" si="383"/>
        <v>42509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>
        <f t="shared" si="378"/>
        <v>61</v>
      </c>
      <c r="P4069">
        <f t="shared" si="379"/>
        <v>179</v>
      </c>
      <c r="Q4069" t="str">
        <f t="shared" si="380"/>
        <v>theater</v>
      </c>
      <c r="R4069" t="str">
        <f t="shared" si="381"/>
        <v>plays</v>
      </c>
      <c r="S4069" s="9">
        <f t="shared" si="382"/>
        <v>42235</v>
      </c>
      <c r="T4069" s="9">
        <f t="shared" si="383"/>
        <v>42275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>
        <f t="shared" si="378"/>
        <v>1</v>
      </c>
      <c r="P4070">
        <f t="shared" si="379"/>
        <v>35</v>
      </c>
      <c r="Q4070" t="str">
        <f t="shared" si="380"/>
        <v>theater</v>
      </c>
      <c r="R4070" t="str">
        <f t="shared" si="381"/>
        <v>plays</v>
      </c>
      <c r="S4070" s="9">
        <f t="shared" si="382"/>
        <v>42719</v>
      </c>
      <c r="T4070" s="9">
        <f t="shared" si="383"/>
        <v>42749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>
        <f t="shared" si="378"/>
        <v>34</v>
      </c>
      <c r="P4071">
        <f t="shared" si="379"/>
        <v>33</v>
      </c>
      <c r="Q4071" t="str">
        <f t="shared" si="380"/>
        <v>theater</v>
      </c>
      <c r="R4071" t="str">
        <f t="shared" si="381"/>
        <v>plays</v>
      </c>
      <c r="S4071" s="9">
        <f t="shared" si="382"/>
        <v>42022</v>
      </c>
      <c r="T4071" s="9">
        <f t="shared" si="383"/>
        <v>42063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>
        <f t="shared" si="378"/>
        <v>17</v>
      </c>
      <c r="P4072">
        <f t="shared" si="379"/>
        <v>28</v>
      </c>
      <c r="Q4072" t="str">
        <f t="shared" si="380"/>
        <v>theater</v>
      </c>
      <c r="R4072" t="str">
        <f t="shared" si="381"/>
        <v>plays</v>
      </c>
      <c r="S4072" s="9">
        <f t="shared" si="382"/>
        <v>42031</v>
      </c>
      <c r="T4072" s="9">
        <f t="shared" si="383"/>
        <v>42064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42701</v>
      </c>
      <c r="T4073" s="9">
        <f t="shared" si="383"/>
        <v>42731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41813</v>
      </c>
      <c r="T4074" s="9">
        <f t="shared" si="383"/>
        <v>41873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>
        <f t="shared" si="378"/>
        <v>1</v>
      </c>
      <c r="P4075">
        <f t="shared" si="379"/>
        <v>19</v>
      </c>
      <c r="Q4075" t="str">
        <f t="shared" si="380"/>
        <v>theater</v>
      </c>
      <c r="R4075" t="str">
        <f t="shared" si="381"/>
        <v>plays</v>
      </c>
      <c r="S4075" s="9">
        <f t="shared" si="382"/>
        <v>42078</v>
      </c>
      <c r="T4075" s="9">
        <f t="shared" si="383"/>
        <v>42133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</v>
      </c>
      <c r="T4076" s="9">
        <f t="shared" si="383"/>
        <v>42313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>
        <f t="shared" si="378"/>
        <v>29</v>
      </c>
      <c r="P4077">
        <f t="shared" si="379"/>
        <v>44</v>
      </c>
      <c r="Q4077" t="str">
        <f t="shared" si="380"/>
        <v>theater</v>
      </c>
      <c r="R4077" t="str">
        <f t="shared" si="381"/>
        <v>plays</v>
      </c>
      <c r="S4077" s="9">
        <f t="shared" si="382"/>
        <v>41779</v>
      </c>
      <c r="T4077" s="9">
        <f t="shared" si="383"/>
        <v>41821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41906</v>
      </c>
      <c r="T4078" s="9">
        <f t="shared" si="383"/>
        <v>41934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>
        <f t="shared" si="378"/>
        <v>9</v>
      </c>
      <c r="P4079">
        <f t="shared" si="379"/>
        <v>223</v>
      </c>
      <c r="Q4079" t="str">
        <f t="shared" si="380"/>
        <v>theater</v>
      </c>
      <c r="R4079" t="str">
        <f t="shared" si="381"/>
        <v>plays</v>
      </c>
      <c r="S4079" s="9">
        <f t="shared" si="382"/>
        <v>42696</v>
      </c>
      <c r="T4079" s="9">
        <f t="shared" si="383"/>
        <v>42726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42733</v>
      </c>
      <c r="T4080" s="9">
        <f t="shared" si="383"/>
        <v>42763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42511</v>
      </c>
      <c r="T4081" s="9">
        <f t="shared" si="383"/>
        <v>42541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</v>
      </c>
      <c r="T4082" s="9">
        <f t="shared" si="383"/>
        <v>42536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>
        <f t="shared" si="378"/>
        <v>16</v>
      </c>
      <c r="P4083">
        <f t="shared" si="379"/>
        <v>29</v>
      </c>
      <c r="Q4083" t="str">
        <f t="shared" si="380"/>
        <v>theater</v>
      </c>
      <c r="R4083" t="str">
        <f t="shared" si="381"/>
        <v>plays</v>
      </c>
      <c r="S4083" s="9">
        <f t="shared" si="382"/>
        <v>42041</v>
      </c>
      <c r="T4083" s="9">
        <f t="shared" si="383"/>
        <v>42071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>
        <f t="shared" si="378"/>
        <v>2</v>
      </c>
      <c r="P4084">
        <f t="shared" si="379"/>
        <v>2</v>
      </c>
      <c r="Q4084" t="str">
        <f t="shared" si="380"/>
        <v>theater</v>
      </c>
      <c r="R4084" t="str">
        <f t="shared" si="381"/>
        <v>plays</v>
      </c>
      <c r="S4084" s="9">
        <f t="shared" si="382"/>
        <v>42307</v>
      </c>
      <c r="T4084" s="9">
        <f t="shared" si="383"/>
        <v>42323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>
        <f t="shared" si="378"/>
        <v>22</v>
      </c>
      <c r="P4085">
        <f t="shared" si="379"/>
        <v>127</v>
      </c>
      <c r="Q4085" t="str">
        <f t="shared" si="380"/>
        <v>theater</v>
      </c>
      <c r="R4085" t="str">
        <f t="shared" si="381"/>
        <v>plays</v>
      </c>
      <c r="S4085" s="9">
        <f t="shared" si="382"/>
        <v>42354</v>
      </c>
      <c r="T4085" s="9">
        <f t="shared" si="383"/>
        <v>42384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</v>
      </c>
      <c r="T4086" s="9">
        <f t="shared" si="383"/>
        <v>42652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</v>
      </c>
      <c r="T4087" s="9">
        <f t="shared" si="383"/>
        <v>42087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>
        <f t="shared" si="378"/>
        <v>5</v>
      </c>
      <c r="P4088">
        <f t="shared" si="379"/>
        <v>9</v>
      </c>
      <c r="Q4088" t="str">
        <f t="shared" si="380"/>
        <v>theater</v>
      </c>
      <c r="R4088" t="str">
        <f t="shared" si="381"/>
        <v>plays</v>
      </c>
      <c r="S4088" s="9">
        <f t="shared" si="382"/>
        <v>42305</v>
      </c>
      <c r="T4088" s="9">
        <f t="shared" si="383"/>
        <v>42329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42539</v>
      </c>
      <c r="T4089" s="9">
        <f t="shared" si="383"/>
        <v>42569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</v>
      </c>
      <c r="T4090" s="9">
        <f t="shared" si="383"/>
        <v>42020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42123</v>
      </c>
      <c r="T4091" s="9">
        <f t="shared" si="383"/>
        <v>42156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>
        <f t="shared" si="378"/>
        <v>3</v>
      </c>
      <c r="P4092">
        <f t="shared" si="379"/>
        <v>11</v>
      </c>
      <c r="Q4092" t="str">
        <f t="shared" si="380"/>
        <v>theater</v>
      </c>
      <c r="R4092" t="str">
        <f t="shared" si="381"/>
        <v>plays</v>
      </c>
      <c r="S4092" s="9">
        <f t="shared" si="382"/>
        <v>42209</v>
      </c>
      <c r="T4092" s="9">
        <f t="shared" si="383"/>
        <v>42223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>
        <f t="shared" si="378"/>
        <v>13</v>
      </c>
      <c r="P4093">
        <f t="shared" si="379"/>
        <v>26</v>
      </c>
      <c r="Q4093" t="str">
        <f t="shared" si="380"/>
        <v>theater</v>
      </c>
      <c r="R4093" t="str">
        <f t="shared" si="381"/>
        <v>plays</v>
      </c>
      <c r="S4093" s="9">
        <f t="shared" si="382"/>
        <v>41990</v>
      </c>
      <c r="T4093" s="9">
        <f t="shared" si="383"/>
        <v>42020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</v>
      </c>
      <c r="T4094" s="9">
        <f t="shared" si="383"/>
        <v>42099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42179</v>
      </c>
      <c r="T4095" s="9">
        <f t="shared" si="383"/>
        <v>42239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>
        <f t="shared" si="378"/>
        <v>37</v>
      </c>
      <c r="P4096">
        <f t="shared" si="379"/>
        <v>91</v>
      </c>
      <c r="Q4096" t="str">
        <f t="shared" si="380"/>
        <v>theater</v>
      </c>
      <c r="R4096" t="str">
        <f t="shared" si="381"/>
        <v>plays</v>
      </c>
      <c r="S4096" s="9">
        <f t="shared" si="382"/>
        <v>41890</v>
      </c>
      <c r="T4096" s="9">
        <f t="shared" si="383"/>
        <v>41934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</v>
      </c>
      <c r="T4097" s="9">
        <f t="shared" si="383"/>
        <v>42723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</v>
      </c>
      <c r="T4098" s="9">
        <f t="shared" si="383"/>
        <v>42794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384">ROUND(E4099/D4099*100, 0)</f>
        <v>0</v>
      </c>
      <c r="P4099" t="e">
        <f t="shared" ref="P4099:P4115" si="385">ROUND(E4099/L4099, 0)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9">
        <f t="shared" ref="S4099:S4115" si="388">ROUND((J4099/86400)+25569+(-5/24),0)</f>
        <v>42345</v>
      </c>
      <c r="T4099" s="9">
        <f t="shared" ref="T4099:T4115" si="389">ROUND((I4099/86400)+25569+(-5/24),0)</f>
        <v>42401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42496</v>
      </c>
      <c r="T4100" s="9">
        <f t="shared" si="389"/>
        <v>42526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42571</v>
      </c>
      <c r="T4101" s="9">
        <f t="shared" si="389"/>
        <v>42616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</v>
      </c>
      <c r="T4102" s="9">
        <f t="shared" si="389"/>
        <v>41937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42731</v>
      </c>
      <c r="T4103" s="9">
        <f t="shared" si="389"/>
        <v>42761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>
        <f t="shared" si="384"/>
        <v>27</v>
      </c>
      <c r="P4104">
        <f t="shared" si="385"/>
        <v>23</v>
      </c>
      <c r="Q4104" t="str">
        <f t="shared" si="386"/>
        <v>theater</v>
      </c>
      <c r="R4104" t="str">
        <f t="shared" si="387"/>
        <v>plays</v>
      </c>
      <c r="S4104" s="9">
        <f t="shared" si="388"/>
        <v>42476</v>
      </c>
      <c r="T4104" s="9">
        <f t="shared" si="389"/>
        <v>42506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>
        <f t="shared" si="384"/>
        <v>10</v>
      </c>
      <c r="P4105">
        <f t="shared" si="385"/>
        <v>17</v>
      </c>
      <c r="Q4105" t="str">
        <f t="shared" si="386"/>
        <v>theater</v>
      </c>
      <c r="R4105" t="str">
        <f t="shared" si="387"/>
        <v>plays</v>
      </c>
      <c r="S4105" s="9">
        <f t="shared" si="388"/>
        <v>42189</v>
      </c>
      <c r="T4105" s="9">
        <f t="shared" si="389"/>
        <v>42243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>
        <f t="shared" si="384"/>
        <v>21</v>
      </c>
      <c r="P4106">
        <f t="shared" si="385"/>
        <v>46</v>
      </c>
      <c r="Q4106" t="str">
        <f t="shared" si="386"/>
        <v>theater</v>
      </c>
      <c r="R4106" t="str">
        <f t="shared" si="387"/>
        <v>plays</v>
      </c>
      <c r="S4106" s="9">
        <f t="shared" si="388"/>
        <v>42640</v>
      </c>
      <c r="T4106" s="9">
        <f t="shared" si="389"/>
        <v>42670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>
        <f t="shared" si="384"/>
        <v>7</v>
      </c>
      <c r="P4107">
        <f t="shared" si="385"/>
        <v>383</v>
      </c>
      <c r="Q4107" t="str">
        <f t="shared" si="386"/>
        <v>theater</v>
      </c>
      <c r="R4107" t="str">
        <f t="shared" si="387"/>
        <v>plays</v>
      </c>
      <c r="S4107" s="9">
        <f t="shared" si="388"/>
        <v>42697</v>
      </c>
      <c r="T4107" s="9">
        <f t="shared" si="389"/>
        <v>42730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>
        <f t="shared" si="384"/>
        <v>71</v>
      </c>
      <c r="P4108">
        <f t="shared" si="385"/>
        <v>107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</v>
      </c>
      <c r="T4108" s="9">
        <f t="shared" si="389"/>
        <v>42096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>
        <f t="shared" si="384"/>
        <v>2</v>
      </c>
      <c r="P4109">
        <f t="shared" si="385"/>
        <v>10</v>
      </c>
      <c r="Q4109" t="str">
        <f t="shared" si="386"/>
        <v>theater</v>
      </c>
      <c r="R4109" t="str">
        <f t="shared" si="387"/>
        <v>plays</v>
      </c>
      <c r="S4109" s="9">
        <f t="shared" si="388"/>
        <v>41884</v>
      </c>
      <c r="T4109" s="9">
        <f t="shared" si="389"/>
        <v>41907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</v>
      </c>
      <c r="T4110" s="9">
        <f t="shared" si="389"/>
        <v>42797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</v>
      </c>
      <c r="T4111" s="9">
        <f t="shared" si="389"/>
        <v>42337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>
        <f t="shared" si="384"/>
        <v>29</v>
      </c>
      <c r="P4112">
        <f t="shared" si="385"/>
        <v>14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</v>
      </c>
      <c r="T4112" s="9">
        <f t="shared" si="389"/>
        <v>42572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>
        <f t="shared" si="384"/>
        <v>3</v>
      </c>
      <c r="P4113">
        <f t="shared" si="385"/>
        <v>16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</v>
      </c>
      <c r="T4113" s="9">
        <f t="shared" si="389"/>
        <v>42059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42401</v>
      </c>
      <c r="T4114" s="9">
        <f t="shared" si="389"/>
        <v>42428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</v>
      </c>
      <c r="T4115" s="9">
        <f t="shared" si="389"/>
        <v>42377</v>
      </c>
    </row>
  </sheetData>
  <conditionalFormatting sqref="F1:F1048576">
    <cfRule type="containsText" dxfId="4" priority="2" operator="containsText" text="live">
      <formula>NOT(ISERROR(SEARCH("live",F1)))</formula>
    </cfRule>
    <cfRule type="containsText" dxfId="3" priority="3" operator="containsText" text="canceled">
      <formula>NOT(ISERROR(SEARCH("canceled",F1)))</formula>
    </cfRule>
    <cfRule type="containsText" dxfId="2" priority="4" operator="containsText" text="cancelled">
      <formula>NOT(ISERROR(SEARCH("cancelled",F1)))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:S1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subcategory</vt:lpstr>
      <vt:lpstr>LaunchDateOutcomes</vt:lpstr>
      <vt:lpstr>GoalOutComes</vt:lpstr>
      <vt:lpstr>full-sheet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Suresh Babu Adda</cp:lastModifiedBy>
  <dcterms:created xsi:type="dcterms:W3CDTF">2017-04-20T15:17:24Z</dcterms:created>
  <dcterms:modified xsi:type="dcterms:W3CDTF">2018-02-10T07:51:17Z</dcterms:modified>
</cp:coreProperties>
</file>