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F:\GitHub\Final_project\Discharge-data\"/>
    </mc:Choice>
  </mc:AlternateContent>
  <xr:revisionPtr revIDLastSave="0" documentId="13_ncr:1_{ED26FD39-1E83-4A6F-AEBE-5551D5812145}" xr6:coauthVersionLast="47" xr6:coauthVersionMax="47" xr10:uidLastSave="{00000000-0000-0000-0000-000000000000}"/>
  <bookViews>
    <workbookView xWindow="22944" yWindow="-96" windowWidth="23232" windowHeight="12552" xr2:uid="{00000000-000D-0000-FFFF-FFFF00000000}"/>
  </bookViews>
  <sheets>
    <sheet name="Neckar-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3" i="1" l="1"/>
  <c r="I23" i="1"/>
  <c r="J23" i="1" s="1"/>
  <c r="H22" i="1"/>
  <c r="I22" i="1"/>
  <c r="J22" i="1" s="1"/>
  <c r="H21" i="1"/>
  <c r="I21" i="1" s="1"/>
  <c r="J21" i="1" s="1"/>
  <c r="H20" i="1"/>
  <c r="I20" i="1"/>
  <c r="J20" i="1" s="1"/>
  <c r="H19" i="1"/>
  <c r="I19" i="1" s="1"/>
  <c r="J19" i="1" s="1"/>
  <c r="H18" i="1"/>
  <c r="I18" i="1"/>
  <c r="J18" i="1" s="1"/>
  <c r="I14" i="1"/>
  <c r="I15" i="1"/>
  <c r="I16" i="1"/>
  <c r="I17" i="1"/>
  <c r="H13" i="1"/>
  <c r="I13" i="1" s="1"/>
  <c r="H14" i="1"/>
  <c r="H15" i="1"/>
  <c r="H16" i="1"/>
  <c r="H17" i="1"/>
  <c r="I12" i="1"/>
  <c r="H12" i="1"/>
  <c r="H4" i="1"/>
  <c r="H3" i="1"/>
  <c r="H2" i="1"/>
  <c r="J14" i="1" l="1"/>
  <c r="J12" i="1"/>
  <c r="J17" i="1"/>
  <c r="J16" i="1"/>
  <c r="J15" i="1"/>
  <c r="J13" i="1"/>
</calcChain>
</file>

<file path=xl/sharedStrings.xml><?xml version="1.0" encoding="utf-8"?>
<sst xmlns="http://schemas.openxmlformats.org/spreadsheetml/2006/main" count="14" uniqueCount="13">
  <si>
    <t>Discharge</t>
  </si>
  <si>
    <t>N</t>
  </si>
  <si>
    <t>Mean</t>
  </si>
  <si>
    <t>Std. Dev</t>
  </si>
  <si>
    <t>Yn</t>
  </si>
  <si>
    <t>Sn</t>
  </si>
  <si>
    <t>Year</t>
  </si>
  <si>
    <t>years</t>
  </si>
  <si>
    <t>m3/s</t>
  </si>
  <si>
    <t>T</t>
  </si>
  <si>
    <t>Yt</t>
  </si>
  <si>
    <t>K</t>
  </si>
  <si>
    <t>Xt (m3/s)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</si>
</sst>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2" borderId="0" xfId="0" applyFont="1" applyFill="1"/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4"/>
  <sheetViews>
    <sheetView tabSelected="1" workbookViewId="0">
      <selection activeCell="I6" sqref="I6"/>
    </sheetView>
  </sheetViews>
  <sheetFormatPr defaultRowHeight="15" x14ac:dyDescent="0.25"/>
  <cols>
    <col min="1" max="1" width="5.140625" bestFit="1" customWidth="1"/>
    <col min="8" max="8" width="12.7109375" bestFit="1" customWidth="1"/>
    <col min="9" max="10" width="11" bestFit="1" customWidth="1"/>
  </cols>
  <sheetData>
    <row r="1" spans="1:10" x14ac:dyDescent="0.25">
      <c r="A1" s="3" t="s">
        <v>6</v>
      </c>
      <c r="B1" s="3" t="s">
        <v>0</v>
      </c>
      <c r="C1" s="1"/>
    </row>
    <row r="2" spans="1:10" x14ac:dyDescent="0.25">
      <c r="A2">
        <v>1953</v>
      </c>
      <c r="B2">
        <v>265.60000000000002</v>
      </c>
      <c r="G2" s="2" t="s">
        <v>1</v>
      </c>
      <c r="H2">
        <f>COUNT(A2:A94)</f>
        <v>93</v>
      </c>
      <c r="I2" t="s">
        <v>7</v>
      </c>
    </row>
    <row r="3" spans="1:10" x14ac:dyDescent="0.25">
      <c r="A3">
        <v>1990</v>
      </c>
      <c r="B3">
        <v>175.989</v>
      </c>
      <c r="G3" s="2" t="s">
        <v>2</v>
      </c>
      <c r="H3">
        <f>AVERAGE(B2:B94)</f>
        <v>79.94204301075267</v>
      </c>
      <c r="I3" t="s">
        <v>8</v>
      </c>
    </row>
    <row r="4" spans="1:10" x14ac:dyDescent="0.25">
      <c r="A4">
        <v>1970</v>
      </c>
      <c r="B4">
        <v>161.554</v>
      </c>
      <c r="G4" s="2" t="s">
        <v>3</v>
      </c>
      <c r="H4">
        <f>_xlfn.STDEV.S(B2:B94)</f>
        <v>38.788008725779974</v>
      </c>
      <c r="I4" t="s">
        <v>8</v>
      </c>
    </row>
    <row r="5" spans="1:10" x14ac:dyDescent="0.25">
      <c r="A5">
        <v>1978</v>
      </c>
      <c r="B5">
        <v>153.785</v>
      </c>
      <c r="G5" s="2" t="s">
        <v>4</v>
      </c>
      <c r="H5">
        <v>0.55910000000000004</v>
      </c>
    </row>
    <row r="6" spans="1:10" x14ac:dyDescent="0.25">
      <c r="A6">
        <v>1955</v>
      </c>
      <c r="B6">
        <v>139.78299999999999</v>
      </c>
      <c r="G6" s="2" t="s">
        <v>5</v>
      </c>
      <c r="H6">
        <v>1.2024999999999999</v>
      </c>
    </row>
    <row r="7" spans="1:10" x14ac:dyDescent="0.25">
      <c r="A7">
        <v>1958</v>
      </c>
      <c r="B7">
        <v>138.80000000000001</v>
      </c>
    </row>
    <row r="8" spans="1:10" x14ac:dyDescent="0.25">
      <c r="A8">
        <v>1980</v>
      </c>
      <c r="B8">
        <v>137.642</v>
      </c>
    </row>
    <row r="9" spans="1:10" x14ac:dyDescent="0.25">
      <c r="A9">
        <v>1936</v>
      </c>
      <c r="B9">
        <v>132.5</v>
      </c>
    </row>
    <row r="10" spans="1:10" x14ac:dyDescent="0.25">
      <c r="A10">
        <v>1944</v>
      </c>
      <c r="B10">
        <v>132.5</v>
      </c>
    </row>
    <row r="11" spans="1:10" x14ac:dyDescent="0.25">
      <c r="A11">
        <v>1988</v>
      </c>
      <c r="B11">
        <v>131.40799999999999</v>
      </c>
      <c r="G11" s="4" t="s">
        <v>9</v>
      </c>
      <c r="H11" s="4" t="s">
        <v>10</v>
      </c>
      <c r="I11" s="4" t="s">
        <v>11</v>
      </c>
      <c r="J11" s="4" t="s">
        <v>12</v>
      </c>
    </row>
    <row r="12" spans="1:10" x14ac:dyDescent="0.25">
      <c r="A12">
        <v>1965</v>
      </c>
      <c r="B12">
        <v>130.5</v>
      </c>
      <c r="G12" s="5">
        <v>50</v>
      </c>
      <c r="H12" s="5">
        <f>-LN(LN(G12/(G12-1)))</f>
        <v>3.9019386579358333</v>
      </c>
      <c r="I12" s="5">
        <f>(H12-$H$5)/$H$6</f>
        <v>2.7799074078468471</v>
      </c>
      <c r="J12" s="5">
        <f>$H$3+I12*$H$4</f>
        <v>187.76911580317656</v>
      </c>
    </row>
    <row r="13" spans="1:10" x14ac:dyDescent="0.25">
      <c r="A13">
        <v>1994</v>
      </c>
      <c r="B13">
        <v>123.06699999999999</v>
      </c>
      <c r="G13" s="5">
        <v>100</v>
      </c>
      <c r="H13" s="5">
        <f t="shared" ref="H13:H23" si="0">-LN(LN(G13/(G13-1)))</f>
        <v>4.6001492267765736</v>
      </c>
      <c r="I13" s="5">
        <f t="shared" ref="I13:I23" si="1">(H13-$H$5)/$H$6</f>
        <v>3.3605398975272966</v>
      </c>
      <c r="J13" s="5">
        <f t="shared" ref="J13:J23" si="2">$H$3+I13*$H$4</f>
        <v>210.29069387937318</v>
      </c>
    </row>
    <row r="14" spans="1:10" x14ac:dyDescent="0.25">
      <c r="A14">
        <v>1945</v>
      </c>
      <c r="B14">
        <v>117.8</v>
      </c>
      <c r="G14" s="5">
        <v>150</v>
      </c>
      <c r="H14" s="5">
        <f t="shared" si="0"/>
        <v>5.0072926642935842</v>
      </c>
      <c r="I14" s="5">
        <f t="shared" si="1"/>
        <v>3.6991207187472637</v>
      </c>
      <c r="J14" s="5">
        <f t="shared" si="2"/>
        <v>223.42356972723502</v>
      </c>
    </row>
    <row r="15" spans="1:10" x14ac:dyDescent="0.25">
      <c r="A15">
        <v>1979</v>
      </c>
      <c r="B15">
        <v>113.60599999999999</v>
      </c>
      <c r="G15" s="5">
        <v>200</v>
      </c>
      <c r="H15" s="5">
        <f t="shared" si="0"/>
        <v>5.295812142535044</v>
      </c>
      <c r="I15" s="5">
        <f t="shared" si="1"/>
        <v>3.9390537567858996</v>
      </c>
      <c r="J15" s="5">
        <f t="shared" si="2"/>
        <v>232.73009450028053</v>
      </c>
    </row>
    <row r="16" spans="1:10" x14ac:dyDescent="0.25">
      <c r="A16">
        <v>1999</v>
      </c>
      <c r="B16">
        <v>110.84</v>
      </c>
      <c r="G16" s="5">
        <v>500</v>
      </c>
      <c r="H16" s="5">
        <f t="shared" si="0"/>
        <v>6.213607264087516</v>
      </c>
      <c r="I16" s="5">
        <f t="shared" si="1"/>
        <v>4.7022929431081222</v>
      </c>
      <c r="J16" s="5">
        <f t="shared" si="2"/>
        <v>262.33462271920411</v>
      </c>
    </row>
    <row r="17" spans="1:10" x14ac:dyDescent="0.25">
      <c r="A17">
        <v>2010</v>
      </c>
      <c r="B17">
        <v>110.099</v>
      </c>
      <c r="G17" s="5">
        <v>1000</v>
      </c>
      <c r="H17" s="5">
        <f t="shared" si="0"/>
        <v>6.907255070523628</v>
      </c>
      <c r="I17" s="5">
        <f t="shared" si="1"/>
        <v>5.2791310357784855</v>
      </c>
      <c r="J17" s="5">
        <f t="shared" si="2"/>
        <v>284.70902369106443</v>
      </c>
    </row>
    <row r="18" spans="1:10" x14ac:dyDescent="0.25">
      <c r="A18">
        <v>1939</v>
      </c>
      <c r="B18">
        <v>109.8</v>
      </c>
      <c r="G18" s="5">
        <v>2</v>
      </c>
      <c r="H18" s="5">
        <f t="shared" si="0"/>
        <v>0.36651292058166435</v>
      </c>
      <c r="I18" s="5">
        <f t="shared" si="1"/>
        <v>-0.16015557539986339</v>
      </c>
      <c r="J18" s="5">
        <f t="shared" si="2"/>
        <v>73.729927154660459</v>
      </c>
    </row>
    <row r="19" spans="1:10" x14ac:dyDescent="0.25">
      <c r="A19">
        <v>2013</v>
      </c>
      <c r="B19">
        <v>109.694</v>
      </c>
      <c r="G19" s="5">
        <v>5</v>
      </c>
      <c r="H19" s="5">
        <f t="shared" si="0"/>
        <v>1.4999399867595156</v>
      </c>
      <c r="I19" s="5">
        <f t="shared" si="1"/>
        <v>0.78240331539252861</v>
      </c>
      <c r="J19" s="5">
        <f t="shared" si="2"/>
        <v>110.28990963527725</v>
      </c>
    </row>
    <row r="20" spans="1:10" x14ac:dyDescent="0.25">
      <c r="A20">
        <v>1941</v>
      </c>
      <c r="B20">
        <v>106.8</v>
      </c>
      <c r="G20" s="5">
        <v>10</v>
      </c>
      <c r="H20" s="5">
        <f t="shared" si="0"/>
        <v>2.2503673273124449</v>
      </c>
      <c r="I20" s="5">
        <f t="shared" si="1"/>
        <v>1.4064593158523453</v>
      </c>
      <c r="J20" s="5">
        <f t="shared" si="2"/>
        <v>134.49579922648797</v>
      </c>
    </row>
    <row r="21" spans="1:10" x14ac:dyDescent="0.25">
      <c r="A21">
        <v>1937</v>
      </c>
      <c r="B21">
        <v>102</v>
      </c>
      <c r="G21" s="5">
        <v>20</v>
      </c>
      <c r="H21" s="5">
        <f t="shared" si="0"/>
        <v>2.9701952490421655</v>
      </c>
      <c r="I21" s="5">
        <f t="shared" si="1"/>
        <v>2.005068814172279</v>
      </c>
      <c r="J21" s="5">
        <f t="shared" si="2"/>
        <v>157.71466967065635</v>
      </c>
    </row>
    <row r="22" spans="1:10" x14ac:dyDescent="0.25">
      <c r="A22">
        <v>1951</v>
      </c>
      <c r="B22">
        <v>102</v>
      </c>
      <c r="G22" s="5">
        <v>50</v>
      </c>
      <c r="H22" s="5">
        <f t="shared" si="0"/>
        <v>3.9019386579358333</v>
      </c>
      <c r="I22" s="5">
        <f t="shared" si="1"/>
        <v>2.7799074078468471</v>
      </c>
      <c r="J22" s="5">
        <f t="shared" si="2"/>
        <v>187.76911580317656</v>
      </c>
    </row>
    <row r="23" spans="1:10" x14ac:dyDescent="0.25">
      <c r="A23">
        <v>2015</v>
      </c>
      <c r="B23">
        <v>100.96599999999999</v>
      </c>
      <c r="G23" s="5">
        <v>10</v>
      </c>
      <c r="H23" s="5">
        <f t="shared" si="0"/>
        <v>2.2503673273124449</v>
      </c>
      <c r="I23" s="5">
        <f t="shared" si="1"/>
        <v>1.4064593158523453</v>
      </c>
      <c r="J23" s="5">
        <f t="shared" si="2"/>
        <v>134.49579922648797</v>
      </c>
    </row>
    <row r="24" spans="1:10" x14ac:dyDescent="0.25">
      <c r="A24">
        <v>2004</v>
      </c>
      <c r="B24">
        <v>99.700999999999993</v>
      </c>
    </row>
    <row r="25" spans="1:10" x14ac:dyDescent="0.25">
      <c r="A25">
        <v>1959</v>
      </c>
      <c r="B25">
        <v>98.2</v>
      </c>
    </row>
    <row r="26" spans="1:10" x14ac:dyDescent="0.25">
      <c r="A26">
        <v>1940</v>
      </c>
      <c r="B26">
        <v>97.12</v>
      </c>
    </row>
    <row r="27" spans="1:10" x14ac:dyDescent="0.25">
      <c r="A27">
        <v>1972</v>
      </c>
      <c r="B27">
        <v>95.611000000000004</v>
      </c>
    </row>
    <row r="28" spans="1:10" x14ac:dyDescent="0.25">
      <c r="A28">
        <v>1995</v>
      </c>
      <c r="B28">
        <v>93.346999999999994</v>
      </c>
    </row>
    <row r="29" spans="1:10" x14ac:dyDescent="0.25">
      <c r="A29">
        <v>1996</v>
      </c>
      <c r="B29">
        <v>92.122</v>
      </c>
    </row>
    <row r="30" spans="1:10" x14ac:dyDescent="0.25">
      <c r="A30">
        <v>1947</v>
      </c>
      <c r="B30">
        <v>91.41</v>
      </c>
    </row>
    <row r="31" spans="1:10" x14ac:dyDescent="0.25">
      <c r="A31">
        <v>1983</v>
      </c>
      <c r="B31">
        <v>89.885000000000005</v>
      </c>
    </row>
    <row r="32" spans="1:10" x14ac:dyDescent="0.25">
      <c r="A32">
        <v>1982</v>
      </c>
      <c r="B32">
        <v>88.462000000000003</v>
      </c>
    </row>
    <row r="33" spans="1:2" x14ac:dyDescent="0.25">
      <c r="A33">
        <v>1986</v>
      </c>
      <c r="B33">
        <v>84.525999999999996</v>
      </c>
    </row>
    <row r="34" spans="1:2" x14ac:dyDescent="0.25">
      <c r="A34">
        <v>1981</v>
      </c>
      <c r="B34">
        <v>84.364000000000004</v>
      </c>
    </row>
    <row r="35" spans="1:2" x14ac:dyDescent="0.25">
      <c r="A35">
        <v>2006</v>
      </c>
      <c r="B35">
        <v>83.289000000000001</v>
      </c>
    </row>
    <row r="36" spans="1:2" x14ac:dyDescent="0.25">
      <c r="A36">
        <v>2018</v>
      </c>
      <c r="B36">
        <v>82.875</v>
      </c>
    </row>
    <row r="37" spans="1:2" x14ac:dyDescent="0.25">
      <c r="A37">
        <v>1968</v>
      </c>
      <c r="B37">
        <v>82.539000000000001</v>
      </c>
    </row>
    <row r="38" spans="1:2" x14ac:dyDescent="0.25">
      <c r="A38">
        <v>1946</v>
      </c>
      <c r="B38">
        <v>82.22</v>
      </c>
    </row>
    <row r="39" spans="1:2" x14ac:dyDescent="0.25">
      <c r="A39">
        <v>2012</v>
      </c>
      <c r="B39">
        <v>81.977000000000004</v>
      </c>
    </row>
    <row r="40" spans="1:2" x14ac:dyDescent="0.25">
      <c r="A40">
        <v>1962</v>
      </c>
      <c r="B40">
        <v>81.77</v>
      </c>
    </row>
    <row r="41" spans="1:2" x14ac:dyDescent="0.25">
      <c r="A41">
        <v>1984</v>
      </c>
      <c r="B41">
        <v>81.317999999999998</v>
      </c>
    </row>
    <row r="42" spans="1:2" x14ac:dyDescent="0.25">
      <c r="A42">
        <v>1977</v>
      </c>
      <c r="B42">
        <v>79.284000000000006</v>
      </c>
    </row>
    <row r="43" spans="1:2" x14ac:dyDescent="0.25">
      <c r="A43">
        <v>1952</v>
      </c>
      <c r="B43">
        <v>79.150000000000006</v>
      </c>
    </row>
    <row r="44" spans="1:2" x14ac:dyDescent="0.25">
      <c r="A44">
        <v>2005</v>
      </c>
      <c r="B44">
        <v>77.87</v>
      </c>
    </row>
    <row r="45" spans="1:2" x14ac:dyDescent="0.25">
      <c r="A45">
        <v>2014</v>
      </c>
      <c r="B45">
        <v>77.703000000000003</v>
      </c>
    </row>
    <row r="46" spans="1:2" x14ac:dyDescent="0.25">
      <c r="A46">
        <v>2021</v>
      </c>
      <c r="B46">
        <v>77.478999999999999</v>
      </c>
    </row>
    <row r="47" spans="1:2" x14ac:dyDescent="0.25">
      <c r="A47">
        <v>1991</v>
      </c>
      <c r="B47">
        <v>77.391000000000005</v>
      </c>
    </row>
    <row r="48" spans="1:2" x14ac:dyDescent="0.25">
      <c r="A48">
        <v>1935</v>
      </c>
      <c r="B48">
        <v>77.319999999999993</v>
      </c>
    </row>
    <row r="49" spans="1:2" x14ac:dyDescent="0.25">
      <c r="A49">
        <v>1957</v>
      </c>
      <c r="B49">
        <v>76.290000000000006</v>
      </c>
    </row>
    <row r="50" spans="1:2" x14ac:dyDescent="0.25">
      <c r="A50">
        <v>1967</v>
      </c>
      <c r="B50">
        <v>76.290000000000006</v>
      </c>
    </row>
    <row r="51" spans="1:2" x14ac:dyDescent="0.25">
      <c r="A51">
        <v>1932</v>
      </c>
      <c r="B51">
        <v>75.27</v>
      </c>
    </row>
    <row r="52" spans="1:2" x14ac:dyDescent="0.25">
      <c r="A52">
        <v>1987</v>
      </c>
      <c r="B52">
        <v>74.653000000000006</v>
      </c>
    </row>
    <row r="53" spans="1:2" x14ac:dyDescent="0.25">
      <c r="A53">
        <v>2001</v>
      </c>
      <c r="B53">
        <v>73.701999999999998</v>
      </c>
    </row>
    <row r="54" spans="1:2" x14ac:dyDescent="0.25">
      <c r="A54">
        <v>2002</v>
      </c>
      <c r="B54">
        <v>73.09</v>
      </c>
    </row>
    <row r="55" spans="1:2" x14ac:dyDescent="0.25">
      <c r="A55">
        <v>1954</v>
      </c>
      <c r="B55">
        <v>69.78</v>
      </c>
    </row>
    <row r="56" spans="1:2" x14ac:dyDescent="0.25">
      <c r="A56">
        <v>2019</v>
      </c>
      <c r="B56">
        <v>69.66</v>
      </c>
    </row>
    <row r="57" spans="1:2" x14ac:dyDescent="0.25">
      <c r="A57">
        <v>2009</v>
      </c>
      <c r="B57">
        <v>69.087999999999994</v>
      </c>
    </row>
    <row r="58" spans="1:2" x14ac:dyDescent="0.25">
      <c r="A58">
        <v>1956</v>
      </c>
      <c r="B58">
        <v>68.52</v>
      </c>
    </row>
    <row r="59" spans="1:2" x14ac:dyDescent="0.25">
      <c r="A59">
        <v>1931</v>
      </c>
      <c r="B59">
        <v>67.53</v>
      </c>
    </row>
    <row r="60" spans="1:2" x14ac:dyDescent="0.25">
      <c r="A60">
        <v>1934</v>
      </c>
      <c r="B60">
        <v>67.53</v>
      </c>
    </row>
    <row r="61" spans="1:2" x14ac:dyDescent="0.25">
      <c r="A61">
        <v>1966</v>
      </c>
      <c r="B61">
        <v>65.36</v>
      </c>
    </row>
    <row r="62" spans="1:2" x14ac:dyDescent="0.25">
      <c r="A62">
        <v>2020</v>
      </c>
      <c r="B62">
        <v>64.156999999999996</v>
      </c>
    </row>
    <row r="63" spans="1:2" x14ac:dyDescent="0.25">
      <c r="A63">
        <v>2000</v>
      </c>
      <c r="B63">
        <v>60.898000000000003</v>
      </c>
    </row>
    <row r="64" spans="1:2" x14ac:dyDescent="0.25">
      <c r="A64">
        <v>2016</v>
      </c>
      <c r="B64">
        <v>60.636000000000003</v>
      </c>
    </row>
    <row r="65" spans="1:2" x14ac:dyDescent="0.25">
      <c r="A65">
        <v>1960</v>
      </c>
      <c r="B65">
        <v>58.74</v>
      </c>
    </row>
    <row r="66" spans="1:2" x14ac:dyDescent="0.25">
      <c r="A66">
        <v>1989</v>
      </c>
      <c r="B66">
        <v>57.997999999999998</v>
      </c>
    </row>
    <row r="67" spans="1:2" x14ac:dyDescent="0.25">
      <c r="A67">
        <v>1974</v>
      </c>
      <c r="B67">
        <v>56.707999999999998</v>
      </c>
    </row>
    <row r="68" spans="1:2" x14ac:dyDescent="0.25">
      <c r="A68">
        <v>1948</v>
      </c>
      <c r="B68">
        <v>56.57</v>
      </c>
    </row>
    <row r="69" spans="1:2" x14ac:dyDescent="0.25">
      <c r="A69">
        <v>1930</v>
      </c>
      <c r="B69">
        <v>55.88</v>
      </c>
    </row>
    <row r="70" spans="1:2" x14ac:dyDescent="0.25">
      <c r="A70">
        <v>1950</v>
      </c>
      <c r="B70">
        <v>55.88</v>
      </c>
    </row>
    <row r="71" spans="1:2" x14ac:dyDescent="0.25">
      <c r="A71">
        <v>1993</v>
      </c>
      <c r="B71">
        <v>55.481000000000002</v>
      </c>
    </row>
    <row r="72" spans="1:2" x14ac:dyDescent="0.25">
      <c r="A72">
        <v>1997</v>
      </c>
      <c r="B72">
        <v>53.822000000000003</v>
      </c>
    </row>
    <row r="73" spans="1:2" x14ac:dyDescent="0.25">
      <c r="A73">
        <v>1973</v>
      </c>
      <c r="B73">
        <v>53.287999999999997</v>
      </c>
    </row>
    <row r="74" spans="1:2" x14ac:dyDescent="0.25">
      <c r="A74">
        <v>1942</v>
      </c>
      <c r="B74">
        <v>53.26</v>
      </c>
    </row>
    <row r="75" spans="1:2" x14ac:dyDescent="0.25">
      <c r="A75">
        <v>1961</v>
      </c>
      <c r="B75">
        <v>53.26</v>
      </c>
    </row>
    <row r="76" spans="1:2" x14ac:dyDescent="0.25">
      <c r="A76">
        <v>1998</v>
      </c>
      <c r="B76">
        <v>50.033999999999999</v>
      </c>
    </row>
    <row r="77" spans="1:2" x14ac:dyDescent="0.25">
      <c r="A77">
        <v>1969</v>
      </c>
      <c r="B77">
        <v>48.591000000000001</v>
      </c>
    </row>
    <row r="78" spans="1:2" x14ac:dyDescent="0.25">
      <c r="A78">
        <v>2011</v>
      </c>
      <c r="B78">
        <v>47.588000000000001</v>
      </c>
    </row>
    <row r="79" spans="1:2" x14ac:dyDescent="0.25">
      <c r="A79">
        <v>1985</v>
      </c>
      <c r="B79">
        <v>47.341000000000001</v>
      </c>
    </row>
    <row r="80" spans="1:2" x14ac:dyDescent="0.25">
      <c r="A80">
        <v>1992</v>
      </c>
      <c r="B80">
        <v>45.363999999999997</v>
      </c>
    </row>
    <row r="81" spans="1:2" x14ac:dyDescent="0.25">
      <c r="A81">
        <v>1975</v>
      </c>
      <c r="B81">
        <v>44.972999999999999</v>
      </c>
    </row>
    <row r="82" spans="1:2" x14ac:dyDescent="0.25">
      <c r="A82">
        <v>2003</v>
      </c>
      <c r="B82">
        <v>44.664999999999999</v>
      </c>
    </row>
    <row r="83" spans="1:2" x14ac:dyDescent="0.25">
      <c r="A83">
        <v>1963</v>
      </c>
      <c r="B83">
        <v>39.26</v>
      </c>
    </row>
    <row r="84" spans="1:2" x14ac:dyDescent="0.25">
      <c r="A84">
        <v>2008</v>
      </c>
      <c r="B84">
        <v>39.097999999999999</v>
      </c>
    </row>
    <row r="85" spans="1:2" x14ac:dyDescent="0.25">
      <c r="A85">
        <v>1964</v>
      </c>
      <c r="B85">
        <v>36.82</v>
      </c>
    </row>
    <row r="86" spans="1:2" x14ac:dyDescent="0.25">
      <c r="A86">
        <v>1933</v>
      </c>
      <c r="B86">
        <v>34.479999999999997</v>
      </c>
    </row>
    <row r="87" spans="1:2" x14ac:dyDescent="0.25">
      <c r="A87">
        <v>2007</v>
      </c>
      <c r="B87">
        <v>31.468</v>
      </c>
    </row>
    <row r="88" spans="1:2" x14ac:dyDescent="0.25">
      <c r="A88">
        <v>1929</v>
      </c>
      <c r="B88">
        <v>29.28</v>
      </c>
    </row>
    <row r="89" spans="1:2" x14ac:dyDescent="0.25">
      <c r="A89">
        <v>1971</v>
      </c>
      <c r="B89">
        <v>28.620999999999999</v>
      </c>
    </row>
    <row r="90" spans="1:2" x14ac:dyDescent="0.25">
      <c r="A90">
        <v>2017</v>
      </c>
      <c r="B90">
        <v>27.021999999999998</v>
      </c>
    </row>
    <row r="91" spans="1:2" x14ac:dyDescent="0.25">
      <c r="A91">
        <v>1976</v>
      </c>
      <c r="B91">
        <v>24.268000000000001</v>
      </c>
    </row>
    <row r="92" spans="1:2" x14ac:dyDescent="0.25">
      <c r="A92">
        <v>1943</v>
      </c>
      <c r="B92">
        <v>21.61</v>
      </c>
    </row>
    <row r="93" spans="1:2" x14ac:dyDescent="0.25">
      <c r="A93">
        <v>1949</v>
      </c>
      <c r="B93">
        <v>16.079999999999998</v>
      </c>
    </row>
    <row r="94" spans="1:2" x14ac:dyDescent="0.25">
      <c r="A94">
        <v>1938</v>
      </c>
      <c r="B94">
        <v>11.04</v>
      </c>
    </row>
  </sheetData>
  <sortState xmlns:xlrd2="http://schemas.microsoft.com/office/spreadsheetml/2017/richdata2" ref="A2:B94">
    <sortCondition descending="1" ref="B2:B94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Neckar-Data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Aswath</cp:lastModifiedBy>
  <dcterms:created xsi:type="dcterms:W3CDTF">2022-01-15T22:57:17Z</dcterms:created>
  <dcterms:modified xsi:type="dcterms:W3CDTF">2022-01-16T01:12:03Z</dcterms:modified>
</cp:coreProperties>
</file>