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en\Documents\code\mbed-mazda\"/>
    </mc:Choice>
  </mc:AlternateContent>
  <bookViews>
    <workbookView xWindow="0" yWindow="0" windowWidth="25440" windowHeight="87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3" i="1"/>
  <c r="H5" i="1"/>
  <c r="H6" i="1"/>
  <c r="H7" i="1"/>
  <c r="H8" i="1"/>
  <c r="H9" i="1"/>
  <c r="H4" i="1"/>
  <c r="F4" i="1"/>
  <c r="F5" i="1"/>
  <c r="F6" i="1"/>
  <c r="F7" i="1"/>
  <c r="F8" i="1"/>
  <c r="F9" i="1"/>
  <c r="F3" i="1"/>
  <c r="M4" i="1"/>
  <c r="M5" i="1"/>
  <c r="M6" i="1"/>
  <c r="M7" i="1"/>
  <c r="M8" i="1"/>
  <c r="M9" i="1"/>
  <c r="M3" i="1"/>
  <c r="C17" i="1"/>
  <c r="C18" i="1"/>
  <c r="C19" i="1"/>
  <c r="C20" i="1"/>
  <c r="C21" i="1"/>
  <c r="C22" i="1"/>
  <c r="C23" i="1"/>
  <c r="C16" i="1"/>
  <c r="J4" i="1" l="1"/>
  <c r="J5" i="1"/>
  <c r="K5" i="1" s="1"/>
  <c r="J6" i="1"/>
  <c r="K6" i="1" s="1"/>
  <c r="J7" i="1"/>
  <c r="K7" i="1" s="1"/>
  <c r="J8" i="1"/>
  <c r="K8" i="1" s="1"/>
  <c r="J9" i="1"/>
  <c r="K9" i="1" s="1"/>
  <c r="J3" i="1"/>
  <c r="K3" i="1" s="1"/>
  <c r="K4" i="1"/>
  <c r="C4" i="1"/>
  <c r="D4" i="1" s="1"/>
  <c r="C5" i="1"/>
  <c r="D5" i="1" s="1"/>
  <c r="C6" i="1"/>
  <c r="D6" i="1" s="1"/>
  <c r="C7" i="1"/>
  <c r="D7" i="1" s="1"/>
  <c r="E7" i="1" s="1"/>
  <c r="C8" i="1"/>
  <c r="D8" i="1" s="1"/>
  <c r="C9" i="1"/>
  <c r="D9" i="1" s="1"/>
  <c r="C3" i="1"/>
  <c r="D3" i="1" s="1"/>
  <c r="G7" i="1" l="1"/>
  <c r="E9" i="1"/>
  <c r="E4" i="1"/>
  <c r="G4" i="1"/>
  <c r="G5" i="1"/>
  <c r="E5" i="1"/>
  <c r="E6" i="1"/>
  <c r="G9" i="1"/>
  <c r="E8" i="1"/>
  <c r="L8" i="1"/>
  <c r="L4" i="1"/>
  <c r="N4" i="1"/>
  <c r="N6" i="1"/>
  <c r="L6" i="1"/>
  <c r="L7" i="1"/>
  <c r="N9" i="1"/>
  <c r="L9" i="1"/>
  <c r="L5" i="1"/>
  <c r="G6" i="1" l="1"/>
  <c r="G8" i="1"/>
  <c r="N8" i="1"/>
  <c r="N7" i="1"/>
  <c r="N5" i="1"/>
</calcChain>
</file>

<file path=xl/sharedStrings.xml><?xml version="1.0" encoding="utf-8"?>
<sst xmlns="http://schemas.openxmlformats.org/spreadsheetml/2006/main" count="33" uniqueCount="25">
  <si>
    <t>Button</t>
  </si>
  <si>
    <t>Vol Down</t>
  </si>
  <si>
    <t>Vol Up</t>
  </si>
  <si>
    <t>Next</t>
  </si>
  <si>
    <t>Mode</t>
  </si>
  <si>
    <t>Mute</t>
  </si>
  <si>
    <t>Idle</t>
  </si>
  <si>
    <t>Prev</t>
  </si>
  <si>
    <t>Rin</t>
  </si>
  <si>
    <t>Vout</t>
  </si>
  <si>
    <t>Rb</t>
  </si>
  <si>
    <t>Rp</t>
  </si>
  <si>
    <t>Float Range</t>
  </si>
  <si>
    <t>ΔFloat</t>
  </si>
  <si>
    <t>Source</t>
  </si>
  <si>
    <t>Disp</t>
  </si>
  <si>
    <t>prev</t>
  </si>
  <si>
    <t>Vol up</t>
  </si>
  <si>
    <t>Vol down</t>
  </si>
  <si>
    <t>Select</t>
  </si>
  <si>
    <t>BandEsc</t>
  </si>
  <si>
    <t>64k Range</t>
  </si>
  <si>
    <t>Δ64k</t>
  </si>
  <si>
    <t>Threshold &lt;=</t>
  </si>
  <si>
    <t>Hex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</si>
</sst>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2" fontId="0" fillId="0" borderId="1" xfId="0" applyNumberFormat="1" applyBorder="1"/>
    <xf numFmtId="164" fontId="0" fillId="0" borderId="0" xfId="0" applyNumberFormat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Rp 500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56</c:v>
                </c:pt>
                <c:pt idx="1">
                  <c:v>149.1</c:v>
                </c:pt>
                <c:pt idx="2">
                  <c:v>303.39999999999998</c:v>
                </c:pt>
                <c:pt idx="3">
                  <c:v>565</c:v>
                </c:pt>
                <c:pt idx="4">
                  <c:v>1040</c:v>
                </c:pt>
                <c:pt idx="5">
                  <c:v>2041</c:v>
                </c:pt>
                <c:pt idx="6">
                  <c:v>5046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6600</c:v>
                </c:pt>
                <c:pt idx="1">
                  <c:v>15053</c:v>
                </c:pt>
                <c:pt idx="2">
                  <c:v>24749</c:v>
                </c:pt>
                <c:pt idx="3">
                  <c:v>34767</c:v>
                </c:pt>
                <c:pt idx="4">
                  <c:v>44258</c:v>
                </c:pt>
                <c:pt idx="5">
                  <c:v>52640</c:v>
                </c:pt>
                <c:pt idx="6">
                  <c:v>59627</c:v>
                </c:pt>
              </c:numCache>
            </c:numRef>
          </c:yVal>
          <c:smooth val="0"/>
        </c:ser>
        <c:ser>
          <c:idx val="1"/>
          <c:order val="1"/>
          <c:tx>
            <c:v>Rp 1k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56</c:v>
                </c:pt>
                <c:pt idx="1">
                  <c:v>149.1</c:v>
                </c:pt>
                <c:pt idx="2">
                  <c:v>303.39999999999998</c:v>
                </c:pt>
                <c:pt idx="3">
                  <c:v>565</c:v>
                </c:pt>
                <c:pt idx="4">
                  <c:v>1040</c:v>
                </c:pt>
                <c:pt idx="5">
                  <c:v>2041</c:v>
                </c:pt>
                <c:pt idx="6">
                  <c:v>5046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3475</c:v>
                </c:pt>
                <c:pt idx="1">
                  <c:v>8503</c:v>
                </c:pt>
                <c:pt idx="2">
                  <c:v>15255</c:v>
                </c:pt>
                <c:pt idx="3">
                  <c:v>23659</c:v>
                </c:pt>
                <c:pt idx="4">
                  <c:v>33410</c:v>
                </c:pt>
                <c:pt idx="5">
                  <c:v>43985</c:v>
                </c:pt>
                <c:pt idx="6">
                  <c:v>54696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761264"/>
        <c:axId val="232334120"/>
      </c:scatterChart>
      <c:valAx>
        <c:axId val="23176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34120"/>
        <c:crosses val="autoZero"/>
        <c:crossBetween val="midCat"/>
      </c:valAx>
      <c:valAx>
        <c:axId val="23233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76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11</xdr:row>
      <xdr:rowOff>66675</xdr:rowOff>
    </xdr:from>
    <xdr:to>
      <xdr:col>15</xdr:col>
      <xdr:colOff>123825</xdr:colOff>
      <xdr:row>30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I10" sqref="I10"/>
    </sheetView>
  </sheetViews>
  <sheetFormatPr defaultRowHeight="15" x14ac:dyDescent="0.25"/>
  <cols>
    <col min="4" max="4" width="11.28515625" bestFit="1" customWidth="1"/>
    <col min="5" max="5" width="6.5703125" bestFit="1" customWidth="1"/>
    <col min="6" max="6" width="10.85546875" bestFit="1" customWidth="1"/>
    <col min="8" max="8" width="12.28515625" bestFit="1" customWidth="1"/>
    <col min="9" max="9" width="13.85546875" bestFit="1" customWidth="1"/>
    <col min="11" max="11" width="11.28515625" bestFit="1" customWidth="1"/>
    <col min="13" max="13" width="11.85546875" bestFit="1" customWidth="1"/>
  </cols>
  <sheetData>
    <row r="1" spans="1:14" x14ac:dyDescent="0.25">
      <c r="A1" t="s">
        <v>10</v>
      </c>
      <c r="B1">
        <v>0</v>
      </c>
      <c r="C1" s="1" t="s">
        <v>11</v>
      </c>
      <c r="D1" s="2">
        <v>500</v>
      </c>
      <c r="E1" s="2"/>
      <c r="F1" s="2"/>
      <c r="G1" s="2"/>
      <c r="H1" s="3"/>
      <c r="I1" s="3"/>
      <c r="J1" s="1" t="s">
        <v>11</v>
      </c>
      <c r="K1" s="2">
        <v>1000</v>
      </c>
      <c r="L1" s="2"/>
      <c r="M1" s="2"/>
      <c r="N1" s="3"/>
    </row>
    <row r="2" spans="1:14" x14ac:dyDescent="0.25">
      <c r="A2" t="s">
        <v>0</v>
      </c>
      <c r="B2" t="s">
        <v>8</v>
      </c>
      <c r="C2" s="1" t="s">
        <v>9</v>
      </c>
      <c r="D2" s="2" t="s">
        <v>12</v>
      </c>
      <c r="E2" s="4" t="s">
        <v>13</v>
      </c>
      <c r="F2" s="2" t="s">
        <v>21</v>
      </c>
      <c r="G2" s="2" t="s">
        <v>22</v>
      </c>
      <c r="H2" s="3" t="s">
        <v>23</v>
      </c>
      <c r="I2" s="3" t="s">
        <v>24</v>
      </c>
      <c r="J2" s="1" t="s">
        <v>9</v>
      </c>
      <c r="K2" s="2" t="s">
        <v>12</v>
      </c>
      <c r="L2" s="4" t="s">
        <v>13</v>
      </c>
      <c r="M2" s="2" t="s">
        <v>21</v>
      </c>
      <c r="N2" s="3" t="s">
        <v>22</v>
      </c>
    </row>
    <row r="3" spans="1:14" x14ac:dyDescent="0.25">
      <c r="A3" t="s">
        <v>1</v>
      </c>
      <c r="B3">
        <v>56</v>
      </c>
      <c r="C3" s="5">
        <f>3.3/(1+$D$1/($B3+$B$1))</f>
        <v>0.33237410071942441</v>
      </c>
      <c r="D3" s="6">
        <f>C3/3.3</f>
        <v>0.10071942446043165</v>
      </c>
      <c r="E3" s="6"/>
      <c r="F3" s="2">
        <f>FLOOR(D3*65536, 1)</f>
        <v>6600</v>
      </c>
      <c r="G3" s="2"/>
      <c r="H3" s="10">
        <v>0</v>
      </c>
      <c r="I3" s="9" t="str">
        <f>DEC2HEX(H3)</f>
        <v>0</v>
      </c>
      <c r="J3" s="5">
        <f>3.3/(1+K$1/($B3+$B$1))</f>
        <v>0.17499999999999999</v>
      </c>
      <c r="K3" s="6">
        <f>J3/3.3</f>
        <v>5.3030303030303032E-2</v>
      </c>
      <c r="L3" s="6"/>
      <c r="M3" s="2">
        <f>FLOOR(K3*65536, 1)</f>
        <v>3475</v>
      </c>
      <c r="N3" s="3"/>
    </row>
    <row r="4" spans="1:14" x14ac:dyDescent="0.25">
      <c r="A4" t="s">
        <v>2</v>
      </c>
      <c r="B4">
        <v>149.1</v>
      </c>
      <c r="C4" s="5">
        <f t="shared" ref="C4:C9" si="0">3.3/(1+$D$1/($B4+$B$1))</f>
        <v>0.7580187952549684</v>
      </c>
      <c r="D4" s="6">
        <f t="shared" ref="D4:D9" si="1">C4/3.3</f>
        <v>0.22970266522877833</v>
      </c>
      <c r="E4" s="6">
        <f>D4-D3</f>
        <v>0.12898324076834666</v>
      </c>
      <c r="F4" s="2">
        <f t="shared" ref="F4:F9" si="2">FLOOR(D4*65536, 1)</f>
        <v>15053</v>
      </c>
      <c r="G4" s="8">
        <f>F4-F3</f>
        <v>8453</v>
      </c>
      <c r="H4" s="10">
        <f>ROUND(AVERAGE(F3:F4), 0)</f>
        <v>10827</v>
      </c>
      <c r="I4" s="9" t="str">
        <f t="shared" ref="I4:I9" si="3">DEC2HEX(H4)</f>
        <v>2A4B</v>
      </c>
      <c r="J4" s="5">
        <f t="shared" ref="J4:J9" si="4">3.3/(1+K$1/($B4+$B$1))</f>
        <v>0.4281872769993908</v>
      </c>
      <c r="K4" s="6">
        <f t="shared" ref="K4:K9" si="5">J4/3.3</f>
        <v>0.12975372030284571</v>
      </c>
      <c r="L4" s="6">
        <f>K4-K3</f>
        <v>7.6723417272542671E-2</v>
      </c>
      <c r="M4" s="2">
        <f t="shared" ref="M4:M9" si="6">FLOOR(K4*65536, 1)</f>
        <v>8503</v>
      </c>
      <c r="N4" s="7">
        <f>M4-M3</f>
        <v>5028</v>
      </c>
    </row>
    <row r="5" spans="1:14" x14ac:dyDescent="0.25">
      <c r="A5" t="s">
        <v>3</v>
      </c>
      <c r="B5">
        <v>303.39999999999998</v>
      </c>
      <c r="C5" s="5">
        <f t="shared" si="0"/>
        <v>1.2462285287528005</v>
      </c>
      <c r="D5" s="6">
        <f t="shared" si="1"/>
        <v>0.37764500871296991</v>
      </c>
      <c r="E5" s="6">
        <f t="shared" ref="E5:G9" si="7">D5-D4</f>
        <v>0.14794234348419158</v>
      </c>
      <c r="F5" s="2">
        <f t="shared" si="2"/>
        <v>24749</v>
      </c>
      <c r="G5" s="8">
        <f t="shared" si="7"/>
        <v>9696</v>
      </c>
      <c r="H5" s="10">
        <f t="shared" ref="H5:H9" si="8">ROUND(AVERAGE(F4:F5), 0)</f>
        <v>19901</v>
      </c>
      <c r="I5" s="9" t="str">
        <f t="shared" si="3"/>
        <v>4DBD</v>
      </c>
      <c r="J5" s="5">
        <f t="shared" si="4"/>
        <v>0.76816019640939082</v>
      </c>
      <c r="K5" s="6">
        <f>J5/3.3</f>
        <v>0.23277581709375481</v>
      </c>
      <c r="L5" s="6">
        <f t="shared" ref="L5" si="9">K5-K4</f>
        <v>0.1030220967909091</v>
      </c>
      <c r="M5" s="2">
        <f t="shared" si="6"/>
        <v>15255</v>
      </c>
      <c r="N5" s="7">
        <f t="shared" ref="N5" si="10">M5-M4</f>
        <v>6752</v>
      </c>
    </row>
    <row r="6" spans="1:14" x14ac:dyDescent="0.25">
      <c r="A6" t="s">
        <v>7</v>
      </c>
      <c r="B6">
        <v>565</v>
      </c>
      <c r="C6" s="5">
        <f t="shared" si="0"/>
        <v>1.7507042253521126</v>
      </c>
      <c r="D6" s="6">
        <f t="shared" si="1"/>
        <v>0.53051643192488263</v>
      </c>
      <c r="E6" s="6">
        <f t="shared" si="7"/>
        <v>0.15287142321191272</v>
      </c>
      <c r="F6" s="2">
        <f t="shared" si="2"/>
        <v>34767</v>
      </c>
      <c r="G6" s="8">
        <f t="shared" si="7"/>
        <v>10018</v>
      </c>
      <c r="H6" s="10">
        <f t="shared" si="8"/>
        <v>29758</v>
      </c>
      <c r="I6" s="9" t="str">
        <f t="shared" si="3"/>
        <v>743E</v>
      </c>
      <c r="J6" s="5">
        <f t="shared" si="4"/>
        <v>1.1913738019169329</v>
      </c>
      <c r="K6" s="6">
        <f t="shared" si="5"/>
        <v>0.36102236421725242</v>
      </c>
      <c r="L6" s="6">
        <f t="shared" ref="L6" si="11">K6-K5</f>
        <v>0.12824654712349762</v>
      </c>
      <c r="M6" s="2">
        <f t="shared" si="6"/>
        <v>23659</v>
      </c>
      <c r="N6" s="7">
        <f t="shared" ref="N6" si="12">M6-M5</f>
        <v>8404</v>
      </c>
    </row>
    <row r="7" spans="1:14" x14ac:dyDescent="0.25">
      <c r="A7" t="s">
        <v>4</v>
      </c>
      <c r="B7">
        <v>1040</v>
      </c>
      <c r="C7" s="5">
        <f t="shared" si="0"/>
        <v>2.2285714285714282</v>
      </c>
      <c r="D7" s="6">
        <f t="shared" si="1"/>
        <v>0.67532467532467522</v>
      </c>
      <c r="E7" s="6">
        <f t="shared" si="7"/>
        <v>0.14480824339979259</v>
      </c>
      <c r="F7" s="2">
        <f t="shared" si="2"/>
        <v>44258</v>
      </c>
      <c r="G7" s="8">
        <f t="shared" si="7"/>
        <v>9491</v>
      </c>
      <c r="H7" s="10">
        <f t="shared" si="8"/>
        <v>39513</v>
      </c>
      <c r="I7" s="9" t="str">
        <f t="shared" si="3"/>
        <v>9A59</v>
      </c>
      <c r="J7" s="5">
        <f t="shared" si="4"/>
        <v>1.6823529411764704</v>
      </c>
      <c r="K7" s="6">
        <f t="shared" si="5"/>
        <v>0.50980392156862742</v>
      </c>
      <c r="L7" s="6">
        <f t="shared" ref="L7" si="13">K7-K6</f>
        <v>0.14878155735137499</v>
      </c>
      <c r="M7" s="2">
        <f t="shared" si="6"/>
        <v>33410</v>
      </c>
      <c r="N7" s="7">
        <f t="shared" ref="N7" si="14">M7-M6</f>
        <v>9751</v>
      </c>
    </row>
    <row r="8" spans="1:14" x14ac:dyDescent="0.25">
      <c r="A8" t="s">
        <v>5</v>
      </c>
      <c r="B8">
        <v>2041</v>
      </c>
      <c r="C8" s="5">
        <f t="shared" si="0"/>
        <v>2.6506493506493505</v>
      </c>
      <c r="D8" s="6">
        <f t="shared" si="1"/>
        <v>0.80322707595434872</v>
      </c>
      <c r="E8" s="6">
        <f t="shared" si="7"/>
        <v>0.12790240062967351</v>
      </c>
      <c r="F8" s="2">
        <f t="shared" si="2"/>
        <v>52640</v>
      </c>
      <c r="G8" s="8">
        <f t="shared" si="7"/>
        <v>8382</v>
      </c>
      <c r="H8" s="10">
        <f t="shared" si="8"/>
        <v>48449</v>
      </c>
      <c r="I8" s="9" t="str">
        <f t="shared" si="3"/>
        <v>BD41</v>
      </c>
      <c r="J8" s="5">
        <f t="shared" si="4"/>
        <v>2.2148306478132191</v>
      </c>
      <c r="K8" s="6">
        <f t="shared" si="5"/>
        <v>0.6711608023676422</v>
      </c>
      <c r="L8" s="6">
        <f t="shared" ref="L8" si="15">K8-K7</f>
        <v>0.16135688079901478</v>
      </c>
      <c r="M8" s="2">
        <f t="shared" si="6"/>
        <v>43985</v>
      </c>
      <c r="N8" s="7">
        <f t="shared" ref="N8" si="16">M8-M7</f>
        <v>10575</v>
      </c>
    </row>
    <row r="9" spans="1:14" x14ac:dyDescent="0.25">
      <c r="A9" t="s">
        <v>6</v>
      </c>
      <c r="B9">
        <v>5046</v>
      </c>
      <c r="C9" s="5">
        <f t="shared" si="0"/>
        <v>3.002488279841327</v>
      </c>
      <c r="D9" s="6">
        <f t="shared" si="1"/>
        <v>0.90984493328525062</v>
      </c>
      <c r="E9" s="6">
        <f t="shared" si="7"/>
        <v>0.1066178573309019</v>
      </c>
      <c r="F9" s="2">
        <f t="shared" si="2"/>
        <v>59627</v>
      </c>
      <c r="G9" s="8">
        <f t="shared" si="7"/>
        <v>6987</v>
      </c>
      <c r="H9" s="10">
        <f t="shared" si="8"/>
        <v>56134</v>
      </c>
      <c r="I9" s="9" t="str">
        <f t="shared" si="3"/>
        <v>DB46</v>
      </c>
      <c r="J9" s="5">
        <f t="shared" si="4"/>
        <v>2.754184584849487</v>
      </c>
      <c r="K9" s="6">
        <f t="shared" si="5"/>
        <v>0.83460138934832939</v>
      </c>
      <c r="L9" s="6">
        <f t="shared" ref="L9" si="17">K9-K8</f>
        <v>0.1634405869806872</v>
      </c>
      <c r="M9" s="2">
        <f t="shared" si="6"/>
        <v>54696</v>
      </c>
      <c r="N9" s="7">
        <f t="shared" ref="N9" si="18">M9-M8</f>
        <v>10711</v>
      </c>
    </row>
    <row r="16" spans="1:14" x14ac:dyDescent="0.25">
      <c r="A16" t="s">
        <v>14</v>
      </c>
      <c r="B16">
        <v>255</v>
      </c>
      <c r="C16">
        <f>ROUND(AVERAGE(B16:B17), 0)</f>
        <v>250</v>
      </c>
    </row>
    <row r="17" spans="1:3" x14ac:dyDescent="0.25">
      <c r="A17" t="s">
        <v>5</v>
      </c>
      <c r="B17">
        <v>244</v>
      </c>
      <c r="C17">
        <f t="shared" ref="C17:C23" si="19">ROUND(AVERAGE(B17:B18), 0)</f>
        <v>239</v>
      </c>
    </row>
    <row r="18" spans="1:3" x14ac:dyDescent="0.25">
      <c r="A18" t="s">
        <v>15</v>
      </c>
      <c r="B18">
        <v>234</v>
      </c>
      <c r="C18">
        <f t="shared" si="19"/>
        <v>229</v>
      </c>
    </row>
    <row r="19" spans="1:3" x14ac:dyDescent="0.25">
      <c r="A19" t="s">
        <v>3</v>
      </c>
      <c r="B19">
        <v>224</v>
      </c>
      <c r="C19">
        <f t="shared" si="19"/>
        <v>219</v>
      </c>
    </row>
    <row r="20" spans="1:3" x14ac:dyDescent="0.25">
      <c r="A20" t="s">
        <v>16</v>
      </c>
      <c r="B20">
        <v>213</v>
      </c>
      <c r="C20">
        <f t="shared" si="19"/>
        <v>204</v>
      </c>
    </row>
    <row r="21" spans="1:3" x14ac:dyDescent="0.25">
      <c r="A21" t="s">
        <v>17</v>
      </c>
      <c r="B21">
        <v>195</v>
      </c>
      <c r="C21">
        <f t="shared" si="19"/>
        <v>181</v>
      </c>
    </row>
    <row r="22" spans="1:3" x14ac:dyDescent="0.25">
      <c r="A22" t="s">
        <v>18</v>
      </c>
      <c r="B22">
        <v>167</v>
      </c>
      <c r="C22">
        <f t="shared" si="19"/>
        <v>142</v>
      </c>
    </row>
    <row r="23" spans="1:3" x14ac:dyDescent="0.25">
      <c r="A23" t="s">
        <v>19</v>
      </c>
      <c r="B23">
        <v>116</v>
      </c>
      <c r="C23">
        <f t="shared" si="19"/>
        <v>92</v>
      </c>
    </row>
    <row r="24" spans="1:3" x14ac:dyDescent="0.25">
      <c r="A24" t="s">
        <v>20</v>
      </c>
      <c r="B24">
        <v>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dcterms:created xsi:type="dcterms:W3CDTF">2015-11-30T00:37:51Z</dcterms:created>
  <dcterms:modified xsi:type="dcterms:W3CDTF">2015-12-14T00:15:30Z</dcterms:modified>
</cp:coreProperties>
</file>