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8\"/>
    </mc:Choice>
  </mc:AlternateContent>
  <bookViews>
    <workbookView xWindow="930" yWindow="0" windowWidth="19560" windowHeight="8340" activeTab="1"/>
  </bookViews>
  <sheets>
    <sheet name="Data" sheetId="1" r:id="rId1"/>
    <sheet name="Exchange Cur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2" i="2"/>
  <c r="K61" i="2"/>
  <c r="J61" i="2"/>
  <c r="I6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2" i="2"/>
  <c r="C10" i="2"/>
  <c r="C17" i="2"/>
  <c r="C26" i="2"/>
  <c r="C32" i="2"/>
  <c r="C3" i="2"/>
  <c r="C11" i="2"/>
  <c r="C20" i="2"/>
  <c r="C28" i="2"/>
  <c r="C37" i="2"/>
  <c r="C4" i="2"/>
  <c r="C13" i="2"/>
  <c r="C22" i="2"/>
  <c r="C31" i="2"/>
  <c r="C40" i="2"/>
  <c r="C5" i="2"/>
  <c r="C14" i="2"/>
  <c r="C23" i="2"/>
  <c r="C33" i="2"/>
  <c r="C43" i="2"/>
  <c r="C6" i="2"/>
  <c r="C16" i="2"/>
  <c r="C27" i="2"/>
  <c r="C38" i="2"/>
  <c r="C46" i="2"/>
  <c r="C7" i="2"/>
  <c r="C18" i="2"/>
  <c r="C30" i="2"/>
  <c r="C41" i="2"/>
  <c r="C47" i="2"/>
  <c r="C8" i="2"/>
  <c r="C21" i="2"/>
  <c r="C34" i="2"/>
  <c r="C45" i="2"/>
  <c r="C52" i="2"/>
  <c r="C9" i="2"/>
  <c r="C24" i="2"/>
  <c r="C39" i="2"/>
  <c r="C48" i="2"/>
  <c r="C55" i="2"/>
  <c r="C12" i="2"/>
  <c r="C29" i="2"/>
  <c r="C44" i="2"/>
  <c r="C53" i="2"/>
  <c r="C58" i="2"/>
  <c r="C15" i="2"/>
  <c r="C35" i="2"/>
  <c r="C49" i="2"/>
  <c r="C56" i="2"/>
  <c r="C61" i="2"/>
  <c r="C19" i="2"/>
  <c r="C42" i="2"/>
  <c r="C54" i="2"/>
  <c r="C60" i="2"/>
  <c r="C62" i="2"/>
  <c r="C25" i="2"/>
  <c r="C50" i="2"/>
  <c r="C59" i="2"/>
  <c r="C63" i="2"/>
  <c r="C67" i="2"/>
  <c r="C36" i="2"/>
  <c r="C57" i="2"/>
  <c r="C64" i="2"/>
  <c r="C68" i="2"/>
  <c r="C70" i="2"/>
  <c r="C51" i="2"/>
  <c r="C65" i="2"/>
  <c r="C69" i="2"/>
  <c r="C71" i="2"/>
  <c r="C73" i="2"/>
  <c r="C66" i="2"/>
  <c r="C72" i="2"/>
  <c r="C74" i="2"/>
  <c r="C75" i="2"/>
  <c r="C76" i="2"/>
  <c r="C2" i="2"/>
  <c r="E52" i="1"/>
  <c r="D52" i="1"/>
  <c r="B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21" i="1" l="1"/>
</calcChain>
</file>

<file path=xl/sharedStrings.xml><?xml version="1.0" encoding="utf-8"?>
<sst xmlns="http://schemas.openxmlformats.org/spreadsheetml/2006/main" count="62" uniqueCount="61">
  <si>
    <t>SKU ID</t>
  </si>
  <si>
    <t>Annual Sales</t>
  </si>
  <si>
    <t>Unit Cost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</si>
  <si>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</si>
  <si>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</si>
  <si>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</si>
  <si>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</si>
  <si>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</si>
  <si>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</si>
  <si>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</si>
  <si>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</si>
  <si>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</si>
  <si>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</si>
  <si>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</si>
  <si>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</si>
  <si>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</si>
  <si>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</si>
  <si>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</si>
  <si>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</si>
  <si>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</si>
  <si>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</si>
  <si>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</si>
  <si>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</si>
  <si>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</si>
  <si>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</si>
  <si>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</si>
  <si>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</si>
  <si>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</si>
  <si>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</si>
  <si>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</si>
  <si>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</si>
  <si>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</si>
  <si>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</si>
  <si>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</si>
  <si>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</si>
  <si>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</si>
  <si>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</si>
  <si>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</si>
  <si>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</si>
  <si>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</si>
  <si>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</si>
  <si>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</si>
  <si>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</si>
  <si>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</si>
  <si>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</si>
  <si>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</si>
  <si>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</si>
  <si>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</si>
  <si>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</si>
  <si>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</si>
  <si>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</si>
  <si>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</si>
  <si>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</si>
  <si>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Dc</t>
  </si>
  <si>
    <t>sqroot(Dc)</t>
  </si>
  <si>
    <t>Total</t>
  </si>
  <si>
    <t>ci/h</t>
  </si>
  <si>
    <t>ci</t>
  </si>
  <si>
    <t>h</t>
  </si>
  <si>
    <t>TACS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</si>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</sst>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0" applyNumberFormat="1"/>
    <xf numFmtId="0" fontId="0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Exchange</a:t>
            </a:r>
            <a:r>
              <a:rPr lang="en-US" baseline="0"/>
              <a:t> Curve - Cycle Stock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'Exchange Curve'!$E$2:$E$76</c:f>
              <c:strCache>
                <c:ptCount val="75"/>
                <c:pt idx="0">
                  <c:v>58.04228492</c:v>
                </c:pt>
                <c:pt idx="1">
                  <c:v>60.07947271</c:v>
                </c:pt>
                <c:pt idx="2">
                  <c:v>62.34741533</c:v>
                </c:pt>
                <c:pt idx="3">
                  <c:v>64.89324733</c:v>
                </c:pt>
                <c:pt idx="4">
                  <c:v>67.77878629</c:v>
                </c:pt>
                <c:pt idx="5">
                  <c:v>71.08699078</c:v>
                </c:pt>
                <c:pt idx="6">
                  <c:v>74.93226763</c:v>
                </c:pt>
                <c:pt idx="7">
                  <c:v>79.47767185</c:v>
                </c:pt>
                <c:pt idx="8">
                  <c:v>82.08418653</c:v>
                </c:pt>
                <c:pt idx="9">
                  <c:v>84.96520513</c:v>
                </c:pt>
                <c:pt idx="10">
                  <c:v>84.96520513</c:v>
                </c:pt>
                <c:pt idx="11">
                  <c:v>88.17256034</c:v>
                </c:pt>
                <c:pt idx="12">
                  <c:v>91.77291048</c:v>
                </c:pt>
                <c:pt idx="13">
                  <c:v>91.77291048</c:v>
                </c:pt>
                <c:pt idx="14">
                  <c:v>95.85367882</c:v>
                </c:pt>
                <c:pt idx="15">
                  <c:v>100.5321865</c:v>
                </c:pt>
                <c:pt idx="16">
                  <c:v>100.5321865</c:v>
                </c:pt>
                <c:pt idx="17">
                  <c:v>100.5321865</c:v>
                </c:pt>
                <c:pt idx="18">
                  <c:v>104.0606992</c:v>
                </c:pt>
                <c:pt idx="19">
                  <c:v>105.9702291</c:v>
                </c:pt>
                <c:pt idx="20">
                  <c:v>107.9888911</c:v>
                </c:pt>
                <c:pt idx="21">
                  <c:v>112.3984014</c:v>
                </c:pt>
                <c:pt idx="22">
                  <c:v>112.3984014</c:v>
                </c:pt>
                <c:pt idx="23">
                  <c:v>112.3984014</c:v>
                </c:pt>
                <c:pt idx="24">
                  <c:v>116.0845698</c:v>
                </c:pt>
                <c:pt idx="25">
                  <c:v>117.3963015</c:v>
                </c:pt>
                <c:pt idx="26">
                  <c:v>120.1589454</c:v>
                </c:pt>
                <c:pt idx="27">
                  <c:v>120.1589454</c:v>
                </c:pt>
                <c:pt idx="28">
                  <c:v>123.1262798</c:v>
                </c:pt>
                <c:pt idx="29">
                  <c:v>124.6948307</c:v>
                </c:pt>
                <c:pt idx="30">
                  <c:v>129.7864947</c:v>
                </c:pt>
                <c:pt idx="31">
                  <c:v>129.7864947</c:v>
                </c:pt>
                <c:pt idx="32">
                  <c:v>129.7864947</c:v>
                </c:pt>
                <c:pt idx="33">
                  <c:v>129.7864947</c:v>
                </c:pt>
                <c:pt idx="34">
                  <c:v>129.7864947</c:v>
                </c:pt>
                <c:pt idx="35">
                  <c:v>134.341785</c:v>
                </c:pt>
                <c:pt idx="36">
                  <c:v>135.5575726</c:v>
                </c:pt>
                <c:pt idx="37">
                  <c:v>137.6593657</c:v>
                </c:pt>
                <c:pt idx="38">
                  <c:v>139.4130589</c:v>
                </c:pt>
                <c:pt idx="39">
                  <c:v>142.1739816</c:v>
                </c:pt>
                <c:pt idx="40">
                  <c:v>142.1739816</c:v>
                </c:pt>
                <c:pt idx="41">
                  <c:v>145.1057123</c:v>
                </c:pt>
                <c:pt idx="42">
                  <c:v>147.1640522</c:v>
                </c:pt>
                <c:pt idx="43">
                  <c:v>149.8645353</c:v>
                </c:pt>
                <c:pt idx="44">
                  <c:v>151.5579736</c:v>
                </c:pt>
                <c:pt idx="45">
                  <c:v>158.9553437</c:v>
                </c:pt>
                <c:pt idx="46">
                  <c:v>158.9553437</c:v>
                </c:pt>
                <c:pt idx="47">
                  <c:v>158.9553437</c:v>
                </c:pt>
                <c:pt idx="48">
                  <c:v>158.9553437</c:v>
                </c:pt>
                <c:pt idx="49">
                  <c:v>158.9553437</c:v>
                </c:pt>
                <c:pt idx="50">
                  <c:v>167.5536441</c:v>
                </c:pt>
                <c:pt idx="51">
                  <c:v>169.9304103</c:v>
                </c:pt>
                <c:pt idx="52">
                  <c:v>174.1268548</c:v>
                </c:pt>
                <c:pt idx="53">
                  <c:v>177.717477</c:v>
                </c:pt>
                <c:pt idx="54">
                  <c:v>183.545821</c:v>
                </c:pt>
                <c:pt idx="55">
                  <c:v>183.545821</c:v>
                </c:pt>
                <c:pt idx="56">
                  <c:v>189.9879744</c:v>
                </c:pt>
                <c:pt idx="57">
                  <c:v>194.679742</c:v>
                </c:pt>
                <c:pt idx="58">
                  <c:v>201.0643729</c:v>
                </c:pt>
                <c:pt idx="59">
                  <c:v>205.2104663</c:v>
                </c:pt>
                <c:pt idx="60">
                  <c:v>224.7968029</c:v>
                </c:pt>
                <c:pt idx="61">
                  <c:v>224.7968029</c:v>
                </c:pt>
                <c:pt idx="62">
                  <c:v>224.7968029</c:v>
                </c:pt>
                <c:pt idx="63">
                  <c:v>224.7968029</c:v>
                </c:pt>
                <c:pt idx="64">
                  <c:v>224.7968029</c:v>
                </c:pt>
                <c:pt idx="65">
                  <c:v>251.3304662</c:v>
                </c:pt>
                <c:pt idx="66">
                  <c:v>259.5729893</c:v>
                </c:pt>
                <c:pt idx="67">
                  <c:v>275.3187314</c:v>
                </c:pt>
                <c:pt idx="68">
                  <c:v>290.2114246</c:v>
                </c:pt>
                <c:pt idx="69">
                  <c:v>317.9106874</c:v>
                </c:pt>
                <c:pt idx="70">
                  <c:v>317.9106874</c:v>
                </c:pt>
                <c:pt idx="71">
                  <c:v>355.4349539</c:v>
                </c:pt>
                <c:pt idx="72">
                  <c:v>389.359484</c:v>
                </c:pt>
                <c:pt idx="73">
                  <c:v>449.5936058</c:v>
                </c:pt>
                <c:pt idx="74">
                  <c:v>502.6609324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'Exchange Curve'!$E$2:$E$76</c:f>
              <c:numCache>
                <c:formatCode>General</c:formatCode>
                <c:ptCount val="75"/>
                <c:pt idx="0">
                  <c:v>58.042284921418357</c:v>
                </c:pt>
                <c:pt idx="1">
                  <c:v>60.079472714710278</c:v>
                </c:pt>
                <c:pt idx="2">
                  <c:v>62.347415333193581</c:v>
                </c:pt>
                <c:pt idx="3">
                  <c:v>64.893247326851252</c:v>
                </c:pt>
                <c:pt idx="4">
                  <c:v>67.778786292069711</c:v>
                </c:pt>
                <c:pt idx="5">
                  <c:v>71.086990781356505</c:v>
                </c:pt>
                <c:pt idx="6">
                  <c:v>74.932267625493068</c:v>
                </c:pt>
                <c:pt idx="7">
                  <c:v>79.477671851507012</c:v>
                </c:pt>
                <c:pt idx="8">
                  <c:v>82.08418652699325</c:v>
                </c:pt>
                <c:pt idx="9">
                  <c:v>84.965205133367576</c:v>
                </c:pt>
                <c:pt idx="10">
                  <c:v>84.965205133367576</c:v>
                </c:pt>
                <c:pt idx="11">
                  <c:v>88.172560343110618</c:v>
                </c:pt>
                <c:pt idx="12">
                  <c:v>91.772910476064609</c:v>
                </c:pt>
                <c:pt idx="13">
                  <c:v>91.772910476064609</c:v>
                </c:pt>
                <c:pt idx="14">
                  <c:v>95.853678815432602</c:v>
                </c:pt>
                <c:pt idx="15">
                  <c:v>100.53218647128554</c:v>
                </c:pt>
                <c:pt idx="16">
                  <c:v>100.53218647128554</c:v>
                </c:pt>
                <c:pt idx="17">
                  <c:v>100.53218647128554</c:v>
                </c:pt>
                <c:pt idx="18">
                  <c:v>104.06069923382627</c:v>
                </c:pt>
                <c:pt idx="19">
                  <c:v>105.97022913534269</c:v>
                </c:pt>
                <c:pt idx="20">
                  <c:v>107.98889107769013</c:v>
                </c:pt>
                <c:pt idx="21">
                  <c:v>112.39840143823959</c:v>
                </c:pt>
                <c:pt idx="22">
                  <c:v>112.39840143823959</c:v>
                </c:pt>
                <c:pt idx="23">
                  <c:v>112.39840143823959</c:v>
                </c:pt>
                <c:pt idx="24">
                  <c:v>116.08456984283671</c:v>
                </c:pt>
                <c:pt idx="25">
                  <c:v>117.39630153321771</c:v>
                </c:pt>
                <c:pt idx="26">
                  <c:v>120.15894542942056</c:v>
                </c:pt>
                <c:pt idx="27">
                  <c:v>120.15894542942056</c:v>
                </c:pt>
                <c:pt idx="28">
                  <c:v>123.12627979048986</c:v>
                </c:pt>
                <c:pt idx="29">
                  <c:v>124.69483066638716</c:v>
                </c:pt>
                <c:pt idx="30">
                  <c:v>129.7864946537025</c:v>
                </c:pt>
                <c:pt idx="31">
                  <c:v>129.7864946537025</c:v>
                </c:pt>
                <c:pt idx="32">
                  <c:v>129.7864946537025</c:v>
                </c:pt>
                <c:pt idx="33">
                  <c:v>129.7864946537025</c:v>
                </c:pt>
                <c:pt idx="34">
                  <c:v>129.7864946537025</c:v>
                </c:pt>
                <c:pt idx="35">
                  <c:v>134.34178504243602</c:v>
                </c:pt>
                <c:pt idx="36">
                  <c:v>135.55757258413942</c:v>
                </c:pt>
                <c:pt idx="37">
                  <c:v>137.65936571409694</c:v>
                </c:pt>
                <c:pt idx="38">
                  <c:v>139.41305890643358</c:v>
                </c:pt>
                <c:pt idx="39">
                  <c:v>142.17398156271301</c:v>
                </c:pt>
                <c:pt idx="40">
                  <c:v>142.17398156271301</c:v>
                </c:pt>
                <c:pt idx="41">
                  <c:v>145.10571230354591</c:v>
                </c:pt>
                <c:pt idx="42">
                  <c:v>147.16405216650466</c:v>
                </c:pt>
                <c:pt idx="43">
                  <c:v>149.86453525098614</c:v>
                </c:pt>
                <c:pt idx="44">
                  <c:v>151.55797358149883</c:v>
                </c:pt>
                <c:pt idx="45">
                  <c:v>158.95534370301402</c:v>
                </c:pt>
                <c:pt idx="46">
                  <c:v>158.95534370301402</c:v>
                </c:pt>
                <c:pt idx="47">
                  <c:v>158.95534370301402</c:v>
                </c:pt>
                <c:pt idx="48">
                  <c:v>158.95534370301402</c:v>
                </c:pt>
                <c:pt idx="49">
                  <c:v>158.95534370301402</c:v>
                </c:pt>
                <c:pt idx="50">
                  <c:v>167.55364411880922</c:v>
                </c:pt>
                <c:pt idx="51">
                  <c:v>169.93041026673515</c:v>
                </c:pt>
                <c:pt idx="52">
                  <c:v>174.12685476425511</c:v>
                </c:pt>
                <c:pt idx="53">
                  <c:v>177.71747695339124</c:v>
                </c:pt>
                <c:pt idx="54">
                  <c:v>183.54582095212922</c:v>
                </c:pt>
                <c:pt idx="55">
                  <c:v>183.54582095212922</c:v>
                </c:pt>
                <c:pt idx="56">
                  <c:v>189.98797440042401</c:v>
                </c:pt>
                <c:pt idx="57">
                  <c:v>194.67974198055373</c:v>
                </c:pt>
                <c:pt idx="58">
                  <c:v>201.06437294257108</c:v>
                </c:pt>
                <c:pt idx="59">
                  <c:v>205.21046631748308</c:v>
                </c:pt>
                <c:pt idx="60">
                  <c:v>224.79680287647918</c:v>
                </c:pt>
                <c:pt idx="61">
                  <c:v>224.79680287647918</c:v>
                </c:pt>
                <c:pt idx="62">
                  <c:v>224.79680287647918</c:v>
                </c:pt>
                <c:pt idx="63">
                  <c:v>224.79680287647918</c:v>
                </c:pt>
                <c:pt idx="64">
                  <c:v>224.79680287647918</c:v>
                </c:pt>
                <c:pt idx="65">
                  <c:v>251.33046617821387</c:v>
                </c:pt>
                <c:pt idx="66">
                  <c:v>259.57298930740501</c:v>
                </c:pt>
                <c:pt idx="67">
                  <c:v>275.31873142819387</c:v>
                </c:pt>
                <c:pt idx="68">
                  <c:v>290.21142460709183</c:v>
                </c:pt>
                <c:pt idx="69">
                  <c:v>317.91068740602805</c:v>
                </c:pt>
                <c:pt idx="70">
                  <c:v>317.91068740602805</c:v>
                </c:pt>
                <c:pt idx="71">
                  <c:v>355.43495390678248</c:v>
                </c:pt>
                <c:pt idx="72">
                  <c:v>389.35948396110746</c:v>
                </c:pt>
                <c:pt idx="73">
                  <c:v>449.59360575295835</c:v>
                </c:pt>
                <c:pt idx="74">
                  <c:v>502.66093235642774</c:v>
                </c:pt>
              </c:numCache>
            </c:numRef>
          </c:xVal>
          <c:yVal>
            <c:numRef>
              <c:f>'Exchange Curve'!$D$2:$D$76</c:f>
              <c:numCache>
                <c:formatCode>General</c:formatCode>
                <c:ptCount val="75"/>
                <c:pt idx="0">
                  <c:v>174126.85476425511</c:v>
                </c:pt>
                <c:pt idx="1">
                  <c:v>168222.52360118879</c:v>
                </c:pt>
                <c:pt idx="2">
                  <c:v>162103.27986630332</c:v>
                </c:pt>
                <c:pt idx="3">
                  <c:v>155743.79358444299</c:v>
                </c:pt>
                <c:pt idx="4">
                  <c:v>149113.32984255342</c:v>
                </c:pt>
                <c:pt idx="5">
                  <c:v>142173.98156271302</c:v>
                </c:pt>
                <c:pt idx="6">
                  <c:v>134878.08172588752</c:v>
                </c:pt>
                <c:pt idx="7">
                  <c:v>127164.27496241122</c:v>
                </c:pt>
                <c:pt idx="8">
                  <c:v>123126.27979048986</c:v>
                </c:pt>
                <c:pt idx="9">
                  <c:v>118951.28718671463</c:v>
                </c:pt>
                <c:pt idx="10">
                  <c:v>118951.28718671463</c:v>
                </c:pt>
                <c:pt idx="11">
                  <c:v>114624.3284460438</c:v>
                </c:pt>
                <c:pt idx="12">
                  <c:v>110127.49257127757</c:v>
                </c:pt>
                <c:pt idx="13">
                  <c:v>110127.49257127757</c:v>
                </c:pt>
                <c:pt idx="14">
                  <c:v>105439.0466969759</c:v>
                </c:pt>
                <c:pt idx="15">
                  <c:v>100532.18647128555</c:v>
                </c:pt>
                <c:pt idx="16">
                  <c:v>100532.18647128555</c:v>
                </c:pt>
                <c:pt idx="17">
                  <c:v>100532.18647128555</c:v>
                </c:pt>
                <c:pt idx="18">
                  <c:v>97123.31928490453</c:v>
                </c:pt>
                <c:pt idx="19">
                  <c:v>95373.206221808417</c:v>
                </c:pt>
                <c:pt idx="20">
                  <c:v>93590.372267331462</c:v>
                </c:pt>
                <c:pt idx="21">
                  <c:v>89918.721150591678</c:v>
                </c:pt>
                <c:pt idx="22">
                  <c:v>89918.721150591678</c:v>
                </c:pt>
                <c:pt idx="23">
                  <c:v>89918.721150591678</c:v>
                </c:pt>
                <c:pt idx="24">
                  <c:v>87063.427382127556</c:v>
                </c:pt>
                <c:pt idx="25">
                  <c:v>86090.621124359663</c:v>
                </c:pt>
                <c:pt idx="26">
                  <c:v>84111.261800594395</c:v>
                </c:pt>
                <c:pt idx="27">
                  <c:v>84111.261800594395</c:v>
                </c:pt>
                <c:pt idx="28">
                  <c:v>82084.186526993246</c:v>
                </c:pt>
                <c:pt idx="29">
                  <c:v>81051.639933151659</c:v>
                </c:pt>
                <c:pt idx="30">
                  <c:v>77871.896792221494</c:v>
                </c:pt>
                <c:pt idx="31">
                  <c:v>77871.896792221494</c:v>
                </c:pt>
                <c:pt idx="32">
                  <c:v>77871.896792221494</c:v>
                </c:pt>
                <c:pt idx="33">
                  <c:v>77871.896792221494</c:v>
                </c:pt>
                <c:pt idx="34">
                  <c:v>77871.896792221494</c:v>
                </c:pt>
                <c:pt idx="35">
                  <c:v>75231.399623764184</c:v>
                </c:pt>
                <c:pt idx="36">
                  <c:v>74556.664921276708</c:v>
                </c:pt>
                <c:pt idx="37">
                  <c:v>73418.328380851715</c:v>
                </c:pt>
                <c:pt idx="38">
                  <c:v>72494.790631345444</c:v>
                </c:pt>
                <c:pt idx="39">
                  <c:v>71086.990781356508</c:v>
                </c:pt>
                <c:pt idx="40">
                  <c:v>71086.990781356508</c:v>
                </c:pt>
                <c:pt idx="41">
                  <c:v>69650.741905702031</c:v>
                </c:pt>
                <c:pt idx="42">
                  <c:v>68676.557677702163</c:v>
                </c:pt>
                <c:pt idx="43">
                  <c:v>67439.040862943759</c:v>
                </c:pt>
                <c:pt idx="44">
                  <c:v>66685.50837585947</c:v>
                </c:pt>
                <c:pt idx="45">
                  <c:v>63582.137481205609</c:v>
                </c:pt>
                <c:pt idx="46">
                  <c:v>63582.137481205609</c:v>
                </c:pt>
                <c:pt idx="47">
                  <c:v>63582.137481205609</c:v>
                </c:pt>
                <c:pt idx="48">
                  <c:v>63582.137481205609</c:v>
                </c:pt>
                <c:pt idx="49">
                  <c:v>63582.137481205609</c:v>
                </c:pt>
                <c:pt idx="50">
                  <c:v>60319.311882771326</c:v>
                </c:pt>
                <c:pt idx="51">
                  <c:v>59475.643593357316</c:v>
                </c:pt>
                <c:pt idx="52">
                  <c:v>58042.284921418366</c:v>
                </c:pt>
                <c:pt idx="53">
                  <c:v>56869.592625085199</c:v>
                </c:pt>
                <c:pt idx="54">
                  <c:v>55063.746285638787</c:v>
                </c:pt>
                <c:pt idx="55">
                  <c:v>55063.746285638787</c:v>
                </c:pt>
                <c:pt idx="56">
                  <c:v>53196.632832118732</c:v>
                </c:pt>
                <c:pt idx="57">
                  <c:v>51914.597861481001</c:v>
                </c:pt>
                <c:pt idx="58">
                  <c:v>50266.093235642773</c:v>
                </c:pt>
                <c:pt idx="59">
                  <c:v>49250.511916195952</c:v>
                </c:pt>
                <c:pt idx="60">
                  <c:v>44959.360575295839</c:v>
                </c:pt>
                <c:pt idx="61">
                  <c:v>44959.360575295839</c:v>
                </c:pt>
                <c:pt idx="62">
                  <c:v>44959.360575295839</c:v>
                </c:pt>
                <c:pt idx="63">
                  <c:v>44959.360575295839</c:v>
                </c:pt>
                <c:pt idx="64">
                  <c:v>44959.360575295839</c:v>
                </c:pt>
                <c:pt idx="65">
                  <c:v>40212.87458851422</c:v>
                </c:pt>
                <c:pt idx="66">
                  <c:v>38935.948396110747</c:v>
                </c:pt>
                <c:pt idx="67">
                  <c:v>36709.164190425858</c:v>
                </c:pt>
                <c:pt idx="68">
                  <c:v>34825.370952851015</c:v>
                </c:pt>
                <c:pt idx="69">
                  <c:v>31791.068740602805</c:v>
                </c:pt>
                <c:pt idx="70">
                  <c:v>31791.068740602805</c:v>
                </c:pt>
                <c:pt idx="71">
                  <c:v>28434.796312542599</c:v>
                </c:pt>
                <c:pt idx="72">
                  <c:v>25957.298930740501</c:v>
                </c:pt>
                <c:pt idx="73">
                  <c:v>22479.68028764792</c:v>
                </c:pt>
                <c:pt idx="74">
                  <c:v>20106.43729425711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932880"/>
        <c:axId val="346933440"/>
      </c:scatterChart>
      <c:valAx>
        <c:axId val="34693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33440"/>
        <c:crosses val="autoZero"/>
        <c:crossBetween val="midCat"/>
      </c:valAx>
      <c:valAx>
        <c:axId val="3469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3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</xdr:row>
      <xdr:rowOff>0</xdr:rowOff>
    </xdr:from>
    <xdr:to>
      <xdr:col>19</xdr:col>
      <xdr:colOff>238125</xdr:colOff>
      <xdr:row>26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51" workbookViewId="0">
      <selection activeCell="F56" sqref="F56"/>
    </sheetView>
  </sheetViews>
  <sheetFormatPr defaultRowHeight="15" x14ac:dyDescent="0.25"/>
  <cols>
    <col min="2" max="2" width="12" bestFit="1" customWidth="1"/>
    <col min="4" max="4" width="12.5703125" bestFit="1" customWidth="1"/>
  </cols>
  <sheetData>
    <row r="1" spans="1:5" s="9" customFormat="1" ht="12" x14ac:dyDescent="0.2">
      <c r="A1" s="6" t="s">
        <v>0</v>
      </c>
      <c r="B1" s="7" t="s">
        <v>1</v>
      </c>
      <c r="C1" s="8" t="s">
        <v>2</v>
      </c>
      <c r="D1" s="9" t="s">
        <v>53</v>
      </c>
      <c r="E1" s="9" t="s">
        <v>54</v>
      </c>
    </row>
    <row r="2" spans="1:5" x14ac:dyDescent="0.25">
      <c r="A2" s="2" t="s">
        <v>3</v>
      </c>
      <c r="B2" s="3">
        <v>576</v>
      </c>
      <c r="C2" s="4">
        <v>55</v>
      </c>
      <c r="D2" s="10">
        <f>B2*C2</f>
        <v>31680</v>
      </c>
      <c r="E2">
        <f>SQRT(D2)</f>
        <v>177.98876369029591</v>
      </c>
    </row>
    <row r="3" spans="1:5" x14ac:dyDescent="0.25">
      <c r="A3" s="1" t="s">
        <v>4</v>
      </c>
      <c r="B3" s="3">
        <v>60</v>
      </c>
      <c r="C3" s="4">
        <v>30</v>
      </c>
      <c r="D3" s="10">
        <f t="shared" ref="D3:D51" si="0">B3*C3</f>
        <v>1800</v>
      </c>
      <c r="E3">
        <f t="shared" ref="E3:E52" si="1">SQRT(D3)</f>
        <v>42.426406871192853</v>
      </c>
    </row>
    <row r="4" spans="1:5" x14ac:dyDescent="0.25">
      <c r="A4" s="1" t="s">
        <v>5</v>
      </c>
      <c r="B4" s="3">
        <v>2520</v>
      </c>
      <c r="C4" s="4">
        <v>5.12</v>
      </c>
      <c r="D4" s="10">
        <f t="shared" si="0"/>
        <v>12902.4</v>
      </c>
      <c r="E4">
        <f t="shared" si="1"/>
        <v>113.58873183551263</v>
      </c>
    </row>
    <row r="5" spans="1:5" x14ac:dyDescent="0.25">
      <c r="A5" s="1" t="s">
        <v>6</v>
      </c>
      <c r="B5" s="3">
        <v>324</v>
      </c>
      <c r="C5" s="4">
        <v>7.07</v>
      </c>
      <c r="D5" s="10">
        <f t="shared" si="0"/>
        <v>2290.6800000000003</v>
      </c>
      <c r="E5">
        <f t="shared" si="1"/>
        <v>47.861048881109994</v>
      </c>
    </row>
    <row r="6" spans="1:5" x14ac:dyDescent="0.25">
      <c r="A6" s="1" t="s">
        <v>7</v>
      </c>
      <c r="B6" s="3">
        <v>120</v>
      </c>
      <c r="C6" s="4">
        <v>37.049999999999997</v>
      </c>
      <c r="D6" s="10">
        <f t="shared" si="0"/>
        <v>4446</v>
      </c>
      <c r="E6">
        <f t="shared" si="1"/>
        <v>66.678332312678606</v>
      </c>
    </row>
    <row r="7" spans="1:5" x14ac:dyDescent="0.25">
      <c r="A7" s="1" t="s">
        <v>8</v>
      </c>
      <c r="B7" s="3">
        <v>144</v>
      </c>
      <c r="C7" s="4">
        <v>86.5</v>
      </c>
      <c r="D7" s="10">
        <f t="shared" si="0"/>
        <v>12456</v>
      </c>
      <c r="E7">
        <f t="shared" si="1"/>
        <v>111.60645142642964</v>
      </c>
    </row>
    <row r="8" spans="1:5" x14ac:dyDescent="0.25">
      <c r="A8" s="1" t="s">
        <v>9</v>
      </c>
      <c r="B8" s="3">
        <v>576</v>
      </c>
      <c r="C8" s="4">
        <v>14.66</v>
      </c>
      <c r="D8" s="10">
        <f t="shared" si="0"/>
        <v>8444.16</v>
      </c>
      <c r="E8">
        <f t="shared" si="1"/>
        <v>91.892110651567904</v>
      </c>
    </row>
    <row r="9" spans="1:5" x14ac:dyDescent="0.25">
      <c r="A9" s="1" t="s">
        <v>10</v>
      </c>
      <c r="B9" s="3">
        <v>1404</v>
      </c>
      <c r="C9" s="4">
        <v>49.92</v>
      </c>
      <c r="D9" s="10">
        <f t="shared" si="0"/>
        <v>70087.680000000008</v>
      </c>
      <c r="E9">
        <f t="shared" si="1"/>
        <v>264.74077887624338</v>
      </c>
    </row>
    <row r="10" spans="1:5" x14ac:dyDescent="0.25">
      <c r="A10" s="1" t="s">
        <v>11</v>
      </c>
      <c r="B10" s="3">
        <v>144</v>
      </c>
      <c r="C10" s="4">
        <v>47.5</v>
      </c>
      <c r="D10" s="10">
        <f t="shared" si="0"/>
        <v>6840</v>
      </c>
      <c r="E10">
        <f t="shared" si="1"/>
        <v>82.704292512541329</v>
      </c>
    </row>
    <row r="11" spans="1:5" x14ac:dyDescent="0.25">
      <c r="A11" s="1" t="s">
        <v>12</v>
      </c>
      <c r="B11" s="3">
        <v>1128</v>
      </c>
      <c r="C11" s="4">
        <v>31.24</v>
      </c>
      <c r="D11" s="10">
        <f t="shared" si="0"/>
        <v>35238.720000000001</v>
      </c>
      <c r="E11">
        <f t="shared" si="1"/>
        <v>187.7197911782346</v>
      </c>
    </row>
    <row r="12" spans="1:5" x14ac:dyDescent="0.25">
      <c r="A12" s="1" t="s">
        <v>13</v>
      </c>
      <c r="B12" s="3">
        <v>48</v>
      </c>
      <c r="C12" s="4">
        <v>84.03</v>
      </c>
      <c r="D12" s="10">
        <f t="shared" si="0"/>
        <v>4033.44</v>
      </c>
      <c r="E12">
        <f t="shared" si="1"/>
        <v>63.509369387516358</v>
      </c>
    </row>
    <row r="13" spans="1:5" x14ac:dyDescent="0.25">
      <c r="A13" s="1" t="s">
        <v>14</v>
      </c>
      <c r="B13" s="3">
        <v>84</v>
      </c>
      <c r="C13" s="4">
        <v>65</v>
      </c>
      <c r="D13" s="10">
        <f t="shared" si="0"/>
        <v>5460</v>
      </c>
      <c r="E13">
        <f t="shared" si="1"/>
        <v>73.891812807644669</v>
      </c>
    </row>
    <row r="14" spans="1:5" x14ac:dyDescent="0.25">
      <c r="A14" s="1" t="s">
        <v>15</v>
      </c>
      <c r="B14" s="3">
        <v>24</v>
      </c>
      <c r="C14" s="4">
        <v>51.68</v>
      </c>
      <c r="D14" s="10">
        <f t="shared" si="0"/>
        <v>1240.32</v>
      </c>
      <c r="E14">
        <f t="shared" si="1"/>
        <v>35.218177124888221</v>
      </c>
    </row>
    <row r="15" spans="1:5" x14ac:dyDescent="0.25">
      <c r="A15" s="1" t="s">
        <v>16</v>
      </c>
      <c r="B15" s="3">
        <v>48</v>
      </c>
      <c r="C15" s="4">
        <v>56</v>
      </c>
      <c r="D15" s="10">
        <f t="shared" si="0"/>
        <v>2688</v>
      </c>
      <c r="E15">
        <f t="shared" si="1"/>
        <v>51.845925587262883</v>
      </c>
    </row>
    <row r="16" spans="1:5" x14ac:dyDescent="0.25">
      <c r="A16" s="1" t="s">
        <v>17</v>
      </c>
      <c r="B16" s="3">
        <v>144</v>
      </c>
      <c r="C16" s="4">
        <v>49.5</v>
      </c>
      <c r="D16" s="10">
        <f t="shared" si="0"/>
        <v>7128</v>
      </c>
      <c r="E16">
        <f t="shared" si="1"/>
        <v>84.427483676821737</v>
      </c>
    </row>
    <row r="17" spans="1:5" x14ac:dyDescent="0.25">
      <c r="A17" s="1" t="s">
        <v>18</v>
      </c>
      <c r="B17" s="3">
        <v>24</v>
      </c>
      <c r="C17" s="4">
        <v>59.6</v>
      </c>
      <c r="D17" s="10">
        <f t="shared" si="0"/>
        <v>1430.4</v>
      </c>
      <c r="E17">
        <f t="shared" si="1"/>
        <v>37.820629291433001</v>
      </c>
    </row>
    <row r="18" spans="1:5" x14ac:dyDescent="0.25">
      <c r="A18" s="1" t="s">
        <v>19</v>
      </c>
      <c r="B18" s="3">
        <v>1200</v>
      </c>
      <c r="C18" s="4">
        <v>28.2</v>
      </c>
      <c r="D18" s="10">
        <f t="shared" si="0"/>
        <v>33840</v>
      </c>
      <c r="E18">
        <f t="shared" si="1"/>
        <v>183.95651660107069</v>
      </c>
    </row>
    <row r="19" spans="1:5" x14ac:dyDescent="0.25">
      <c r="A19" s="1" t="s">
        <v>20</v>
      </c>
      <c r="B19" s="3">
        <v>24</v>
      </c>
      <c r="C19" s="4">
        <v>29.89</v>
      </c>
      <c r="D19" s="10">
        <f t="shared" si="0"/>
        <v>717.36</v>
      </c>
      <c r="E19">
        <f t="shared" si="1"/>
        <v>26.783577057592588</v>
      </c>
    </row>
    <row r="20" spans="1:5" x14ac:dyDescent="0.25">
      <c r="A20" s="1" t="s">
        <v>21</v>
      </c>
      <c r="B20" s="3">
        <v>60</v>
      </c>
      <c r="C20" s="4">
        <v>86.5</v>
      </c>
      <c r="D20" s="10">
        <f t="shared" si="0"/>
        <v>5190</v>
      </c>
      <c r="E20">
        <f t="shared" si="1"/>
        <v>72.041654617311508</v>
      </c>
    </row>
    <row r="21" spans="1:5" x14ac:dyDescent="0.25">
      <c r="A21" s="1" t="s">
        <v>22</v>
      </c>
      <c r="B21" s="3">
        <v>720</v>
      </c>
      <c r="C21" s="4">
        <f>57.98+0.9</f>
        <v>58.879999999999995</v>
      </c>
      <c r="D21" s="10">
        <f t="shared" si="0"/>
        <v>42393.599999999999</v>
      </c>
      <c r="E21">
        <f t="shared" si="1"/>
        <v>205.89706165946129</v>
      </c>
    </row>
    <row r="22" spans="1:5" x14ac:dyDescent="0.25">
      <c r="A22" s="1" t="s">
        <v>23</v>
      </c>
      <c r="B22" s="3">
        <v>96</v>
      </c>
      <c r="C22" s="4">
        <v>58.45</v>
      </c>
      <c r="D22" s="10">
        <f t="shared" si="0"/>
        <v>5611.2000000000007</v>
      </c>
      <c r="E22">
        <f t="shared" si="1"/>
        <v>74.907943504010319</v>
      </c>
    </row>
    <row r="23" spans="1:5" x14ac:dyDescent="0.25">
      <c r="A23" s="1" t="s">
        <v>24</v>
      </c>
      <c r="B23" s="3">
        <v>2064</v>
      </c>
      <c r="C23" s="4">
        <v>27.73</v>
      </c>
      <c r="D23" s="10">
        <f t="shared" si="0"/>
        <v>57234.720000000001</v>
      </c>
      <c r="E23">
        <f t="shared" si="1"/>
        <v>239.23778965706902</v>
      </c>
    </row>
    <row r="24" spans="1:5" x14ac:dyDescent="0.25">
      <c r="A24" s="1" t="s">
        <v>25</v>
      </c>
      <c r="B24" s="3">
        <v>96</v>
      </c>
      <c r="C24" s="4">
        <v>110.4</v>
      </c>
      <c r="D24" s="10">
        <f t="shared" si="0"/>
        <v>10598.400000000001</v>
      </c>
      <c r="E24">
        <f t="shared" si="1"/>
        <v>102.94853082973064</v>
      </c>
    </row>
    <row r="25" spans="1:5" x14ac:dyDescent="0.25">
      <c r="A25" s="1" t="s">
        <v>26</v>
      </c>
      <c r="B25" s="3">
        <v>36</v>
      </c>
      <c r="C25" s="4">
        <v>60.6</v>
      </c>
      <c r="D25" s="10">
        <f t="shared" si="0"/>
        <v>2181.6</v>
      </c>
      <c r="E25">
        <f t="shared" si="1"/>
        <v>46.707601094468551</v>
      </c>
    </row>
    <row r="26" spans="1:5" x14ac:dyDescent="0.25">
      <c r="A26" s="1" t="s">
        <v>27</v>
      </c>
      <c r="B26" s="3">
        <v>48</v>
      </c>
      <c r="C26" s="4">
        <v>19.8</v>
      </c>
      <c r="D26" s="10">
        <f t="shared" si="0"/>
        <v>950.40000000000009</v>
      </c>
      <c r="E26">
        <f t="shared" si="1"/>
        <v>30.828558188796311</v>
      </c>
    </row>
    <row r="27" spans="1:5" x14ac:dyDescent="0.25">
      <c r="A27" s="1" t="s">
        <v>28</v>
      </c>
      <c r="B27" s="3">
        <v>24</v>
      </c>
      <c r="C27" s="4">
        <v>134.34</v>
      </c>
      <c r="D27" s="10">
        <f t="shared" si="0"/>
        <v>3224.16</v>
      </c>
      <c r="E27">
        <f t="shared" si="1"/>
        <v>56.781687188740698</v>
      </c>
    </row>
    <row r="28" spans="1:5" x14ac:dyDescent="0.25">
      <c r="A28" s="1" t="s">
        <v>29</v>
      </c>
      <c r="B28" s="3">
        <v>180</v>
      </c>
      <c r="C28" s="4">
        <v>160.5</v>
      </c>
      <c r="D28" s="10">
        <f t="shared" si="0"/>
        <v>28890</v>
      </c>
      <c r="E28">
        <f t="shared" si="1"/>
        <v>169.97058569058353</v>
      </c>
    </row>
    <row r="29" spans="1:5" x14ac:dyDescent="0.25">
      <c r="A29" s="1" t="s">
        <v>30</v>
      </c>
      <c r="B29" s="3">
        <v>48</v>
      </c>
      <c r="C29" s="4">
        <v>49.48</v>
      </c>
      <c r="D29" s="10">
        <f t="shared" si="0"/>
        <v>2375.04</v>
      </c>
      <c r="E29">
        <f t="shared" si="1"/>
        <v>48.734382113657702</v>
      </c>
    </row>
    <row r="30" spans="1:5" x14ac:dyDescent="0.25">
      <c r="A30" s="1" t="s">
        <v>31</v>
      </c>
      <c r="B30" s="3">
        <v>36</v>
      </c>
      <c r="C30" s="4">
        <v>8.4600000000000009</v>
      </c>
      <c r="D30" s="10">
        <f t="shared" si="0"/>
        <v>304.56000000000006</v>
      </c>
      <c r="E30">
        <f t="shared" si="1"/>
        <v>17.451647486698786</v>
      </c>
    </row>
    <row r="31" spans="1:5" x14ac:dyDescent="0.25">
      <c r="A31" s="1" t="s">
        <v>32</v>
      </c>
      <c r="B31" s="3">
        <v>48</v>
      </c>
      <c r="C31" s="4">
        <v>40.82</v>
      </c>
      <c r="D31" s="10">
        <f t="shared" si="0"/>
        <v>1959.3600000000001</v>
      </c>
      <c r="E31">
        <f t="shared" si="1"/>
        <v>44.264658588991736</v>
      </c>
    </row>
    <row r="32" spans="1:5" x14ac:dyDescent="0.25">
      <c r="A32" s="1" t="s">
        <v>33</v>
      </c>
      <c r="B32" s="3">
        <v>12</v>
      </c>
      <c r="C32" s="4">
        <v>34.4</v>
      </c>
      <c r="D32" s="10">
        <f t="shared" si="0"/>
        <v>412.79999999999995</v>
      </c>
      <c r="E32">
        <f t="shared" si="1"/>
        <v>20.317480158720471</v>
      </c>
    </row>
    <row r="33" spans="1:5" x14ac:dyDescent="0.25">
      <c r="A33" s="1" t="s">
        <v>34</v>
      </c>
      <c r="B33" s="3">
        <v>2544</v>
      </c>
      <c r="C33" s="4">
        <v>23.76</v>
      </c>
      <c r="D33" s="10">
        <f t="shared" si="0"/>
        <v>60445.440000000002</v>
      </c>
      <c r="E33">
        <f t="shared" si="1"/>
        <v>245.85654353707977</v>
      </c>
    </row>
    <row r="34" spans="1:5" x14ac:dyDescent="0.25">
      <c r="A34" s="1" t="s">
        <v>35</v>
      </c>
      <c r="B34" s="3">
        <v>48</v>
      </c>
      <c r="C34" s="4">
        <v>53.02</v>
      </c>
      <c r="D34" s="10">
        <f t="shared" si="0"/>
        <v>2544.96</v>
      </c>
      <c r="E34">
        <f t="shared" si="1"/>
        <v>50.447596573077689</v>
      </c>
    </row>
    <row r="35" spans="1:5" x14ac:dyDescent="0.25">
      <c r="A35" s="1" t="s">
        <v>36</v>
      </c>
      <c r="B35" s="3">
        <v>144</v>
      </c>
      <c r="C35" s="4">
        <v>71.2</v>
      </c>
      <c r="D35" s="10">
        <f t="shared" si="0"/>
        <v>10252.800000000001</v>
      </c>
      <c r="E35">
        <f t="shared" si="1"/>
        <v>101.25611092669914</v>
      </c>
    </row>
    <row r="36" spans="1:5" x14ac:dyDescent="0.25">
      <c r="A36" s="1" t="s">
        <v>37</v>
      </c>
      <c r="B36" s="3">
        <v>24</v>
      </c>
      <c r="C36" s="4">
        <v>67.400000000000006</v>
      </c>
      <c r="D36" s="10">
        <f t="shared" si="0"/>
        <v>1617.6000000000001</v>
      </c>
      <c r="E36">
        <f t="shared" si="1"/>
        <v>40.219398304798148</v>
      </c>
    </row>
    <row r="37" spans="1:5" x14ac:dyDescent="0.25">
      <c r="A37" s="1" t="s">
        <v>38</v>
      </c>
      <c r="B37" s="3">
        <v>24</v>
      </c>
      <c r="C37" s="4">
        <v>37.700000000000003</v>
      </c>
      <c r="D37" s="10">
        <f t="shared" si="0"/>
        <v>904.80000000000007</v>
      </c>
      <c r="E37">
        <f t="shared" si="1"/>
        <v>30.079893616833157</v>
      </c>
    </row>
    <row r="38" spans="1:5" x14ac:dyDescent="0.25">
      <c r="A38" s="1" t="s">
        <v>39</v>
      </c>
      <c r="B38" s="3">
        <v>12</v>
      </c>
      <c r="C38" s="4">
        <v>28.8</v>
      </c>
      <c r="D38" s="10">
        <f t="shared" si="0"/>
        <v>345.6</v>
      </c>
      <c r="E38">
        <f t="shared" si="1"/>
        <v>18.590320061795602</v>
      </c>
    </row>
    <row r="39" spans="1:5" x14ac:dyDescent="0.25">
      <c r="A39" s="1" t="s">
        <v>40</v>
      </c>
      <c r="B39" s="3">
        <v>48</v>
      </c>
      <c r="C39" s="4">
        <v>78.400000000000006</v>
      </c>
      <c r="D39" s="10">
        <f t="shared" si="0"/>
        <v>3763.2000000000003</v>
      </c>
      <c r="E39">
        <f t="shared" si="1"/>
        <v>61.344926440578604</v>
      </c>
    </row>
    <row r="40" spans="1:5" x14ac:dyDescent="0.25">
      <c r="A40" s="1" t="s">
        <v>41</v>
      </c>
      <c r="B40" s="3">
        <v>144</v>
      </c>
      <c r="C40" s="4">
        <v>33.200000000000003</v>
      </c>
      <c r="D40" s="10">
        <f t="shared" si="0"/>
        <v>4780.8</v>
      </c>
      <c r="E40">
        <f t="shared" si="1"/>
        <v>69.143329396262075</v>
      </c>
    </row>
    <row r="41" spans="1:5" x14ac:dyDescent="0.25">
      <c r="A41" s="1" t="s">
        <v>42</v>
      </c>
      <c r="B41" s="3">
        <v>36</v>
      </c>
      <c r="C41" s="4">
        <v>72</v>
      </c>
      <c r="D41" s="10">
        <f t="shared" si="0"/>
        <v>2592</v>
      </c>
      <c r="E41">
        <f t="shared" si="1"/>
        <v>50.911688245431421</v>
      </c>
    </row>
    <row r="42" spans="1:5" x14ac:dyDescent="0.25">
      <c r="A42" s="1" t="s">
        <v>43</v>
      </c>
      <c r="B42" s="3">
        <v>216</v>
      </c>
      <c r="C42" s="4">
        <v>45</v>
      </c>
      <c r="D42" s="10">
        <f t="shared" si="0"/>
        <v>9720</v>
      </c>
      <c r="E42">
        <f t="shared" si="1"/>
        <v>98.590060350929903</v>
      </c>
    </row>
    <row r="43" spans="1:5" x14ac:dyDescent="0.25">
      <c r="A43" s="1" t="s">
        <v>44</v>
      </c>
      <c r="B43" s="3">
        <v>600</v>
      </c>
      <c r="C43" s="4">
        <v>20.87</v>
      </c>
      <c r="D43" s="10">
        <f t="shared" si="0"/>
        <v>12522</v>
      </c>
      <c r="E43">
        <f t="shared" si="1"/>
        <v>111.90174261377702</v>
      </c>
    </row>
    <row r="44" spans="1:5" x14ac:dyDescent="0.25">
      <c r="A44" s="1" t="s">
        <v>45</v>
      </c>
      <c r="B44" s="3">
        <v>228</v>
      </c>
      <c r="C44" s="4">
        <v>24.4</v>
      </c>
      <c r="D44" s="10">
        <f t="shared" si="0"/>
        <v>5563.2</v>
      </c>
      <c r="E44">
        <f t="shared" si="1"/>
        <v>74.586862113913867</v>
      </c>
    </row>
    <row r="45" spans="1:5" x14ac:dyDescent="0.25">
      <c r="A45" s="1" t="s">
        <v>46</v>
      </c>
      <c r="B45" s="3">
        <v>12</v>
      </c>
      <c r="C45" s="4">
        <v>48.3</v>
      </c>
      <c r="D45" s="10">
        <f t="shared" si="0"/>
        <v>579.59999999999991</v>
      </c>
      <c r="E45">
        <f t="shared" si="1"/>
        <v>24.074883177286655</v>
      </c>
    </row>
    <row r="46" spans="1:5" x14ac:dyDescent="0.25">
      <c r="A46" s="1" t="s">
        <v>47</v>
      </c>
      <c r="B46" s="3">
        <v>120</v>
      </c>
      <c r="C46" s="4">
        <v>33.840000000000003</v>
      </c>
      <c r="D46" s="10">
        <f t="shared" si="0"/>
        <v>4060.8</v>
      </c>
      <c r="E46">
        <f t="shared" si="1"/>
        <v>63.724406627288417</v>
      </c>
    </row>
    <row r="47" spans="1:5" x14ac:dyDescent="0.25">
      <c r="A47" s="1" t="s">
        <v>48</v>
      </c>
      <c r="B47" s="3">
        <v>324</v>
      </c>
      <c r="C47" s="4">
        <v>210</v>
      </c>
      <c r="D47" s="10">
        <f t="shared" si="0"/>
        <v>68040</v>
      </c>
      <c r="E47">
        <f t="shared" si="1"/>
        <v>260.8447814314099</v>
      </c>
    </row>
    <row r="48" spans="1:5" x14ac:dyDescent="0.25">
      <c r="A48" s="1" t="s">
        <v>49</v>
      </c>
      <c r="B48" s="3">
        <v>396</v>
      </c>
      <c r="C48" s="4">
        <v>73.44</v>
      </c>
      <c r="D48" s="10">
        <f t="shared" si="0"/>
        <v>29082.239999999998</v>
      </c>
      <c r="E48">
        <f t="shared" si="1"/>
        <v>170.53515766550896</v>
      </c>
    </row>
    <row r="49" spans="1:5" x14ac:dyDescent="0.25">
      <c r="A49" s="5" t="s">
        <v>50</v>
      </c>
      <c r="B49" s="3">
        <v>12</v>
      </c>
      <c r="C49" s="4">
        <v>28.8</v>
      </c>
      <c r="D49" s="10">
        <f t="shared" si="0"/>
        <v>345.6</v>
      </c>
      <c r="E49">
        <f t="shared" si="1"/>
        <v>18.590320061795602</v>
      </c>
    </row>
    <row r="50" spans="1:5" x14ac:dyDescent="0.25">
      <c r="A50" s="5" t="s">
        <v>51</v>
      </c>
      <c r="B50" s="3">
        <v>48</v>
      </c>
      <c r="C50" s="4">
        <v>78.400000000000006</v>
      </c>
      <c r="D50" s="10">
        <f t="shared" si="0"/>
        <v>3763.2000000000003</v>
      </c>
      <c r="E50">
        <f t="shared" si="1"/>
        <v>61.344926440578604</v>
      </c>
    </row>
    <row r="51" spans="1:5" x14ac:dyDescent="0.25">
      <c r="A51" s="5" t="s">
        <v>52</v>
      </c>
      <c r="B51" s="3">
        <v>144</v>
      </c>
      <c r="C51" s="4">
        <v>33.200000000000003</v>
      </c>
      <c r="D51" s="10">
        <f t="shared" si="0"/>
        <v>4780.8</v>
      </c>
      <c r="E51">
        <f t="shared" si="1"/>
        <v>69.143329396262075</v>
      </c>
    </row>
    <row r="52" spans="1:5" x14ac:dyDescent="0.25">
      <c r="A52" s="11" t="s">
        <v>55</v>
      </c>
      <c r="B52">
        <f>SUM(B2:B51)</f>
        <v>17184</v>
      </c>
      <c r="D52" s="10">
        <f>SUM(D2:D51)</f>
        <v>629753.6399999999</v>
      </c>
      <c r="E52">
        <f>SUM(E2:E51)</f>
        <v>4495.9360575295841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F76" sqref="F76"/>
    </sheetView>
  </sheetViews>
  <sheetFormatPr defaultRowHeight="15" x14ac:dyDescent="0.25"/>
  <sheetData>
    <row r="1" spans="1:6" x14ac:dyDescent="0.25">
      <c r="A1" t="s">
        <v>57</v>
      </c>
      <c r="B1" t="s">
        <v>58</v>
      </c>
      <c r="C1" t="s">
        <v>56</v>
      </c>
      <c r="D1" t="s">
        <v>59</v>
      </c>
      <c r="E1" t="s">
        <v>37</v>
      </c>
      <c r="F1" t="s">
        <v>60</v>
      </c>
    </row>
    <row r="2" spans="1:6" x14ac:dyDescent="0.25">
      <c r="A2">
        <v>150</v>
      </c>
      <c r="B2">
        <v>0.05</v>
      </c>
      <c r="C2">
        <f>A2/B2</f>
        <v>3000</v>
      </c>
      <c r="D2">
        <f>SQRT(C2)/SQRT(2)*Data!$E$52</f>
        <v>174126.85476425511</v>
      </c>
      <c r="E2">
        <f>(1/SQRT(C2))/SQRT(2)*Data!$E$52</f>
        <v>58.042284921418357</v>
      </c>
      <c r="F2">
        <f>E2*A2</f>
        <v>8706.3427382127538</v>
      </c>
    </row>
    <row r="3" spans="1:6" x14ac:dyDescent="0.25">
      <c r="A3">
        <v>140</v>
      </c>
      <c r="B3">
        <v>0.05</v>
      </c>
      <c r="C3">
        <f>A3/B3</f>
        <v>2800</v>
      </c>
      <c r="D3">
        <f>SQRT(C3)/SQRT(2)*Data!$E$52</f>
        <v>168222.52360118879</v>
      </c>
      <c r="E3">
        <f>(1/SQRT(C3))/SQRT(2)*Data!$E$52</f>
        <v>60.079472714710278</v>
      </c>
      <c r="F3">
        <f t="shared" ref="F3:F66" si="0">E3*A3</f>
        <v>8411.1261800594384</v>
      </c>
    </row>
    <row r="4" spans="1:6" x14ac:dyDescent="0.25">
      <c r="A4">
        <v>130</v>
      </c>
      <c r="B4">
        <v>0.05</v>
      </c>
      <c r="C4">
        <f>A4/B4</f>
        <v>2600</v>
      </c>
      <c r="D4">
        <f>SQRT(C4)/SQRT(2)*Data!$E$52</f>
        <v>162103.27986630332</v>
      </c>
      <c r="E4">
        <f>(1/SQRT(C4))/SQRT(2)*Data!$E$52</f>
        <v>62.347415333193581</v>
      </c>
      <c r="F4">
        <f t="shared" si="0"/>
        <v>8105.1639933151655</v>
      </c>
    </row>
    <row r="5" spans="1:6" x14ac:dyDescent="0.25">
      <c r="A5">
        <v>120</v>
      </c>
      <c r="B5">
        <v>0.05</v>
      </c>
      <c r="C5">
        <f>A5/B5</f>
        <v>2400</v>
      </c>
      <c r="D5">
        <f>SQRT(C5)/SQRT(2)*Data!$E$52</f>
        <v>155743.79358444299</v>
      </c>
      <c r="E5">
        <f>(1/SQRT(C5))/SQRT(2)*Data!$E$52</f>
        <v>64.893247326851252</v>
      </c>
      <c r="F5">
        <f t="shared" si="0"/>
        <v>7787.1896792221505</v>
      </c>
    </row>
    <row r="6" spans="1:6" x14ac:dyDescent="0.25">
      <c r="A6">
        <v>110</v>
      </c>
      <c r="B6">
        <v>0.05</v>
      </c>
      <c r="C6">
        <f>A6/B6</f>
        <v>2200</v>
      </c>
      <c r="D6">
        <f>SQRT(C6)/SQRT(2)*Data!$E$52</f>
        <v>149113.32984255342</v>
      </c>
      <c r="E6">
        <f>(1/SQRT(C6))/SQRT(2)*Data!$E$52</f>
        <v>67.778786292069711</v>
      </c>
      <c r="F6">
        <f t="shared" si="0"/>
        <v>7455.6664921276679</v>
      </c>
    </row>
    <row r="7" spans="1:6" x14ac:dyDescent="0.25">
      <c r="A7">
        <v>100</v>
      </c>
      <c r="B7">
        <v>0.05</v>
      </c>
      <c r="C7">
        <f>A7/B7</f>
        <v>2000</v>
      </c>
      <c r="D7">
        <f>SQRT(C7)/SQRT(2)*Data!$E$52</f>
        <v>142173.98156271302</v>
      </c>
      <c r="E7">
        <f>(1/SQRT(C7))/SQRT(2)*Data!$E$52</f>
        <v>71.086990781356505</v>
      </c>
      <c r="F7">
        <f t="shared" si="0"/>
        <v>7108.6990781356508</v>
      </c>
    </row>
    <row r="8" spans="1:6" x14ac:dyDescent="0.25">
      <c r="A8">
        <v>90</v>
      </c>
      <c r="B8">
        <v>0.05</v>
      </c>
      <c r="C8">
        <f>A8/B8</f>
        <v>1800</v>
      </c>
      <c r="D8">
        <f>SQRT(C8)/SQRT(2)*Data!$E$52</f>
        <v>134878.08172588752</v>
      </c>
      <c r="E8">
        <f>(1/SQRT(C8))/SQRT(2)*Data!$E$52</f>
        <v>74.932267625493068</v>
      </c>
      <c r="F8">
        <f t="shared" si="0"/>
        <v>6743.9040862943766</v>
      </c>
    </row>
    <row r="9" spans="1:6" x14ac:dyDescent="0.25">
      <c r="A9">
        <v>80</v>
      </c>
      <c r="B9">
        <v>0.05</v>
      </c>
      <c r="C9">
        <f>A9/B9</f>
        <v>1600</v>
      </c>
      <c r="D9">
        <f>SQRT(C9)/SQRT(2)*Data!$E$52</f>
        <v>127164.27496241122</v>
      </c>
      <c r="E9">
        <f>(1/SQRT(C9))/SQRT(2)*Data!$E$52</f>
        <v>79.477671851507012</v>
      </c>
      <c r="F9">
        <f t="shared" si="0"/>
        <v>6358.2137481205609</v>
      </c>
    </row>
    <row r="10" spans="1:6" x14ac:dyDescent="0.25">
      <c r="A10">
        <v>150</v>
      </c>
      <c r="B10">
        <v>0.1</v>
      </c>
      <c r="C10">
        <f>A10/B10</f>
        <v>1500</v>
      </c>
      <c r="D10">
        <f>SQRT(C10)/SQRT(2)*Data!$E$52</f>
        <v>123126.27979048986</v>
      </c>
      <c r="E10">
        <f>(1/SQRT(C10))/SQRT(2)*Data!$E$52</f>
        <v>82.08418652699325</v>
      </c>
      <c r="F10">
        <f t="shared" si="0"/>
        <v>12312.627979048988</v>
      </c>
    </row>
    <row r="11" spans="1:6" x14ac:dyDescent="0.25">
      <c r="A11">
        <v>140</v>
      </c>
      <c r="B11">
        <v>0.1</v>
      </c>
      <c r="C11">
        <f>A11/B11</f>
        <v>1400</v>
      </c>
      <c r="D11">
        <f>SQRT(C11)/SQRT(2)*Data!$E$52</f>
        <v>118951.28718671463</v>
      </c>
      <c r="E11">
        <f>(1/SQRT(C11))/SQRT(2)*Data!$E$52</f>
        <v>84.965205133367576</v>
      </c>
      <c r="F11">
        <f t="shared" si="0"/>
        <v>11895.12871867146</v>
      </c>
    </row>
    <row r="12" spans="1:6" x14ac:dyDescent="0.25">
      <c r="A12">
        <v>70</v>
      </c>
      <c r="B12">
        <v>0.05</v>
      </c>
      <c r="C12">
        <f>A12/B12</f>
        <v>1400</v>
      </c>
      <c r="D12">
        <f>SQRT(C12)/SQRT(2)*Data!$E$52</f>
        <v>118951.28718671463</v>
      </c>
      <c r="E12">
        <f>(1/SQRT(C12))/SQRT(2)*Data!$E$52</f>
        <v>84.965205133367576</v>
      </c>
      <c r="F12">
        <f t="shared" si="0"/>
        <v>5947.5643593357299</v>
      </c>
    </row>
    <row r="13" spans="1:6" x14ac:dyDescent="0.25">
      <c r="A13">
        <v>130</v>
      </c>
      <c r="B13">
        <v>0.1</v>
      </c>
      <c r="C13">
        <f>A13/B13</f>
        <v>1300</v>
      </c>
      <c r="D13">
        <f>SQRT(C13)/SQRT(2)*Data!$E$52</f>
        <v>114624.3284460438</v>
      </c>
      <c r="E13">
        <f>(1/SQRT(C13))/SQRT(2)*Data!$E$52</f>
        <v>88.172560343110618</v>
      </c>
      <c r="F13">
        <f t="shared" si="0"/>
        <v>11462.43284460438</v>
      </c>
    </row>
    <row r="14" spans="1:6" x14ac:dyDescent="0.25">
      <c r="A14">
        <v>120</v>
      </c>
      <c r="B14">
        <v>0.1</v>
      </c>
      <c r="C14">
        <f>A14/B14</f>
        <v>1200</v>
      </c>
      <c r="D14">
        <f>SQRT(C14)/SQRT(2)*Data!$E$52</f>
        <v>110127.49257127757</v>
      </c>
      <c r="E14">
        <f>(1/SQRT(C14))/SQRT(2)*Data!$E$52</f>
        <v>91.772910476064609</v>
      </c>
      <c r="F14">
        <f t="shared" si="0"/>
        <v>11012.749257127753</v>
      </c>
    </row>
    <row r="15" spans="1:6" x14ac:dyDescent="0.25">
      <c r="A15">
        <v>60</v>
      </c>
      <c r="B15">
        <v>0.05</v>
      </c>
      <c r="C15">
        <f>A15/B15</f>
        <v>1200</v>
      </c>
      <c r="D15">
        <f>SQRT(C15)/SQRT(2)*Data!$E$52</f>
        <v>110127.49257127757</v>
      </c>
      <c r="E15">
        <f>(1/SQRT(C15))/SQRT(2)*Data!$E$52</f>
        <v>91.772910476064609</v>
      </c>
      <c r="F15">
        <f t="shared" si="0"/>
        <v>5506.3746285638763</v>
      </c>
    </row>
    <row r="16" spans="1:6" x14ac:dyDescent="0.25">
      <c r="A16">
        <v>110</v>
      </c>
      <c r="B16">
        <v>0.1</v>
      </c>
      <c r="C16">
        <f>A16/B16</f>
        <v>1100</v>
      </c>
      <c r="D16">
        <f>SQRT(C16)/SQRT(2)*Data!$E$52</f>
        <v>105439.0466969759</v>
      </c>
      <c r="E16">
        <f>(1/SQRT(C16))/SQRT(2)*Data!$E$52</f>
        <v>95.853678815432602</v>
      </c>
      <c r="F16">
        <f t="shared" si="0"/>
        <v>10543.904669697586</v>
      </c>
    </row>
    <row r="17" spans="1:6" x14ac:dyDescent="0.25">
      <c r="A17">
        <v>150</v>
      </c>
      <c r="B17">
        <v>0.15</v>
      </c>
      <c r="C17">
        <f>A17/B17</f>
        <v>1000</v>
      </c>
      <c r="D17">
        <f>SQRT(C17)/SQRT(2)*Data!$E$52</f>
        <v>100532.18647128555</v>
      </c>
      <c r="E17">
        <f>(1/SQRT(C17))/SQRT(2)*Data!$E$52</f>
        <v>100.53218647128554</v>
      </c>
      <c r="F17">
        <f t="shared" si="0"/>
        <v>15079.827970692832</v>
      </c>
    </row>
    <row r="18" spans="1:6" x14ac:dyDescent="0.25">
      <c r="A18">
        <v>100</v>
      </c>
      <c r="B18">
        <v>0.1</v>
      </c>
      <c r="C18">
        <f>A18/B18</f>
        <v>1000</v>
      </c>
      <c r="D18">
        <f>SQRT(C18)/SQRT(2)*Data!$E$52</f>
        <v>100532.18647128555</v>
      </c>
      <c r="E18">
        <f>(1/SQRT(C18))/SQRT(2)*Data!$E$52</f>
        <v>100.53218647128554</v>
      </c>
      <c r="F18">
        <f t="shared" si="0"/>
        <v>10053.218647128555</v>
      </c>
    </row>
    <row r="19" spans="1:6" x14ac:dyDescent="0.25">
      <c r="A19">
        <v>50</v>
      </c>
      <c r="B19">
        <v>0.05</v>
      </c>
      <c r="C19">
        <f>A19/B19</f>
        <v>1000</v>
      </c>
      <c r="D19">
        <f>SQRT(C19)/SQRT(2)*Data!$E$52</f>
        <v>100532.18647128555</v>
      </c>
      <c r="E19">
        <f>(1/SQRT(C19))/SQRT(2)*Data!$E$52</f>
        <v>100.53218647128554</v>
      </c>
      <c r="F19">
        <f t="shared" si="0"/>
        <v>5026.6093235642775</v>
      </c>
    </row>
    <row r="20" spans="1:6" x14ac:dyDescent="0.25">
      <c r="A20">
        <v>140</v>
      </c>
      <c r="B20">
        <v>0.15</v>
      </c>
      <c r="C20">
        <f>A20/B20</f>
        <v>933.33333333333337</v>
      </c>
      <c r="D20">
        <f>SQRT(C20)/SQRT(2)*Data!$E$52</f>
        <v>97123.31928490453</v>
      </c>
      <c r="E20">
        <f>(1/SQRT(C20))/SQRT(2)*Data!$E$52</f>
        <v>104.06069923382627</v>
      </c>
      <c r="F20">
        <f t="shared" si="0"/>
        <v>14568.497892735677</v>
      </c>
    </row>
    <row r="21" spans="1:6" x14ac:dyDescent="0.25">
      <c r="A21">
        <v>90</v>
      </c>
      <c r="B21">
        <v>0.1</v>
      </c>
      <c r="C21">
        <f>A21/B21</f>
        <v>900</v>
      </c>
      <c r="D21">
        <f>SQRT(C21)/SQRT(2)*Data!$E$52</f>
        <v>95373.206221808417</v>
      </c>
      <c r="E21">
        <f>(1/SQRT(C21))/SQRT(2)*Data!$E$52</f>
        <v>105.97022913534269</v>
      </c>
      <c r="F21">
        <f t="shared" si="0"/>
        <v>9537.3206221808414</v>
      </c>
    </row>
    <row r="22" spans="1:6" x14ac:dyDescent="0.25">
      <c r="A22">
        <v>130</v>
      </c>
      <c r="B22">
        <v>0.15</v>
      </c>
      <c r="C22">
        <f>A22/B22</f>
        <v>866.66666666666674</v>
      </c>
      <c r="D22">
        <f>SQRT(C22)/SQRT(2)*Data!$E$52</f>
        <v>93590.372267331462</v>
      </c>
      <c r="E22">
        <f>(1/SQRT(C22))/SQRT(2)*Data!$E$52</f>
        <v>107.98889107769013</v>
      </c>
      <c r="F22">
        <f t="shared" si="0"/>
        <v>14038.555840099716</v>
      </c>
    </row>
    <row r="23" spans="1:6" x14ac:dyDescent="0.25">
      <c r="A23">
        <v>120</v>
      </c>
      <c r="B23">
        <v>0.15</v>
      </c>
      <c r="C23">
        <f>A23/B23</f>
        <v>800</v>
      </c>
      <c r="D23">
        <f>SQRT(C23)/SQRT(2)*Data!$E$52</f>
        <v>89918.721150591678</v>
      </c>
      <c r="E23">
        <f>(1/SQRT(C23))/SQRT(2)*Data!$E$52</f>
        <v>112.39840143823959</v>
      </c>
      <c r="F23">
        <f t="shared" si="0"/>
        <v>13487.808172588751</v>
      </c>
    </row>
    <row r="24" spans="1:6" x14ac:dyDescent="0.25">
      <c r="A24">
        <v>80</v>
      </c>
      <c r="B24">
        <v>0.1</v>
      </c>
      <c r="C24">
        <f>A24/B24</f>
        <v>800</v>
      </c>
      <c r="D24">
        <f>SQRT(C24)/SQRT(2)*Data!$E$52</f>
        <v>89918.721150591678</v>
      </c>
      <c r="E24">
        <f>(1/SQRT(C24))/SQRT(2)*Data!$E$52</f>
        <v>112.39840143823959</v>
      </c>
      <c r="F24">
        <f t="shared" si="0"/>
        <v>8991.8721150591664</v>
      </c>
    </row>
    <row r="25" spans="1:6" x14ac:dyDescent="0.25">
      <c r="A25">
        <v>40</v>
      </c>
      <c r="B25">
        <v>0.05</v>
      </c>
      <c r="C25">
        <f>A25/B25</f>
        <v>800</v>
      </c>
      <c r="D25">
        <f>SQRT(C25)/SQRT(2)*Data!$E$52</f>
        <v>89918.721150591678</v>
      </c>
      <c r="E25">
        <f>(1/SQRT(C25))/SQRT(2)*Data!$E$52</f>
        <v>112.39840143823959</v>
      </c>
      <c r="F25">
        <f t="shared" si="0"/>
        <v>4495.9360575295832</v>
      </c>
    </row>
    <row r="26" spans="1:6" x14ac:dyDescent="0.25">
      <c r="A26">
        <v>150</v>
      </c>
      <c r="B26">
        <v>0.2</v>
      </c>
      <c r="C26">
        <f>A26/B26</f>
        <v>750</v>
      </c>
      <c r="D26">
        <f>SQRT(C26)/SQRT(2)*Data!$E$52</f>
        <v>87063.427382127556</v>
      </c>
      <c r="E26">
        <f>(1/SQRT(C26))/SQRT(2)*Data!$E$52</f>
        <v>116.08456984283671</v>
      </c>
      <c r="F26">
        <f t="shared" si="0"/>
        <v>17412.685476425508</v>
      </c>
    </row>
    <row r="27" spans="1:6" x14ac:dyDescent="0.25">
      <c r="A27">
        <v>110</v>
      </c>
      <c r="B27">
        <v>0.15</v>
      </c>
      <c r="C27">
        <f>A27/B27</f>
        <v>733.33333333333337</v>
      </c>
      <c r="D27">
        <f>SQRT(C27)/SQRT(2)*Data!$E$52</f>
        <v>86090.621124359663</v>
      </c>
      <c r="E27">
        <f>(1/SQRT(C27))/SQRT(2)*Data!$E$52</f>
        <v>117.39630153321771</v>
      </c>
      <c r="F27">
        <f t="shared" si="0"/>
        <v>12913.593168653948</v>
      </c>
    </row>
    <row r="28" spans="1:6" x14ac:dyDescent="0.25">
      <c r="A28">
        <v>140</v>
      </c>
      <c r="B28">
        <v>0.2</v>
      </c>
      <c r="C28">
        <f>A28/B28</f>
        <v>700</v>
      </c>
      <c r="D28">
        <f>SQRT(C28)/SQRT(2)*Data!$E$52</f>
        <v>84111.261800594395</v>
      </c>
      <c r="E28">
        <f>(1/SQRT(C28))/SQRT(2)*Data!$E$52</f>
        <v>120.15894542942056</v>
      </c>
      <c r="F28">
        <f t="shared" si="0"/>
        <v>16822.252360118877</v>
      </c>
    </row>
    <row r="29" spans="1:6" x14ac:dyDescent="0.25">
      <c r="A29">
        <v>70</v>
      </c>
      <c r="B29">
        <v>0.1</v>
      </c>
      <c r="C29">
        <f>A29/B29</f>
        <v>700</v>
      </c>
      <c r="D29">
        <f>SQRT(C29)/SQRT(2)*Data!$E$52</f>
        <v>84111.261800594395</v>
      </c>
      <c r="E29">
        <f>(1/SQRT(C29))/SQRT(2)*Data!$E$52</f>
        <v>120.15894542942056</v>
      </c>
      <c r="F29">
        <f t="shared" si="0"/>
        <v>8411.1261800594384</v>
      </c>
    </row>
    <row r="30" spans="1:6" x14ac:dyDescent="0.25">
      <c r="A30">
        <v>100</v>
      </c>
      <c r="B30">
        <v>0.15</v>
      </c>
      <c r="C30">
        <f>A30/B30</f>
        <v>666.66666666666674</v>
      </c>
      <c r="D30">
        <f>SQRT(C30)/SQRT(2)*Data!$E$52</f>
        <v>82084.186526993246</v>
      </c>
      <c r="E30">
        <f>(1/SQRT(C30))/SQRT(2)*Data!$E$52</f>
        <v>123.12627979048986</v>
      </c>
      <c r="F30">
        <f t="shared" si="0"/>
        <v>12312.627979048986</v>
      </c>
    </row>
    <row r="31" spans="1:6" x14ac:dyDescent="0.25">
      <c r="A31">
        <v>130</v>
      </c>
      <c r="B31">
        <v>0.2</v>
      </c>
      <c r="C31">
        <f>A31/B31</f>
        <v>650</v>
      </c>
      <c r="D31">
        <f>SQRT(C31)/SQRT(2)*Data!$E$52</f>
        <v>81051.639933151659</v>
      </c>
      <c r="E31">
        <f>(1/SQRT(C31))/SQRT(2)*Data!$E$52</f>
        <v>124.69483066638716</v>
      </c>
      <c r="F31">
        <f t="shared" si="0"/>
        <v>16210.327986630331</v>
      </c>
    </row>
    <row r="32" spans="1:6" x14ac:dyDescent="0.25">
      <c r="A32">
        <v>150</v>
      </c>
      <c r="B32">
        <v>0.25</v>
      </c>
      <c r="C32">
        <f>A32/B32</f>
        <v>600</v>
      </c>
      <c r="D32">
        <f>SQRT(C32)/SQRT(2)*Data!$E$52</f>
        <v>77871.896792221494</v>
      </c>
      <c r="E32">
        <f>(1/SQRT(C32))/SQRT(2)*Data!$E$52</f>
        <v>129.7864946537025</v>
      </c>
      <c r="F32">
        <f t="shared" si="0"/>
        <v>19467.974198055377</v>
      </c>
    </row>
    <row r="33" spans="1:6" x14ac:dyDescent="0.25">
      <c r="A33">
        <v>120</v>
      </c>
      <c r="B33">
        <v>0.2</v>
      </c>
      <c r="C33">
        <f>A33/B33</f>
        <v>600</v>
      </c>
      <c r="D33">
        <f>SQRT(C33)/SQRT(2)*Data!$E$52</f>
        <v>77871.896792221494</v>
      </c>
      <c r="E33">
        <f>(1/SQRT(C33))/SQRT(2)*Data!$E$52</f>
        <v>129.7864946537025</v>
      </c>
      <c r="F33">
        <f t="shared" si="0"/>
        <v>15574.379358444301</v>
      </c>
    </row>
    <row r="34" spans="1:6" x14ac:dyDescent="0.25">
      <c r="A34">
        <v>90</v>
      </c>
      <c r="B34">
        <v>0.15</v>
      </c>
      <c r="C34">
        <f>A34/B34</f>
        <v>600</v>
      </c>
      <c r="D34">
        <f>SQRT(C34)/SQRT(2)*Data!$E$52</f>
        <v>77871.896792221494</v>
      </c>
      <c r="E34">
        <f>(1/SQRT(C34))/SQRT(2)*Data!$E$52</f>
        <v>129.7864946537025</v>
      </c>
      <c r="F34">
        <f t="shared" si="0"/>
        <v>11680.784518833225</v>
      </c>
    </row>
    <row r="35" spans="1:6" x14ac:dyDescent="0.25">
      <c r="A35">
        <v>60</v>
      </c>
      <c r="B35">
        <v>0.1</v>
      </c>
      <c r="C35">
        <f>A35/B35</f>
        <v>600</v>
      </c>
      <c r="D35">
        <f>SQRT(C35)/SQRT(2)*Data!$E$52</f>
        <v>77871.896792221494</v>
      </c>
      <c r="E35">
        <f>(1/SQRT(C35))/SQRT(2)*Data!$E$52</f>
        <v>129.7864946537025</v>
      </c>
      <c r="F35">
        <f t="shared" si="0"/>
        <v>7787.1896792221505</v>
      </c>
    </row>
    <row r="36" spans="1:6" x14ac:dyDescent="0.25">
      <c r="A36">
        <v>30</v>
      </c>
      <c r="B36">
        <v>0.05</v>
      </c>
      <c r="C36">
        <f>A36/B36</f>
        <v>600</v>
      </c>
      <c r="D36">
        <f>SQRT(C36)/SQRT(2)*Data!$E$52</f>
        <v>77871.896792221494</v>
      </c>
      <c r="E36">
        <f>(1/SQRT(C36))/SQRT(2)*Data!$E$52</f>
        <v>129.7864946537025</v>
      </c>
      <c r="F36">
        <f t="shared" si="0"/>
        <v>3893.5948396110753</v>
      </c>
    </row>
    <row r="37" spans="1:6" x14ac:dyDescent="0.25">
      <c r="A37">
        <v>140</v>
      </c>
      <c r="B37">
        <v>0.25</v>
      </c>
      <c r="C37">
        <f>A37/B37</f>
        <v>560</v>
      </c>
      <c r="D37">
        <f>SQRT(C37)/SQRT(2)*Data!$E$52</f>
        <v>75231.399623764184</v>
      </c>
      <c r="E37">
        <f>(1/SQRT(C37))/SQRT(2)*Data!$E$52</f>
        <v>134.34178504243602</v>
      </c>
      <c r="F37">
        <f t="shared" si="0"/>
        <v>18807.849905941042</v>
      </c>
    </row>
    <row r="38" spans="1:6" x14ac:dyDescent="0.25">
      <c r="A38">
        <v>110</v>
      </c>
      <c r="B38">
        <v>0.2</v>
      </c>
      <c r="C38">
        <f>A38/B38</f>
        <v>550</v>
      </c>
      <c r="D38">
        <f>SQRT(C38)/SQRT(2)*Data!$E$52</f>
        <v>74556.664921276708</v>
      </c>
      <c r="E38">
        <f>(1/SQRT(C38))/SQRT(2)*Data!$E$52</f>
        <v>135.55757258413942</v>
      </c>
      <c r="F38">
        <f t="shared" si="0"/>
        <v>14911.332984255336</v>
      </c>
    </row>
    <row r="39" spans="1:6" x14ac:dyDescent="0.25">
      <c r="A39">
        <v>80</v>
      </c>
      <c r="B39">
        <v>0.15</v>
      </c>
      <c r="C39">
        <f>A39/B39</f>
        <v>533.33333333333337</v>
      </c>
      <c r="D39">
        <f>SQRT(C39)/SQRT(2)*Data!$E$52</f>
        <v>73418.328380851715</v>
      </c>
      <c r="E39">
        <f>(1/SQRT(C39))/SQRT(2)*Data!$E$52</f>
        <v>137.65936571409694</v>
      </c>
      <c r="F39">
        <f t="shared" si="0"/>
        <v>11012.749257127754</v>
      </c>
    </row>
    <row r="40" spans="1:6" x14ac:dyDescent="0.25">
      <c r="A40">
        <v>130</v>
      </c>
      <c r="B40">
        <v>0.25</v>
      </c>
      <c r="C40">
        <f>A40/B40</f>
        <v>520</v>
      </c>
      <c r="D40">
        <f>SQRT(C40)/SQRT(2)*Data!$E$52</f>
        <v>72494.790631345444</v>
      </c>
      <c r="E40">
        <f>(1/SQRT(C40))/SQRT(2)*Data!$E$52</f>
        <v>139.41305890643358</v>
      </c>
      <c r="F40">
        <f t="shared" si="0"/>
        <v>18123.697657836365</v>
      </c>
    </row>
    <row r="41" spans="1:6" x14ac:dyDescent="0.25">
      <c r="A41">
        <v>100</v>
      </c>
      <c r="B41">
        <v>0.2</v>
      </c>
      <c r="C41">
        <f>A41/B41</f>
        <v>500</v>
      </c>
      <c r="D41">
        <f>SQRT(C41)/SQRT(2)*Data!$E$52</f>
        <v>71086.990781356508</v>
      </c>
      <c r="E41">
        <f>(1/SQRT(C41))/SQRT(2)*Data!$E$52</f>
        <v>142.17398156271301</v>
      </c>
      <c r="F41">
        <f t="shared" si="0"/>
        <v>14217.398156271302</v>
      </c>
    </row>
    <row r="42" spans="1:6" x14ac:dyDescent="0.25">
      <c r="A42">
        <v>50</v>
      </c>
      <c r="B42">
        <v>0.1</v>
      </c>
      <c r="C42">
        <f>A42/B42</f>
        <v>500</v>
      </c>
      <c r="D42">
        <f>SQRT(C42)/SQRT(2)*Data!$E$52</f>
        <v>71086.990781356508</v>
      </c>
      <c r="E42">
        <f>(1/SQRT(C42))/SQRT(2)*Data!$E$52</f>
        <v>142.17398156271301</v>
      </c>
      <c r="F42">
        <f t="shared" si="0"/>
        <v>7108.6990781356508</v>
      </c>
    </row>
    <row r="43" spans="1:6" x14ac:dyDescent="0.25">
      <c r="A43">
        <v>120</v>
      </c>
      <c r="B43">
        <v>0.25</v>
      </c>
      <c r="C43">
        <f>A43/B43</f>
        <v>480</v>
      </c>
      <c r="D43">
        <f>SQRT(C43)/SQRT(2)*Data!$E$52</f>
        <v>69650.741905702031</v>
      </c>
      <c r="E43">
        <f>(1/SQRT(C43))/SQRT(2)*Data!$E$52</f>
        <v>145.10571230354591</v>
      </c>
      <c r="F43">
        <f t="shared" si="0"/>
        <v>17412.685476425511</v>
      </c>
    </row>
    <row r="44" spans="1:6" x14ac:dyDescent="0.25">
      <c r="A44">
        <v>70</v>
      </c>
      <c r="B44">
        <v>0.15</v>
      </c>
      <c r="C44">
        <f>A44/B44</f>
        <v>466.66666666666669</v>
      </c>
      <c r="D44">
        <f>SQRT(C44)/SQRT(2)*Data!$E$52</f>
        <v>68676.557677702163</v>
      </c>
      <c r="E44">
        <f>(1/SQRT(C44))/SQRT(2)*Data!$E$52</f>
        <v>147.16405216650466</v>
      </c>
      <c r="F44">
        <f t="shared" si="0"/>
        <v>10301.483651655326</v>
      </c>
    </row>
    <row r="45" spans="1:6" x14ac:dyDescent="0.25">
      <c r="A45">
        <v>90</v>
      </c>
      <c r="B45">
        <v>0.2</v>
      </c>
      <c r="C45">
        <f>A45/B45</f>
        <v>450</v>
      </c>
      <c r="D45">
        <f>SQRT(C45)/SQRT(2)*Data!$E$52</f>
        <v>67439.040862943759</v>
      </c>
      <c r="E45">
        <f>(1/SQRT(C45))/SQRT(2)*Data!$E$52</f>
        <v>149.86453525098614</v>
      </c>
      <c r="F45">
        <f t="shared" si="0"/>
        <v>13487.808172588753</v>
      </c>
    </row>
    <row r="46" spans="1:6" x14ac:dyDescent="0.25">
      <c r="A46">
        <v>110</v>
      </c>
      <c r="B46">
        <v>0.25</v>
      </c>
      <c r="C46">
        <f>A46/B46</f>
        <v>440</v>
      </c>
      <c r="D46">
        <f>SQRT(C46)/SQRT(2)*Data!$E$52</f>
        <v>66685.50837585947</v>
      </c>
      <c r="E46">
        <f>(1/SQRT(C46))/SQRT(2)*Data!$E$52</f>
        <v>151.55797358149883</v>
      </c>
      <c r="F46">
        <f t="shared" si="0"/>
        <v>16671.377093964871</v>
      </c>
    </row>
    <row r="47" spans="1:6" x14ac:dyDescent="0.25">
      <c r="A47">
        <v>100</v>
      </c>
      <c r="B47">
        <v>0.25</v>
      </c>
      <c r="C47">
        <f>A47/B47</f>
        <v>400</v>
      </c>
      <c r="D47">
        <f>SQRT(C47)/SQRT(2)*Data!$E$52</f>
        <v>63582.137481205609</v>
      </c>
      <c r="E47">
        <f>(1/SQRT(C47))/SQRT(2)*Data!$E$52</f>
        <v>158.95534370301402</v>
      </c>
      <c r="F47">
        <f t="shared" si="0"/>
        <v>15895.534370301402</v>
      </c>
    </row>
    <row r="48" spans="1:6" x14ac:dyDescent="0.25">
      <c r="A48">
        <v>80</v>
      </c>
      <c r="B48">
        <v>0.2</v>
      </c>
      <c r="C48">
        <f>A48/B48</f>
        <v>400</v>
      </c>
      <c r="D48">
        <f>SQRT(C48)/SQRT(2)*Data!$E$52</f>
        <v>63582.137481205609</v>
      </c>
      <c r="E48">
        <f>(1/SQRT(C48))/SQRT(2)*Data!$E$52</f>
        <v>158.95534370301402</v>
      </c>
      <c r="F48">
        <f t="shared" si="0"/>
        <v>12716.427496241122</v>
      </c>
    </row>
    <row r="49" spans="1:11" x14ac:dyDescent="0.25">
      <c r="A49">
        <v>60</v>
      </c>
      <c r="B49">
        <v>0.15</v>
      </c>
      <c r="C49">
        <f>A49/B49</f>
        <v>400</v>
      </c>
      <c r="D49">
        <f>SQRT(C49)/SQRT(2)*Data!$E$52</f>
        <v>63582.137481205609</v>
      </c>
      <c r="E49">
        <f>(1/SQRT(C49))/SQRT(2)*Data!$E$52</f>
        <v>158.95534370301402</v>
      </c>
      <c r="F49">
        <f t="shared" si="0"/>
        <v>9537.3206221808414</v>
      </c>
    </row>
    <row r="50" spans="1:11" x14ac:dyDescent="0.25">
      <c r="A50">
        <v>40</v>
      </c>
      <c r="B50">
        <v>0.1</v>
      </c>
      <c r="C50">
        <f>A50/B50</f>
        <v>400</v>
      </c>
      <c r="D50">
        <f>SQRT(C50)/SQRT(2)*Data!$E$52</f>
        <v>63582.137481205609</v>
      </c>
      <c r="E50">
        <f>(1/SQRT(C50))/SQRT(2)*Data!$E$52</f>
        <v>158.95534370301402</v>
      </c>
      <c r="F50">
        <f t="shared" si="0"/>
        <v>6358.2137481205609</v>
      </c>
    </row>
    <row r="51" spans="1:11" x14ac:dyDescent="0.25">
      <c r="A51">
        <v>20</v>
      </c>
      <c r="B51">
        <v>0.05</v>
      </c>
      <c r="C51">
        <f>A51/B51</f>
        <v>400</v>
      </c>
      <c r="D51">
        <f>SQRT(C51)/SQRT(2)*Data!$E$52</f>
        <v>63582.137481205609</v>
      </c>
      <c r="E51">
        <f>(1/SQRT(C51))/SQRT(2)*Data!$E$52</f>
        <v>158.95534370301402</v>
      </c>
      <c r="F51">
        <f t="shared" si="0"/>
        <v>3179.1068740602805</v>
      </c>
    </row>
    <row r="52" spans="1:11" x14ac:dyDescent="0.25">
      <c r="A52">
        <v>90</v>
      </c>
      <c r="B52">
        <v>0.25</v>
      </c>
      <c r="C52">
        <f>A52/B52</f>
        <v>360</v>
      </c>
      <c r="D52">
        <f>SQRT(C52)/SQRT(2)*Data!$E$52</f>
        <v>60319.311882771326</v>
      </c>
      <c r="E52">
        <f>(1/SQRT(C52))/SQRT(2)*Data!$E$52</f>
        <v>167.55364411880922</v>
      </c>
      <c r="F52">
        <f t="shared" si="0"/>
        <v>15079.82797069283</v>
      </c>
    </row>
    <row r="53" spans="1:11" x14ac:dyDescent="0.25">
      <c r="A53">
        <v>70</v>
      </c>
      <c r="B53">
        <v>0.2</v>
      </c>
      <c r="C53">
        <f>A53/B53</f>
        <v>350</v>
      </c>
      <c r="D53">
        <f>SQRT(C53)/SQRT(2)*Data!$E$52</f>
        <v>59475.643593357316</v>
      </c>
      <c r="E53">
        <f>(1/SQRT(C53))/SQRT(2)*Data!$E$52</f>
        <v>169.93041026673515</v>
      </c>
      <c r="F53">
        <f t="shared" si="0"/>
        <v>11895.12871867146</v>
      </c>
    </row>
    <row r="54" spans="1:11" x14ac:dyDescent="0.25">
      <c r="A54">
        <v>50</v>
      </c>
      <c r="B54">
        <v>0.15</v>
      </c>
      <c r="C54">
        <f>A54/B54</f>
        <v>333.33333333333337</v>
      </c>
      <c r="D54">
        <f>SQRT(C54)/SQRT(2)*Data!$E$52</f>
        <v>58042.284921418366</v>
      </c>
      <c r="E54">
        <f>(1/SQRT(C54))/SQRT(2)*Data!$E$52</f>
        <v>174.12685476425511</v>
      </c>
      <c r="F54">
        <f t="shared" si="0"/>
        <v>8706.3427382127556</v>
      </c>
    </row>
    <row r="55" spans="1:11" x14ac:dyDescent="0.25">
      <c r="A55">
        <v>80</v>
      </c>
      <c r="B55">
        <v>0.25</v>
      </c>
      <c r="C55">
        <f>A55/B55</f>
        <v>320</v>
      </c>
      <c r="D55">
        <f>SQRT(C55)/SQRT(2)*Data!$E$52</f>
        <v>56869.592625085199</v>
      </c>
      <c r="E55">
        <f>(1/SQRT(C55))/SQRT(2)*Data!$E$52</f>
        <v>177.71747695339124</v>
      </c>
      <c r="F55">
        <f t="shared" si="0"/>
        <v>14217.3981562713</v>
      </c>
    </row>
    <row r="56" spans="1:11" x14ac:dyDescent="0.25">
      <c r="A56">
        <v>60</v>
      </c>
      <c r="B56">
        <v>0.2</v>
      </c>
      <c r="C56">
        <f>A56/B56</f>
        <v>300</v>
      </c>
      <c r="D56">
        <f>SQRT(C56)/SQRT(2)*Data!$E$52</f>
        <v>55063.746285638787</v>
      </c>
      <c r="E56">
        <f>(1/SQRT(C56))/SQRT(2)*Data!$E$52</f>
        <v>183.54582095212922</v>
      </c>
      <c r="F56">
        <f t="shared" si="0"/>
        <v>11012.749257127753</v>
      </c>
    </row>
    <row r="57" spans="1:11" x14ac:dyDescent="0.25">
      <c r="A57">
        <v>30</v>
      </c>
      <c r="B57">
        <v>0.1</v>
      </c>
      <c r="C57">
        <f>A57/B57</f>
        <v>300</v>
      </c>
      <c r="D57">
        <f>SQRT(C57)/SQRT(2)*Data!$E$52</f>
        <v>55063.746285638787</v>
      </c>
      <c r="E57">
        <f>(1/SQRT(C57))/SQRT(2)*Data!$E$52</f>
        <v>183.54582095212922</v>
      </c>
      <c r="F57">
        <f t="shared" si="0"/>
        <v>5506.3746285638763</v>
      </c>
    </row>
    <row r="58" spans="1:11" x14ac:dyDescent="0.25">
      <c r="A58">
        <v>70</v>
      </c>
      <c r="B58">
        <v>0.25</v>
      </c>
      <c r="C58">
        <f>A58/B58</f>
        <v>280</v>
      </c>
      <c r="D58">
        <f>SQRT(C58)/SQRT(2)*Data!$E$52</f>
        <v>53196.632832118732</v>
      </c>
      <c r="E58">
        <f>(1/SQRT(C58))/SQRT(2)*Data!$E$52</f>
        <v>189.98797440042401</v>
      </c>
      <c r="F58">
        <f t="shared" si="0"/>
        <v>13299.158208029681</v>
      </c>
    </row>
    <row r="59" spans="1:11" x14ac:dyDescent="0.25">
      <c r="A59">
        <v>40</v>
      </c>
      <c r="B59">
        <v>0.15</v>
      </c>
      <c r="C59">
        <f>A59/B59</f>
        <v>266.66666666666669</v>
      </c>
      <c r="D59">
        <f>SQRT(C59)/SQRT(2)*Data!$E$52</f>
        <v>51914.597861481001</v>
      </c>
      <c r="E59">
        <f>(1/SQRT(C59))/SQRT(2)*Data!$E$52</f>
        <v>194.67974198055373</v>
      </c>
      <c r="F59">
        <f t="shared" si="0"/>
        <v>7787.1896792221487</v>
      </c>
    </row>
    <row r="60" spans="1:11" x14ac:dyDescent="0.25">
      <c r="A60">
        <v>50</v>
      </c>
      <c r="B60">
        <v>0.2</v>
      </c>
      <c r="C60">
        <f>A60/B60</f>
        <v>250</v>
      </c>
      <c r="D60">
        <f>SQRT(C60)/SQRT(2)*Data!$E$52</f>
        <v>50266.093235642773</v>
      </c>
      <c r="E60">
        <f>(1/SQRT(C60))/SQRT(2)*Data!$E$52</f>
        <v>201.06437294257108</v>
      </c>
      <c r="F60">
        <f t="shared" si="0"/>
        <v>10053.218647128555</v>
      </c>
    </row>
    <row r="61" spans="1:11" x14ac:dyDescent="0.25">
      <c r="A61">
        <v>60</v>
      </c>
      <c r="B61">
        <v>0.25</v>
      </c>
      <c r="C61">
        <f>A61/B61</f>
        <v>240</v>
      </c>
      <c r="D61">
        <f>SQRT(C61)/SQRT(2)*Data!$E$52</f>
        <v>49250.511916195952</v>
      </c>
      <c r="E61">
        <f>(1/SQRT(C61))/SQRT(2)*Data!$E$52</f>
        <v>205.21046631748308</v>
      </c>
      <c r="F61">
        <f t="shared" si="0"/>
        <v>12312.627979048984</v>
      </c>
      <c r="I61">
        <f>50000/Data!E52*SQRT(2)</f>
        <v>15.727687674790616</v>
      </c>
      <c r="J61">
        <f>I61^2</f>
        <v>247.36015959576065</v>
      </c>
      <c r="K61">
        <f>ROUND(J61,0)</f>
        <v>247</v>
      </c>
    </row>
    <row r="62" spans="1:11" x14ac:dyDescent="0.25">
      <c r="A62">
        <v>50</v>
      </c>
      <c r="B62">
        <v>0.25</v>
      </c>
      <c r="C62">
        <f>A62/B62</f>
        <v>200</v>
      </c>
      <c r="D62">
        <f>SQRT(C62)/SQRT(2)*Data!$E$52</f>
        <v>44959.360575295839</v>
      </c>
      <c r="E62">
        <f>(1/SQRT(C62))/SQRT(2)*Data!$E$52</f>
        <v>224.79680287647918</v>
      </c>
      <c r="F62">
        <f t="shared" si="0"/>
        <v>11239.840143823958</v>
      </c>
    </row>
    <row r="63" spans="1:11" x14ac:dyDescent="0.25">
      <c r="A63">
        <v>40</v>
      </c>
      <c r="B63">
        <v>0.2</v>
      </c>
      <c r="C63">
        <f>A63/B63</f>
        <v>200</v>
      </c>
      <c r="D63">
        <f>SQRT(C63)/SQRT(2)*Data!$E$52</f>
        <v>44959.360575295839</v>
      </c>
      <c r="E63">
        <f>(1/SQRT(C63))/SQRT(2)*Data!$E$52</f>
        <v>224.79680287647918</v>
      </c>
      <c r="F63">
        <f t="shared" si="0"/>
        <v>8991.8721150591664</v>
      </c>
    </row>
    <row r="64" spans="1:11" x14ac:dyDescent="0.25">
      <c r="A64">
        <v>30</v>
      </c>
      <c r="B64">
        <v>0.15</v>
      </c>
      <c r="C64">
        <f>A64/B64</f>
        <v>200</v>
      </c>
      <c r="D64">
        <f>SQRT(C64)/SQRT(2)*Data!$E$52</f>
        <v>44959.360575295839</v>
      </c>
      <c r="E64">
        <f>(1/SQRT(C64))/SQRT(2)*Data!$E$52</f>
        <v>224.79680287647918</v>
      </c>
      <c r="F64">
        <f t="shared" si="0"/>
        <v>6743.9040862943757</v>
      </c>
    </row>
    <row r="65" spans="1:6" x14ac:dyDescent="0.25">
      <c r="A65">
        <v>20</v>
      </c>
      <c r="B65">
        <v>0.1</v>
      </c>
      <c r="C65">
        <f>A65/B65</f>
        <v>200</v>
      </c>
      <c r="D65">
        <f>SQRT(C65)/SQRT(2)*Data!$E$52</f>
        <v>44959.360575295839</v>
      </c>
      <c r="E65">
        <f>(1/SQRT(C65))/SQRT(2)*Data!$E$52</f>
        <v>224.79680287647918</v>
      </c>
      <c r="F65">
        <f t="shared" si="0"/>
        <v>4495.9360575295832</v>
      </c>
    </row>
    <row r="66" spans="1:6" x14ac:dyDescent="0.25">
      <c r="A66">
        <v>10</v>
      </c>
      <c r="B66">
        <v>0.05</v>
      </c>
      <c r="C66">
        <f>A66/B66</f>
        <v>200</v>
      </c>
      <c r="D66">
        <f>SQRT(C66)/SQRT(2)*Data!$E$52</f>
        <v>44959.360575295839</v>
      </c>
      <c r="E66">
        <f>(1/SQRT(C66))/SQRT(2)*Data!$E$52</f>
        <v>224.79680287647918</v>
      </c>
      <c r="F66">
        <f t="shared" si="0"/>
        <v>2247.9680287647916</v>
      </c>
    </row>
    <row r="67" spans="1:6" x14ac:dyDescent="0.25">
      <c r="A67">
        <v>40</v>
      </c>
      <c r="B67">
        <v>0.25</v>
      </c>
      <c r="C67">
        <f>A67/B67</f>
        <v>160</v>
      </c>
      <c r="D67">
        <f>SQRT(C67)/SQRT(2)*Data!$E$52</f>
        <v>40212.87458851422</v>
      </c>
      <c r="E67">
        <f>(1/SQRT(C67))/SQRT(2)*Data!$E$52</f>
        <v>251.33046617821387</v>
      </c>
      <c r="F67">
        <f t="shared" ref="F67:F76" si="1">E67*A67</f>
        <v>10053.218647128555</v>
      </c>
    </row>
    <row r="68" spans="1:6" x14ac:dyDescent="0.25">
      <c r="A68">
        <v>30</v>
      </c>
      <c r="B68">
        <v>0.2</v>
      </c>
      <c r="C68">
        <f>A68/B68</f>
        <v>150</v>
      </c>
      <c r="D68">
        <f>SQRT(C68)/SQRT(2)*Data!$E$52</f>
        <v>38935.948396110747</v>
      </c>
      <c r="E68">
        <f>(1/SQRT(C68))/SQRT(2)*Data!$E$52</f>
        <v>259.57298930740501</v>
      </c>
      <c r="F68">
        <f t="shared" si="1"/>
        <v>7787.1896792221505</v>
      </c>
    </row>
    <row r="69" spans="1:6" x14ac:dyDescent="0.25">
      <c r="A69">
        <v>20</v>
      </c>
      <c r="B69">
        <v>0.15</v>
      </c>
      <c r="C69">
        <f>A69/B69</f>
        <v>133.33333333333334</v>
      </c>
      <c r="D69">
        <f>SQRT(C69)/SQRT(2)*Data!$E$52</f>
        <v>36709.164190425858</v>
      </c>
      <c r="E69">
        <f>(1/SQRT(C69))/SQRT(2)*Data!$E$52</f>
        <v>275.31873142819387</v>
      </c>
      <c r="F69">
        <f t="shared" si="1"/>
        <v>5506.3746285638772</v>
      </c>
    </row>
    <row r="70" spans="1:6" x14ac:dyDescent="0.25">
      <c r="A70">
        <v>30</v>
      </c>
      <c r="B70">
        <v>0.25</v>
      </c>
      <c r="C70">
        <f>A70/B70</f>
        <v>120</v>
      </c>
      <c r="D70">
        <f>SQRT(C70)/SQRT(2)*Data!$E$52</f>
        <v>34825.370952851015</v>
      </c>
      <c r="E70">
        <f>(1/SQRT(C70))/SQRT(2)*Data!$E$52</f>
        <v>290.21142460709183</v>
      </c>
      <c r="F70">
        <f t="shared" si="1"/>
        <v>8706.3427382127556</v>
      </c>
    </row>
    <row r="71" spans="1:6" x14ac:dyDescent="0.25">
      <c r="A71">
        <v>20</v>
      </c>
      <c r="B71">
        <v>0.2</v>
      </c>
      <c r="C71">
        <f>A71/B71</f>
        <v>100</v>
      </c>
      <c r="D71">
        <f>SQRT(C71)/SQRT(2)*Data!$E$52</f>
        <v>31791.068740602805</v>
      </c>
      <c r="E71">
        <f>(1/SQRT(C71))/SQRT(2)*Data!$E$52</f>
        <v>317.91068740602805</v>
      </c>
      <c r="F71">
        <f t="shared" si="1"/>
        <v>6358.2137481205609</v>
      </c>
    </row>
    <row r="72" spans="1:6" x14ac:dyDescent="0.25">
      <c r="A72">
        <v>10</v>
      </c>
      <c r="B72">
        <v>0.1</v>
      </c>
      <c r="C72">
        <f>A72/B72</f>
        <v>100</v>
      </c>
      <c r="D72">
        <f>SQRT(C72)/SQRT(2)*Data!$E$52</f>
        <v>31791.068740602805</v>
      </c>
      <c r="E72">
        <f>(1/SQRT(C72))/SQRT(2)*Data!$E$52</f>
        <v>317.91068740602805</v>
      </c>
      <c r="F72">
        <f t="shared" si="1"/>
        <v>3179.1068740602805</v>
      </c>
    </row>
    <row r="73" spans="1:6" x14ac:dyDescent="0.25">
      <c r="A73">
        <v>20</v>
      </c>
      <c r="B73">
        <v>0.25</v>
      </c>
      <c r="C73">
        <f>A73/B73</f>
        <v>80</v>
      </c>
      <c r="D73">
        <f>SQRT(C73)/SQRT(2)*Data!$E$52</f>
        <v>28434.796312542599</v>
      </c>
      <c r="E73">
        <f>(1/SQRT(C73))/SQRT(2)*Data!$E$52</f>
        <v>355.43495390678248</v>
      </c>
      <c r="F73">
        <f t="shared" si="1"/>
        <v>7108.6990781356499</v>
      </c>
    </row>
    <row r="74" spans="1:6" x14ac:dyDescent="0.25">
      <c r="A74">
        <v>10</v>
      </c>
      <c r="B74">
        <v>0.15</v>
      </c>
      <c r="C74">
        <f>A74/B74</f>
        <v>66.666666666666671</v>
      </c>
      <c r="D74">
        <f>SQRT(C74)/SQRT(2)*Data!$E$52</f>
        <v>25957.298930740501</v>
      </c>
      <c r="E74">
        <f>(1/SQRT(C74))/SQRT(2)*Data!$E$52</f>
        <v>389.35948396110746</v>
      </c>
      <c r="F74">
        <f t="shared" si="1"/>
        <v>3893.5948396110743</v>
      </c>
    </row>
    <row r="75" spans="1:6" x14ac:dyDescent="0.25">
      <c r="A75">
        <v>10</v>
      </c>
      <c r="B75">
        <v>0.2</v>
      </c>
      <c r="C75">
        <f>A75/B75</f>
        <v>50</v>
      </c>
      <c r="D75">
        <f>SQRT(C75)/SQRT(2)*Data!$E$52</f>
        <v>22479.68028764792</v>
      </c>
      <c r="E75">
        <f>(1/SQRT(C75))/SQRT(2)*Data!$E$52</f>
        <v>449.59360575295835</v>
      </c>
      <c r="F75">
        <f t="shared" si="1"/>
        <v>4495.9360575295832</v>
      </c>
    </row>
    <row r="76" spans="1:6" x14ac:dyDescent="0.25">
      <c r="A76">
        <v>10</v>
      </c>
      <c r="B76">
        <v>0.25</v>
      </c>
      <c r="C76">
        <f>A76/B76</f>
        <v>40</v>
      </c>
      <c r="D76">
        <f>SQRT(C76)/SQRT(2)*Data!$E$52</f>
        <v>20106.43729425711</v>
      </c>
      <c r="E76">
        <f>(1/SQRT(C76))/SQRT(2)*Data!$E$52</f>
        <v>502.66093235642774</v>
      </c>
      <c r="F76">
        <f t="shared" si="1"/>
        <v>5026.6093235642775</v>
      </c>
    </row>
  </sheetData>
  <sortState ref="A2:C76">
    <sortCondition descending="1"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Exchange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Ryan</cp:lastModifiedBy>
  <dcterms:created xsi:type="dcterms:W3CDTF">2014-08-14T21:59:28Z</dcterms:created>
  <dcterms:modified xsi:type="dcterms:W3CDTF">2015-07-22T01:32:45Z</dcterms:modified>
</cp:coreProperties>
</file>