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320" tabRatio="344" firstSheet="4" activeTab="8"/>
  </bookViews>
  <sheets>
    <sheet name="Sheet4" sheetId="9" r:id="rId1"/>
    <sheet name="Sheet3" sheetId="8" r:id="rId2"/>
    <sheet name="INPUT" sheetId="1" r:id="rId3"/>
    <sheet name="OUTPUT" sheetId="2" r:id="rId4"/>
    <sheet name="CASE1" sheetId="3" r:id="rId5"/>
    <sheet name="CASE2" sheetId="4" r:id="rId6"/>
    <sheet name="CASE3" sheetId="5" r:id="rId7"/>
    <sheet name="CASE4" sheetId="6" r:id="rId8"/>
    <sheet name="CASE5" sheetId="7" r:id="rId9"/>
  </sheets>
  <definedNames>
    <definedName name="_xlnm._FilterDatabase" localSheetId="2" hidden="1">INPUT!$A$1:$E$1530</definedName>
  </definedNames>
  <calcPr calcId="145621"/>
  <pivotCaches>
    <pivotCache cacheId="0" r:id="rId10"/>
  </pivotCaches>
</workbook>
</file>

<file path=xl/calcChain.xml><?xml version="1.0" encoding="utf-8"?>
<calcChain xmlns="http://schemas.openxmlformats.org/spreadsheetml/2006/main">
  <c r="C20" i="7" l="1"/>
  <c r="J8" i="6" l="1"/>
  <c r="J18" i="6"/>
  <c r="C25" i="5" l="1"/>
  <c r="C20" i="5"/>
  <c r="D16" i="7" l="1"/>
  <c r="E16" i="7"/>
  <c r="F16" i="7"/>
  <c r="G16" i="7"/>
  <c r="H16" i="7"/>
  <c r="I16" i="7"/>
  <c r="J16" i="7"/>
  <c r="K16" i="7"/>
  <c r="L16" i="7"/>
  <c r="M16" i="7"/>
  <c r="C16" i="7"/>
  <c r="C19" i="5"/>
  <c r="L20" i="6"/>
  <c r="J20" i="6"/>
  <c r="L11" i="7"/>
  <c r="K11" i="7"/>
  <c r="J11" i="7"/>
  <c r="I11" i="7"/>
  <c r="H11" i="7"/>
  <c r="G11" i="7"/>
  <c r="F11" i="7"/>
  <c r="E11" i="7"/>
  <c r="D11" i="7"/>
  <c r="C11" i="7"/>
  <c r="L10" i="7"/>
  <c r="K10" i="7"/>
  <c r="J10" i="7"/>
  <c r="I10" i="7"/>
  <c r="H10" i="7"/>
  <c r="G10" i="7"/>
  <c r="F10" i="7"/>
  <c r="E10" i="7"/>
  <c r="D10" i="7"/>
  <c r="C10" i="7"/>
  <c r="L9" i="7"/>
  <c r="K9" i="7"/>
  <c r="J9" i="7"/>
  <c r="I9" i="7"/>
  <c r="H9" i="7"/>
  <c r="G9" i="7"/>
  <c r="F9" i="7"/>
  <c r="E9" i="7"/>
  <c r="D9" i="7"/>
  <c r="C9" i="7"/>
  <c r="L8" i="7"/>
  <c r="K8" i="7"/>
  <c r="J8" i="7"/>
  <c r="I8" i="7"/>
  <c r="H8" i="7"/>
  <c r="G8" i="7"/>
  <c r="F8" i="7"/>
  <c r="E8" i="7"/>
  <c r="D8" i="7"/>
  <c r="C8" i="7"/>
  <c r="L7" i="7"/>
  <c r="K7" i="7"/>
  <c r="J7" i="7"/>
  <c r="J12" i="7" s="1"/>
  <c r="I7" i="7"/>
  <c r="I12" i="7" s="1"/>
  <c r="H7" i="7"/>
  <c r="G7" i="7"/>
  <c r="F7" i="7"/>
  <c r="E7" i="7"/>
  <c r="D7" i="7"/>
  <c r="C7" i="7"/>
  <c r="L6" i="7"/>
  <c r="L12" i="7" s="1"/>
  <c r="K6" i="7"/>
  <c r="K12" i="7" s="1"/>
  <c r="J6" i="7"/>
  <c r="I6" i="7"/>
  <c r="H6" i="7"/>
  <c r="G6" i="7"/>
  <c r="G12" i="7" s="1"/>
  <c r="F6" i="7"/>
  <c r="F12" i="7" s="1"/>
  <c r="E6" i="7"/>
  <c r="D6" i="7"/>
  <c r="D12" i="7" s="1"/>
  <c r="C6" i="7"/>
  <c r="J21" i="6"/>
  <c r="I21" i="6"/>
  <c r="H21" i="6"/>
  <c r="G21" i="6"/>
  <c r="F21" i="6"/>
  <c r="E21" i="6"/>
  <c r="D21" i="6"/>
  <c r="C21" i="6"/>
  <c r="B21" i="6"/>
  <c r="I20" i="6"/>
  <c r="H20" i="6"/>
  <c r="G20" i="6"/>
  <c r="F20" i="6"/>
  <c r="E20" i="6"/>
  <c r="D20" i="6"/>
  <c r="C20" i="6"/>
  <c r="B20" i="6"/>
  <c r="J19" i="6"/>
  <c r="I19" i="6"/>
  <c r="H19" i="6"/>
  <c r="G19" i="6"/>
  <c r="F19" i="6"/>
  <c r="E19" i="6"/>
  <c r="D19" i="6"/>
  <c r="C19" i="6"/>
  <c r="B19" i="6"/>
  <c r="I18" i="6"/>
  <c r="H18" i="6"/>
  <c r="G18" i="6"/>
  <c r="F18" i="6"/>
  <c r="E18" i="6"/>
  <c r="D18" i="6"/>
  <c r="C18" i="6"/>
  <c r="B18" i="6"/>
  <c r="J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K11" i="6"/>
  <c r="J11" i="6"/>
  <c r="I11" i="6"/>
  <c r="H11" i="6"/>
  <c r="G11" i="6"/>
  <c r="F11" i="6"/>
  <c r="E11" i="6"/>
  <c r="D11" i="6"/>
  <c r="C11" i="6"/>
  <c r="B11" i="6"/>
  <c r="K10" i="6"/>
  <c r="J10" i="6"/>
  <c r="I10" i="6"/>
  <c r="H10" i="6"/>
  <c r="G10" i="6"/>
  <c r="F10" i="6"/>
  <c r="E10" i="6"/>
  <c r="D10" i="6"/>
  <c r="C10" i="6"/>
  <c r="B10" i="6"/>
  <c r="K9" i="6"/>
  <c r="J9" i="6"/>
  <c r="I9" i="6"/>
  <c r="H9" i="6"/>
  <c r="G9" i="6"/>
  <c r="F9" i="6"/>
  <c r="E9" i="6"/>
  <c r="D9" i="6"/>
  <c r="C9" i="6"/>
  <c r="B9" i="6"/>
  <c r="K8" i="6"/>
  <c r="I8" i="6"/>
  <c r="H8" i="6"/>
  <c r="G8" i="6"/>
  <c r="F8" i="6"/>
  <c r="E8" i="6"/>
  <c r="D8" i="6"/>
  <c r="C8" i="6"/>
  <c r="B8" i="6"/>
  <c r="K7" i="6"/>
  <c r="J7" i="6"/>
  <c r="I7" i="6"/>
  <c r="H7" i="6"/>
  <c r="G7" i="6"/>
  <c r="F7" i="6"/>
  <c r="E7" i="6"/>
  <c r="D7" i="6"/>
  <c r="C7" i="6"/>
  <c r="B7" i="6"/>
  <c r="K6" i="6"/>
  <c r="J6" i="6"/>
  <c r="I6" i="6"/>
  <c r="H6" i="6"/>
  <c r="G6" i="6"/>
  <c r="F6" i="6"/>
  <c r="E6" i="6"/>
  <c r="D6" i="6"/>
  <c r="C6" i="6"/>
  <c r="B6" i="6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B20" i="5"/>
  <c r="J19" i="5"/>
  <c r="I19" i="5"/>
  <c r="H19" i="5"/>
  <c r="G19" i="5"/>
  <c r="F19" i="5"/>
  <c r="E19" i="5"/>
  <c r="D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J16" i="5"/>
  <c r="I16" i="5"/>
  <c r="H16" i="5"/>
  <c r="H22" i="5" s="1"/>
  <c r="H23" i="5" s="1"/>
  <c r="G16" i="5"/>
  <c r="F16" i="5"/>
  <c r="E16" i="5"/>
  <c r="D16" i="5"/>
  <c r="C16" i="5"/>
  <c r="B16" i="5"/>
  <c r="K11" i="5"/>
  <c r="J11" i="5"/>
  <c r="I11" i="5"/>
  <c r="H11" i="5"/>
  <c r="G11" i="5"/>
  <c r="F11" i="5"/>
  <c r="E11" i="5"/>
  <c r="D11" i="5"/>
  <c r="C11" i="5"/>
  <c r="B11" i="5"/>
  <c r="K10" i="5"/>
  <c r="J10" i="5"/>
  <c r="I10" i="5"/>
  <c r="H10" i="5"/>
  <c r="G10" i="5"/>
  <c r="F10" i="5"/>
  <c r="E10" i="5"/>
  <c r="D10" i="5"/>
  <c r="C10" i="5"/>
  <c r="B10" i="5"/>
  <c r="K9" i="5"/>
  <c r="J9" i="5"/>
  <c r="I9" i="5"/>
  <c r="H9" i="5"/>
  <c r="G9" i="5"/>
  <c r="F9" i="5"/>
  <c r="E9" i="5"/>
  <c r="D9" i="5"/>
  <c r="C9" i="5"/>
  <c r="B9" i="5"/>
  <c r="K8" i="5"/>
  <c r="J8" i="5"/>
  <c r="I8" i="5"/>
  <c r="H8" i="5"/>
  <c r="G8" i="5"/>
  <c r="F8" i="5"/>
  <c r="E8" i="5"/>
  <c r="D8" i="5"/>
  <c r="C8" i="5"/>
  <c r="B8" i="5"/>
  <c r="K7" i="5"/>
  <c r="J7" i="5"/>
  <c r="I7" i="5"/>
  <c r="H7" i="5"/>
  <c r="G7" i="5"/>
  <c r="F7" i="5"/>
  <c r="E7" i="5"/>
  <c r="D7" i="5"/>
  <c r="C7" i="5"/>
  <c r="B7" i="5"/>
  <c r="K6" i="5"/>
  <c r="J6" i="5"/>
  <c r="I6" i="5"/>
  <c r="H6" i="5"/>
  <c r="G6" i="5"/>
  <c r="F6" i="5"/>
  <c r="E6" i="5"/>
  <c r="D6" i="5"/>
  <c r="C6" i="5"/>
  <c r="B6" i="5"/>
  <c r="K13" i="4"/>
  <c r="J13" i="4"/>
  <c r="I13" i="4"/>
  <c r="H13" i="4"/>
  <c r="G13" i="4"/>
  <c r="F13" i="4"/>
  <c r="E13" i="4"/>
  <c r="D13" i="4"/>
  <c r="C13" i="4"/>
  <c r="B13" i="4"/>
  <c r="K12" i="4"/>
  <c r="J12" i="4"/>
  <c r="I12" i="4"/>
  <c r="H12" i="4"/>
  <c r="G12" i="4"/>
  <c r="F12" i="4"/>
  <c r="E12" i="4"/>
  <c r="D12" i="4"/>
  <c r="C12" i="4"/>
  <c r="B12" i="4"/>
  <c r="K11" i="4"/>
  <c r="J11" i="4"/>
  <c r="I11" i="4"/>
  <c r="H11" i="4"/>
  <c r="G11" i="4"/>
  <c r="F11" i="4"/>
  <c r="E11" i="4"/>
  <c r="D11" i="4"/>
  <c r="C11" i="4"/>
  <c r="B11" i="4"/>
  <c r="K10" i="4"/>
  <c r="J10" i="4"/>
  <c r="I10" i="4"/>
  <c r="H10" i="4"/>
  <c r="G10" i="4"/>
  <c r="F10" i="4"/>
  <c r="E10" i="4"/>
  <c r="D10" i="4"/>
  <c r="C10" i="4"/>
  <c r="B10" i="4"/>
  <c r="K9" i="4"/>
  <c r="J9" i="4"/>
  <c r="I9" i="4"/>
  <c r="H9" i="4"/>
  <c r="G9" i="4"/>
  <c r="F9" i="4"/>
  <c r="E9" i="4"/>
  <c r="D9" i="4"/>
  <c r="C9" i="4"/>
  <c r="B9" i="4"/>
  <c r="K8" i="4"/>
  <c r="J8" i="4"/>
  <c r="I8" i="4"/>
  <c r="H8" i="4"/>
  <c r="G8" i="4"/>
  <c r="F8" i="4"/>
  <c r="E8" i="4"/>
  <c r="D8" i="4"/>
  <c r="C8" i="4"/>
  <c r="B8" i="4"/>
  <c r="K9" i="3"/>
  <c r="J9" i="3"/>
  <c r="I9" i="3"/>
  <c r="H9" i="3"/>
  <c r="G9" i="3"/>
  <c r="F9" i="3"/>
  <c r="E9" i="3"/>
  <c r="D9" i="3"/>
  <c r="C9" i="3"/>
  <c r="B9" i="3"/>
  <c r="K8" i="3"/>
  <c r="J8" i="3"/>
  <c r="I8" i="3"/>
  <c r="H8" i="3"/>
  <c r="G8" i="3"/>
  <c r="F8" i="3"/>
  <c r="E8" i="3"/>
  <c r="D8" i="3"/>
  <c r="C8" i="3"/>
  <c r="B8" i="3"/>
  <c r="K7" i="3"/>
  <c r="J7" i="3"/>
  <c r="I7" i="3"/>
  <c r="H7" i="3"/>
  <c r="G7" i="3"/>
  <c r="F7" i="3"/>
  <c r="E7" i="3"/>
  <c r="D7" i="3"/>
  <c r="C7" i="3"/>
  <c r="B7" i="3"/>
  <c r="K6" i="3"/>
  <c r="J6" i="3"/>
  <c r="I6" i="3"/>
  <c r="H6" i="3"/>
  <c r="G6" i="3"/>
  <c r="F6" i="3"/>
  <c r="E6" i="3"/>
  <c r="D6" i="3"/>
  <c r="C6" i="3"/>
  <c r="B6" i="3"/>
  <c r="K5" i="3"/>
  <c r="J5" i="3"/>
  <c r="I5" i="3"/>
  <c r="H5" i="3"/>
  <c r="G5" i="3"/>
  <c r="F5" i="3"/>
  <c r="E5" i="3"/>
  <c r="D5" i="3"/>
  <c r="C5" i="3"/>
  <c r="B5" i="3"/>
  <c r="K4" i="3"/>
  <c r="J4" i="3"/>
  <c r="I4" i="3"/>
  <c r="H4" i="3"/>
  <c r="G4" i="3"/>
  <c r="F4" i="3"/>
  <c r="E4" i="3"/>
  <c r="D4" i="3"/>
  <c r="C4" i="3"/>
  <c r="B4" i="3"/>
  <c r="L21" i="6"/>
  <c r="L19" i="6"/>
  <c r="L17" i="6"/>
  <c r="L16" i="6"/>
  <c r="L43" i="2"/>
  <c r="K43" i="2"/>
  <c r="J43" i="2"/>
  <c r="I43" i="2"/>
  <c r="H43" i="2"/>
  <c r="G43" i="2"/>
  <c r="F43" i="2"/>
  <c r="E43" i="2"/>
  <c r="D43" i="2"/>
  <c r="C43" i="2"/>
  <c r="L42" i="2"/>
  <c r="K42" i="2"/>
  <c r="J42" i="2"/>
  <c r="I42" i="2"/>
  <c r="H42" i="2"/>
  <c r="G42" i="2"/>
  <c r="F42" i="2"/>
  <c r="E42" i="2"/>
  <c r="D42" i="2"/>
  <c r="C42" i="2"/>
  <c r="L41" i="2"/>
  <c r="K41" i="2"/>
  <c r="J41" i="2"/>
  <c r="I41" i="2"/>
  <c r="H41" i="2"/>
  <c r="G41" i="2"/>
  <c r="F41" i="2"/>
  <c r="E41" i="2"/>
  <c r="D41" i="2"/>
  <c r="C41" i="2"/>
  <c r="L40" i="2"/>
  <c r="K40" i="2"/>
  <c r="J40" i="2"/>
  <c r="I40" i="2"/>
  <c r="H40" i="2"/>
  <c r="G40" i="2"/>
  <c r="F40" i="2"/>
  <c r="E40" i="2"/>
  <c r="D40" i="2"/>
  <c r="C40" i="2"/>
  <c r="L39" i="2"/>
  <c r="K39" i="2"/>
  <c r="J39" i="2"/>
  <c r="I39" i="2"/>
  <c r="H39" i="2"/>
  <c r="G39" i="2"/>
  <c r="F39" i="2"/>
  <c r="E39" i="2"/>
  <c r="D39" i="2"/>
  <c r="C39" i="2"/>
  <c r="L38" i="2"/>
  <c r="K38" i="2"/>
  <c r="J38" i="2"/>
  <c r="I38" i="2"/>
  <c r="H38" i="2"/>
  <c r="G38" i="2"/>
  <c r="F38" i="2"/>
  <c r="E38" i="2"/>
  <c r="D38" i="2"/>
  <c r="C38" i="2"/>
  <c r="A30" i="2"/>
  <c r="I30" i="2" s="1"/>
  <c r="G29" i="2"/>
  <c r="A29" i="2"/>
  <c r="F29" i="2" s="1"/>
  <c r="L28" i="2"/>
  <c r="K28" i="2"/>
  <c r="I28" i="2"/>
  <c r="H28" i="2"/>
  <c r="G28" i="2"/>
  <c r="E28" i="2"/>
  <c r="D28" i="2"/>
  <c r="C28" i="2"/>
  <c r="A28" i="2"/>
  <c r="J28" i="2" s="1"/>
  <c r="L27" i="2"/>
  <c r="K27" i="2"/>
  <c r="J27" i="2"/>
  <c r="I27" i="2"/>
  <c r="H27" i="2"/>
  <c r="G27" i="2"/>
  <c r="F27" i="2"/>
  <c r="E27" i="2"/>
  <c r="D27" i="2"/>
  <c r="C27" i="2"/>
  <c r="A22" i="2"/>
  <c r="I22" i="2" s="1"/>
  <c r="L21" i="2"/>
  <c r="K21" i="2"/>
  <c r="J21" i="2"/>
  <c r="I21" i="2"/>
  <c r="H21" i="2"/>
  <c r="G21" i="2"/>
  <c r="F21" i="2"/>
  <c r="E21" i="2"/>
  <c r="D21" i="2"/>
  <c r="C21" i="2"/>
  <c r="K18" i="2"/>
  <c r="I18" i="2"/>
  <c r="F18" i="2"/>
  <c r="C18" i="2"/>
  <c r="A18" i="2"/>
  <c r="E18" i="2" s="1"/>
  <c r="K17" i="2"/>
  <c r="H17" i="2"/>
  <c r="G17" i="2"/>
  <c r="F17" i="2"/>
  <c r="C17" i="2"/>
  <c r="A17" i="2"/>
  <c r="J17" i="2" s="1"/>
  <c r="L16" i="2"/>
  <c r="K16" i="2"/>
  <c r="I16" i="2"/>
  <c r="H16" i="2"/>
  <c r="G16" i="2"/>
  <c r="F16" i="2"/>
  <c r="E16" i="2"/>
  <c r="D16" i="2"/>
  <c r="C16" i="2"/>
  <c r="A16" i="2"/>
  <c r="J16" i="2" s="1"/>
  <c r="L15" i="2"/>
  <c r="K15" i="2"/>
  <c r="J15" i="2"/>
  <c r="I15" i="2"/>
  <c r="H15" i="2"/>
  <c r="G15" i="2"/>
  <c r="F15" i="2"/>
  <c r="E15" i="2"/>
  <c r="D15" i="2"/>
  <c r="C15" i="2"/>
  <c r="K10" i="2"/>
  <c r="I10" i="2"/>
  <c r="F10" i="2"/>
  <c r="C10" i="2"/>
  <c r="A10" i="2"/>
  <c r="E10" i="2" s="1"/>
  <c r="L9" i="2"/>
  <c r="K9" i="2"/>
  <c r="J9" i="2"/>
  <c r="I9" i="2"/>
  <c r="H9" i="2"/>
  <c r="G9" i="2"/>
  <c r="F9" i="2"/>
  <c r="E9" i="2"/>
  <c r="D9" i="2"/>
  <c r="C9" i="2"/>
  <c r="A6" i="2"/>
  <c r="I6" i="2" s="1"/>
  <c r="G5" i="2"/>
  <c r="A5" i="2"/>
  <c r="F5" i="2" s="1"/>
  <c r="L4" i="2"/>
  <c r="K4" i="2"/>
  <c r="I4" i="2"/>
  <c r="H4" i="2"/>
  <c r="G4" i="2"/>
  <c r="E4" i="2"/>
  <c r="D4" i="2"/>
  <c r="C4" i="2"/>
  <c r="A4" i="2"/>
  <c r="J4" i="2" s="1"/>
  <c r="L3" i="2"/>
  <c r="K3" i="2"/>
  <c r="J3" i="2"/>
  <c r="I3" i="2"/>
  <c r="H3" i="2"/>
  <c r="G3" i="2"/>
  <c r="F3" i="2"/>
  <c r="E3" i="2"/>
  <c r="D3" i="2"/>
  <c r="C3" i="2"/>
  <c r="C12" i="7" l="1"/>
  <c r="G13" i="7"/>
  <c r="K13" i="7"/>
  <c r="C13" i="7"/>
  <c r="F13" i="7"/>
  <c r="L13" i="7"/>
  <c r="L14" i="7" s="1"/>
  <c r="H13" i="7"/>
  <c r="H12" i="7"/>
  <c r="E13" i="7"/>
  <c r="E12" i="7"/>
  <c r="J13" i="7"/>
  <c r="I13" i="7"/>
  <c r="D13" i="7"/>
  <c r="L15" i="7"/>
  <c r="I22" i="5"/>
  <c r="I23" i="5" s="1"/>
  <c r="J22" i="5"/>
  <c r="J23" i="5" s="1"/>
  <c r="L8" i="6"/>
  <c r="L9" i="6"/>
  <c r="M9" i="7"/>
  <c r="M40" i="2"/>
  <c r="B11" i="3"/>
  <c r="J11" i="3"/>
  <c r="H11" i="3"/>
  <c r="M3" i="2"/>
  <c r="G11" i="3"/>
  <c r="L11" i="6"/>
  <c r="M15" i="2"/>
  <c r="M39" i="2"/>
  <c r="M43" i="2"/>
  <c r="D22" i="5"/>
  <c r="D23" i="5" s="1"/>
  <c r="L7" i="6"/>
  <c r="M7" i="7"/>
  <c r="L8" i="3"/>
  <c r="M9" i="2"/>
  <c r="E11" i="3"/>
  <c r="M42" i="2"/>
  <c r="L7" i="3"/>
  <c r="M27" i="2"/>
  <c r="E22" i="5"/>
  <c r="E23" i="5" s="1"/>
  <c r="M8" i="7"/>
  <c r="F22" i="5"/>
  <c r="F23" i="5" s="1"/>
  <c r="C11" i="3"/>
  <c r="K11" i="3"/>
  <c r="I11" i="3"/>
  <c r="L22" i="6"/>
  <c r="L6" i="6"/>
  <c r="L10" i="6"/>
  <c r="M6" i="7"/>
  <c r="M21" i="2"/>
  <c r="L5" i="3"/>
  <c r="G22" i="5"/>
  <c r="G23" i="5" s="1"/>
  <c r="M38" i="2"/>
  <c r="M41" i="2"/>
  <c r="F11" i="3"/>
  <c r="D11" i="3"/>
  <c r="L6" i="3"/>
  <c r="L9" i="3"/>
  <c r="C4" i="4"/>
  <c r="B22" i="5"/>
  <c r="B23" i="5" s="1"/>
  <c r="M10" i="7"/>
  <c r="M11" i="7"/>
  <c r="C22" i="5"/>
  <c r="C23" i="5" s="1"/>
  <c r="M16" i="2"/>
  <c r="J30" i="2"/>
  <c r="H5" i="2"/>
  <c r="C6" i="2"/>
  <c r="K6" i="2"/>
  <c r="G10" i="2"/>
  <c r="A11" i="2"/>
  <c r="D17" i="2"/>
  <c r="L17" i="2"/>
  <c r="G18" i="2"/>
  <c r="A19" i="2"/>
  <c r="L4" i="3"/>
  <c r="J22" i="2"/>
  <c r="C22" i="2"/>
  <c r="K22" i="2"/>
  <c r="H29" i="2"/>
  <c r="C30" i="2"/>
  <c r="K30" i="2"/>
  <c r="F4" i="2"/>
  <c r="M4" i="2" s="1"/>
  <c r="I5" i="2"/>
  <c r="D6" i="2"/>
  <c r="L6" i="2"/>
  <c r="H10" i="2"/>
  <c r="E17" i="2"/>
  <c r="H18" i="2"/>
  <c r="D22" i="2"/>
  <c r="L22" i="2"/>
  <c r="F28" i="2"/>
  <c r="M28" i="2" s="1"/>
  <c r="I29" i="2"/>
  <c r="D30" i="2"/>
  <c r="L30" i="2"/>
  <c r="E22" i="2"/>
  <c r="J29" i="2"/>
  <c r="E30" i="2"/>
  <c r="C5" i="2"/>
  <c r="K5" i="2"/>
  <c r="F6" i="2"/>
  <c r="J10" i="2"/>
  <c r="J18" i="2"/>
  <c r="F22" i="2"/>
  <c r="C29" i="2"/>
  <c r="K29" i="2"/>
  <c r="F30" i="2"/>
  <c r="J5" i="2"/>
  <c r="E6" i="2"/>
  <c r="G22" i="2"/>
  <c r="A23" i="2"/>
  <c r="E5" i="2"/>
  <c r="H6" i="2"/>
  <c r="D10" i="2"/>
  <c r="L10" i="2"/>
  <c r="I17" i="2"/>
  <c r="D18" i="2"/>
  <c r="L18" i="2"/>
  <c r="H22" i="2"/>
  <c r="E29" i="2"/>
  <c r="H30" i="2"/>
  <c r="J6" i="2"/>
  <c r="D5" i="2"/>
  <c r="L5" i="2"/>
  <c r="G6" i="2"/>
  <c r="A7" i="2"/>
  <c r="D29" i="2"/>
  <c r="L29" i="2"/>
  <c r="G30" i="2"/>
  <c r="A31" i="2"/>
  <c r="E14" i="7" l="1"/>
  <c r="E15" i="7"/>
  <c r="F14" i="7"/>
  <c r="F15" i="7"/>
  <c r="D14" i="7"/>
  <c r="D15" i="7"/>
  <c r="C15" i="7"/>
  <c r="C14" i="7"/>
  <c r="I14" i="7"/>
  <c r="I15" i="7"/>
  <c r="M12" i="7"/>
  <c r="M13" i="7"/>
  <c r="J14" i="7"/>
  <c r="J15" i="7"/>
  <c r="H14" i="7"/>
  <c r="H15" i="7"/>
  <c r="K14" i="7"/>
  <c r="K15" i="7"/>
  <c r="G14" i="7"/>
  <c r="G15" i="7"/>
  <c r="M10" i="2"/>
  <c r="L11" i="3"/>
  <c r="L12" i="6"/>
  <c r="M17" i="2"/>
  <c r="M18" i="2"/>
  <c r="L10" i="3"/>
  <c r="M29" i="2"/>
  <c r="L31" i="2"/>
  <c r="D31" i="2"/>
  <c r="J31" i="2"/>
  <c r="K31" i="2"/>
  <c r="C31" i="2"/>
  <c r="I31" i="2"/>
  <c r="H31" i="2"/>
  <c r="A32" i="2"/>
  <c r="G31" i="2"/>
  <c r="F31" i="2"/>
  <c r="E31" i="2"/>
  <c r="H11" i="2"/>
  <c r="F11" i="2"/>
  <c r="A12" i="2"/>
  <c r="G11" i="2"/>
  <c r="I11" i="2"/>
  <c r="E11" i="2"/>
  <c r="L11" i="2"/>
  <c r="D11" i="2"/>
  <c r="K11" i="2"/>
  <c r="C11" i="2"/>
  <c r="J11" i="2"/>
  <c r="L7" i="2"/>
  <c r="D7" i="2"/>
  <c r="J7" i="2"/>
  <c r="E7" i="2"/>
  <c r="K7" i="2"/>
  <c r="C7" i="2"/>
  <c r="H7" i="2"/>
  <c r="I7" i="2"/>
  <c r="A8" i="2"/>
  <c r="G7" i="2"/>
  <c r="F7" i="2"/>
  <c r="M22" i="2"/>
  <c r="M30" i="2"/>
  <c r="L23" i="2"/>
  <c r="D23" i="2"/>
  <c r="K23" i="2"/>
  <c r="C23" i="2"/>
  <c r="J23" i="2"/>
  <c r="I23" i="2"/>
  <c r="H23" i="2"/>
  <c r="A24" i="2"/>
  <c r="G23" i="2"/>
  <c r="F23" i="2"/>
  <c r="E23" i="2"/>
  <c r="M6" i="2"/>
  <c r="M5" i="2"/>
  <c r="H19" i="2"/>
  <c r="A20" i="2"/>
  <c r="G19" i="2"/>
  <c r="F19" i="2"/>
  <c r="E19" i="2"/>
  <c r="I19" i="2"/>
  <c r="L19" i="2"/>
  <c r="D19" i="2"/>
  <c r="K19" i="2"/>
  <c r="C19" i="2"/>
  <c r="J19" i="2"/>
  <c r="M15" i="7" l="1"/>
  <c r="M14" i="7"/>
  <c r="L13" i="3"/>
  <c r="M20" i="6"/>
  <c r="M19" i="6"/>
  <c r="M17" i="6"/>
  <c r="M18" i="6"/>
  <c r="M21" i="6"/>
  <c r="M16" i="6"/>
  <c r="G32" i="2"/>
  <c r="E32" i="2"/>
  <c r="F32" i="2"/>
  <c r="L32" i="2"/>
  <c r="D32" i="2"/>
  <c r="K32" i="2"/>
  <c r="C32" i="2"/>
  <c r="J32" i="2"/>
  <c r="I32" i="2"/>
  <c r="H32" i="2"/>
  <c r="M7" i="2"/>
  <c r="K12" i="2"/>
  <c r="C12" i="2"/>
  <c r="I12" i="2"/>
  <c r="J12" i="2"/>
  <c r="L12" i="2"/>
  <c r="D12" i="2"/>
  <c r="H12" i="2"/>
  <c r="A13" i="2"/>
  <c r="G12" i="2"/>
  <c r="F12" i="2"/>
  <c r="E12" i="2"/>
  <c r="M19" i="2"/>
  <c r="K20" i="2"/>
  <c r="C20" i="2"/>
  <c r="J20" i="2"/>
  <c r="I20" i="2"/>
  <c r="H20" i="2"/>
  <c r="L20" i="2"/>
  <c r="D20" i="2"/>
  <c r="G20" i="2"/>
  <c r="F20" i="2"/>
  <c r="E20" i="2"/>
  <c r="M23" i="2"/>
  <c r="M11" i="2"/>
  <c r="M31" i="2"/>
  <c r="G8" i="2"/>
  <c r="E8" i="2"/>
  <c r="H8" i="2"/>
  <c r="F8" i="2"/>
  <c r="K8" i="2"/>
  <c r="C8" i="2"/>
  <c r="L8" i="2"/>
  <c r="D8" i="2"/>
  <c r="J8" i="2"/>
  <c r="I8" i="2"/>
  <c r="A25" i="2"/>
  <c r="G24" i="2"/>
  <c r="F24" i="2"/>
  <c r="E24" i="2"/>
  <c r="L24" i="2"/>
  <c r="D24" i="2"/>
  <c r="K24" i="2"/>
  <c r="C24" i="2"/>
  <c r="J24" i="2"/>
  <c r="I24" i="2"/>
  <c r="H24" i="2"/>
  <c r="L24" i="6" l="1" a="1"/>
  <c r="L24" i="6" s="1"/>
  <c r="M24" i="2"/>
  <c r="M22" i="6"/>
  <c r="J25" i="2"/>
  <c r="I25" i="2"/>
  <c r="H25" i="2"/>
  <c r="A26" i="2"/>
  <c r="G25" i="2"/>
  <c r="F25" i="2"/>
  <c r="E25" i="2"/>
  <c r="L25" i="2"/>
  <c r="D25" i="2"/>
  <c r="K25" i="2"/>
  <c r="C25" i="2"/>
  <c r="M12" i="2"/>
  <c r="M20" i="2"/>
  <c r="F13" i="2"/>
  <c r="L13" i="2"/>
  <c r="D13" i="2"/>
  <c r="E13" i="2"/>
  <c r="A14" i="2"/>
  <c r="G13" i="2"/>
  <c r="K13" i="2"/>
  <c r="C13" i="2"/>
  <c r="J13" i="2"/>
  <c r="I13" i="2"/>
  <c r="H13" i="2"/>
  <c r="M8" i="2"/>
  <c r="N20" i="2"/>
  <c r="O19" i="2" s="1"/>
  <c r="N8" i="2"/>
  <c r="M32" i="2"/>
  <c r="M25" i="2" l="1"/>
  <c r="O3" i="2"/>
  <c r="O4" i="2"/>
  <c r="O5" i="2"/>
  <c r="O6" i="2"/>
  <c r="O20" i="2"/>
  <c r="E26" i="2"/>
  <c r="L26" i="2"/>
  <c r="D26" i="2"/>
  <c r="K26" i="2"/>
  <c r="C26" i="2"/>
  <c r="J26" i="2"/>
  <c r="I26" i="2"/>
  <c r="I33" i="2" s="1"/>
  <c r="H26" i="2"/>
  <c r="G26" i="2"/>
  <c r="F26" i="2"/>
  <c r="O8" i="2"/>
  <c r="I14" i="2"/>
  <c r="G14" i="2"/>
  <c r="H14" i="2"/>
  <c r="J14" i="2"/>
  <c r="F14" i="2"/>
  <c r="E14" i="2"/>
  <c r="L14" i="2"/>
  <c r="D14" i="2"/>
  <c r="K14" i="2"/>
  <c r="C14" i="2"/>
  <c r="N32" i="2"/>
  <c r="O7" i="2"/>
  <c r="O15" i="2"/>
  <c r="O16" i="2"/>
  <c r="O17" i="2"/>
  <c r="O18" i="2"/>
  <c r="M13" i="2"/>
  <c r="F33" i="2" l="1"/>
  <c r="O27" i="2"/>
  <c r="O28" i="2"/>
  <c r="O30" i="2"/>
  <c r="O29" i="2"/>
  <c r="O31" i="2"/>
  <c r="O32" i="2"/>
  <c r="H33" i="2"/>
  <c r="M26" i="2"/>
  <c r="K33" i="2"/>
  <c r="D33" i="2"/>
  <c r="M14" i="2"/>
  <c r="J33" i="2"/>
  <c r="C33" i="2"/>
  <c r="L33" i="2"/>
  <c r="G33" i="2"/>
  <c r="E33" i="2"/>
  <c r="N14" i="2" l="1"/>
  <c r="N26" i="2"/>
  <c r="M33" i="2"/>
  <c r="O21" i="2" l="1"/>
  <c r="O22" i="2"/>
  <c r="O23" i="2"/>
  <c r="O24" i="2"/>
  <c r="O25" i="2"/>
  <c r="O26" i="2"/>
  <c r="O9" i="2"/>
  <c r="O10" i="2"/>
  <c r="O11" i="2"/>
  <c r="O12" i="2"/>
  <c r="N33" i="2"/>
  <c r="O13" i="2"/>
  <c r="O14" i="2"/>
  <c r="O33" i="2" l="1"/>
</calcChain>
</file>

<file path=xl/sharedStrings.xml><?xml version="1.0" encoding="utf-8"?>
<sst xmlns="http://schemas.openxmlformats.org/spreadsheetml/2006/main" count="3268" uniqueCount="52">
  <si>
    <t>Nr:</t>
  </si>
  <si>
    <t>Project:</t>
  </si>
  <si>
    <t>Name:</t>
  </si>
  <si>
    <t>Date:</t>
  </si>
  <si>
    <t>Hours spend:</t>
  </si>
  <si>
    <t>Online course 'Introduction to university courses'</t>
  </si>
  <si>
    <t>Louise Klingen</t>
  </si>
  <si>
    <t>Course IN4400 at TU Delft</t>
  </si>
  <si>
    <t>Alexander Simes</t>
  </si>
  <si>
    <t>Course at University abroad</t>
  </si>
  <si>
    <t>MOOC Data Analysis to the MAX</t>
  </si>
  <si>
    <t>Igor Levaja</t>
  </si>
  <si>
    <t>Felienne Hermans</t>
  </si>
  <si>
    <t>Daniël van Dijk</t>
  </si>
  <si>
    <t>writing scientific article 'Excel in daily use'</t>
  </si>
  <si>
    <t>Stefan Hugtenburg</t>
  </si>
  <si>
    <t>Overview</t>
  </si>
  <si>
    <t>(make some errors here to test your cases)</t>
  </si>
  <si>
    <t>Project</t>
  </si>
  <si>
    <t>Employer</t>
  </si>
  <si>
    <t>Total</t>
  </si>
  <si>
    <t>Total per project</t>
  </si>
  <si>
    <t>Percentage</t>
  </si>
  <si>
    <t>What kind of check is performed here?</t>
  </si>
  <si>
    <t>Absolute number of hours spend.</t>
  </si>
  <si>
    <t>Relative individual contribution to the monthly total hours.</t>
  </si>
  <si>
    <t>Overall</t>
  </si>
  <si>
    <t>Check:</t>
  </si>
  <si>
    <t>Maximum work hours per month</t>
  </si>
  <si>
    <t>Check</t>
  </si>
  <si>
    <t>Row Labels</t>
  </si>
  <si>
    <t>Grand Total</t>
  </si>
  <si>
    <t>Column Labels</t>
  </si>
  <si>
    <t>Sum of Hours spend:</t>
  </si>
  <si>
    <t>Jan</t>
  </si>
  <si>
    <t>Feb</t>
  </si>
  <si>
    <t>Jun</t>
  </si>
  <si>
    <t>Jul</t>
  </si>
  <si>
    <t>Aug</t>
  </si>
  <si>
    <t>Sep</t>
  </si>
  <si>
    <t>Oct</t>
  </si>
  <si>
    <t>Nov</t>
  </si>
  <si>
    <t>Dec</t>
  </si>
  <si>
    <t>Expected lower boundary</t>
  </si>
  <si>
    <t>Expected upper boundary</t>
  </si>
  <si>
    <t>Average number of hours</t>
  </si>
  <si>
    <t xml:space="preserve">Standard deviation </t>
  </si>
  <si>
    <t>Number of hours per employer</t>
  </si>
  <si>
    <t>Applying some statistics to check for expected lower and upper boundaries</t>
  </si>
  <si>
    <t>Subtotal</t>
  </si>
  <si>
    <t xml:space="preserve">Are there any outliers in the monthly hours spent? </t>
  </si>
  <si>
    <t>Somebody spent less or more hours than the expected boundaries?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</si>
</sst>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6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7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ont="1" applyFill="1"/>
    <xf numFmtId="17" fontId="1" fillId="0" borderId="0" xfId="0" applyNumberFormat="1" applyFont="1"/>
    <xf numFmtId="17" fontId="1" fillId="0" borderId="1" xfId="0" applyNumberFormat="1" applyFont="1" applyBorder="1"/>
    <xf numFmtId="0" fontId="2" fillId="0" borderId="0" xfId="0" applyFont="1"/>
    <xf numFmtId="0" fontId="1" fillId="0" borderId="1" xfId="0" applyFont="1" applyBorder="1"/>
    <xf numFmtId="9" fontId="3" fillId="0" borderId="0" xfId="1" applyFont="1" applyBorder="1" applyAlignment="1" applyProtection="1"/>
    <xf numFmtId="0" fontId="3" fillId="0" borderId="2" xfId="0" applyFont="1" applyBorder="1"/>
    <xf numFmtId="0" fontId="1" fillId="0" borderId="3" xfId="0" applyFont="1" applyBorder="1"/>
    <xf numFmtId="0" fontId="1" fillId="0" borderId="2" xfId="0" applyFont="1" applyBorder="1"/>
    <xf numFmtId="9" fontId="3" fillId="0" borderId="2" xfId="1" applyFont="1" applyBorder="1" applyAlignment="1" applyProtection="1"/>
    <xf numFmtId="0" fontId="1" fillId="0" borderId="4" xfId="0" applyFont="1" applyBorder="1"/>
    <xf numFmtId="9" fontId="1" fillId="0" borderId="0" xfId="0" applyNumberFormat="1" applyFont="1"/>
    <xf numFmtId="0" fontId="1" fillId="0" borderId="5" xfId="0" applyFont="1" applyBorder="1"/>
    <xf numFmtId="17" fontId="1" fillId="0" borderId="6" xfId="0" applyNumberFormat="1" applyFont="1" applyBorder="1"/>
    <xf numFmtId="17" fontId="1" fillId="0" borderId="7" xfId="0" applyNumberFormat="1" applyFont="1" applyBorder="1"/>
    <xf numFmtId="0" fontId="3" fillId="0" borderId="8" xfId="0" applyFont="1" applyBorder="1"/>
    <xf numFmtId="0" fontId="1" fillId="0" borderId="9" xfId="0" applyFont="1" applyBorder="1"/>
    <xf numFmtId="0" fontId="3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0" fillId="0" borderId="10" xfId="0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17" fontId="1" fillId="0" borderId="5" xfId="0" applyNumberFormat="1" applyFont="1" applyBorder="1"/>
    <xf numFmtId="0" fontId="0" fillId="0" borderId="6" xfId="0" applyBorder="1"/>
    <xf numFmtId="9" fontId="2" fillId="0" borderId="0" xfId="1" applyFont="1" applyBorder="1" applyAlignment="1" applyProtection="1"/>
    <xf numFmtId="9" fontId="1" fillId="0" borderId="11" xfId="1" applyFont="1" applyBorder="1" applyAlignment="1" applyProtection="1"/>
    <xf numFmtId="9" fontId="1" fillId="0" borderId="12" xfId="1" applyFont="1" applyBorder="1" applyAlignment="1" applyProtection="1"/>
    <xf numFmtId="0" fontId="3" fillId="0" borderId="0" xfId="0" applyFont="1" applyFill="1" applyBorder="1"/>
    <xf numFmtId="0" fontId="4" fillId="0" borderId="0" xfId="0" applyFont="1" applyFill="1" applyBorder="1"/>
    <xf numFmtId="0" fontId="5" fillId="3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10" fontId="3" fillId="0" borderId="0" xfId="1" applyNumberFormat="1" applyFont="1" applyBorder="1" applyAlignment="1" applyProtection="1"/>
    <xf numFmtId="10" fontId="3" fillId="2" borderId="0" xfId="1" applyNumberFormat="1" applyFont="1" applyFill="1" applyBorder="1" applyAlignment="1" applyProtection="1"/>
    <xf numFmtId="10" fontId="2" fillId="0" borderId="6" xfId="1" applyNumberFormat="1" applyFont="1" applyBorder="1" applyAlignment="1" applyProtection="1"/>
    <xf numFmtId="10" fontId="3" fillId="2" borderId="6" xfId="1" applyNumberFormat="1" applyFont="1" applyFill="1" applyBorder="1" applyAlignment="1" applyProtection="1"/>
    <xf numFmtId="10" fontId="1" fillId="0" borderId="9" xfId="1" applyNumberFormat="1" applyFont="1" applyBorder="1" applyAlignment="1" applyProtection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  <xf numFmtId="0" fontId="4" fillId="0" borderId="0" xfId="0" applyFont="1"/>
    <xf numFmtId="14" fontId="0" fillId="0" borderId="0" xfId="0" applyNumberFormat="1"/>
    <xf numFmtId="0" fontId="3" fillId="0" borderId="8" xfId="0" applyFont="1" applyFill="1" applyBorder="1"/>
    <xf numFmtId="165" fontId="0" fillId="0" borderId="0" xfId="0" applyNumberFormat="1"/>
    <xf numFmtId="165" fontId="2" fillId="0" borderId="11" xfId="0" applyNumberFormat="1" applyFont="1" applyBorder="1"/>
    <xf numFmtId="0" fontId="5" fillId="3" borderId="17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4" fillId="0" borderId="13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4" fillId="0" borderId="16" xfId="0" applyFont="1" applyFill="1" applyBorder="1"/>
    <xf numFmtId="0" fontId="0" fillId="0" borderId="0" xfId="0" applyAlignment="1">
      <alignment textRotation="90" wrapText="1"/>
    </xf>
    <xf numFmtId="165" fontId="2" fillId="0" borderId="12" xfId="0" applyNumberFormat="1" applyFont="1" applyBorder="1"/>
    <xf numFmtId="165" fontId="2" fillId="0" borderId="10" xfId="0" applyNumberFormat="1" applyFon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0" fontId="0" fillId="0" borderId="9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0" fillId="0" borderId="12" xfId="0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0" fillId="0" borderId="0" xfId="0" applyBorder="1"/>
  </cellXfs>
  <cellStyles count="2">
    <cellStyle name="Procent" xfId="1" builtinId="5"/>
    <cellStyle name="Standaard" xfId="0" builtinId="0"/>
  </cellStyles>
  <dxfs count="1">
    <dxf>
      <numFmt numFmtId="19" formatCode="dd/mm/yy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iel" refreshedDate="42135.45906828704" createdVersion="5" refreshedVersion="5" minRefreshableVersion="3" recordCount="1529">
  <cacheSource type="worksheet">
    <worksheetSource ref="A1:E1530" sheet="INPUT"/>
  </cacheSource>
  <cacheFields count="5">
    <cacheField name="Nr:" numFmtId="0">
      <sharedItems containsSemiMixedTypes="0" containsString="0" containsNumber="1" containsInteger="1" minValue="1" maxValue="1529"/>
    </cacheField>
    <cacheField name="Project:" numFmtId="0">
      <sharedItems/>
    </cacheField>
    <cacheField name="Name:" numFmtId="0">
      <sharedItems count="6">
        <s v="Louise Klingen"/>
        <s v="Alexander Simes"/>
        <s v="Igor Levaja"/>
        <s v="Felienne Hermans"/>
        <s v="Daniël van Dijk"/>
        <s v="Stefan Hugtenburg"/>
      </sharedItems>
    </cacheField>
    <cacheField name="Date:" numFmtId="164">
      <sharedItems containsSemiMixedTypes="0" containsNonDate="0" containsDate="1" containsString="0" minDate="2014-06-02T00:00:00" maxDate="2015-02-08T00:00:00" count="250">
        <d v="2014-06-24T00:00:00"/>
        <d v="2014-11-15T00:00:00"/>
        <d v="2014-11-24T00:00:00"/>
        <d v="2015-01-10T00:00:00"/>
        <d v="2014-06-17T00:00:00"/>
        <d v="2014-11-22T00:00:00"/>
        <d v="2014-06-16T00:00:00"/>
        <d v="2014-07-21T00:00:00"/>
        <d v="2014-08-24T00:00:00"/>
        <d v="2014-11-13T00:00:00"/>
        <d v="2014-08-10T00:00:00"/>
        <d v="2014-06-14T00:00:00"/>
        <d v="2014-10-07T00:00:00"/>
        <d v="2014-06-20T00:00:00"/>
        <d v="2014-07-19T00:00:00"/>
        <d v="2014-09-14T00:00:00"/>
        <d v="2014-09-26T00:00:00"/>
        <d v="2015-02-05T00:00:00"/>
        <d v="2014-08-04T00:00:00"/>
        <d v="2014-12-17T00:00:00"/>
        <d v="2014-07-03T00:00:00"/>
        <d v="2014-09-05T00:00:00"/>
        <d v="2014-09-02T00:00:00"/>
        <d v="2014-09-16T00:00:00"/>
        <d v="2014-07-25T00:00:00"/>
        <d v="2014-12-31T00:00:00"/>
        <d v="2014-08-09T00:00:00"/>
        <d v="2014-10-18T00:00:00"/>
        <d v="2014-10-26T00:00:00"/>
        <d v="2014-12-01T00:00:00"/>
        <d v="2014-07-28T00:00:00"/>
        <d v="2014-11-12T00:00:00"/>
        <d v="2014-11-04T00:00:00"/>
        <d v="2014-10-31T00:00:00"/>
        <d v="2014-08-17T00:00:00"/>
        <d v="2015-01-16T00:00:00"/>
        <d v="2015-01-08T00:00:00"/>
        <d v="2014-12-23T00:00:00"/>
        <d v="2014-11-08T00:00:00"/>
        <d v="2014-10-09T00:00:00"/>
        <d v="2014-12-26T00:00:00"/>
        <d v="2014-12-06T00:00:00"/>
        <d v="2015-01-22T00:00:00"/>
        <d v="2014-09-10T00:00:00"/>
        <d v="2014-12-24T00:00:00"/>
        <d v="2014-07-11T00:00:00"/>
        <d v="2015-01-19T00:00:00"/>
        <d v="2014-08-14T00:00:00"/>
        <d v="2014-10-20T00:00:00"/>
        <d v="2014-12-10T00:00:00"/>
        <d v="2014-09-21T00:00:00"/>
        <d v="2014-11-20T00:00:00"/>
        <d v="2014-09-06T00:00:00"/>
        <d v="2015-01-30T00:00:00"/>
        <d v="2014-12-11T00:00:00"/>
        <d v="2015-01-28T00:00:00"/>
        <d v="2014-12-21T00:00:00"/>
        <d v="2014-06-07T00:00:00"/>
        <d v="2014-12-03T00:00:00"/>
        <d v="2014-06-09T00:00:00"/>
        <d v="2014-07-26T00:00:00"/>
        <d v="2014-12-15T00:00:00"/>
        <d v="2014-09-20T00:00:00"/>
        <d v="2015-01-09T00:00:00"/>
        <d v="2015-01-21T00:00:00"/>
        <d v="2015-01-12T00:00:00"/>
        <d v="2014-08-01T00:00:00"/>
        <d v="2015-01-02T00:00:00"/>
        <d v="2014-08-18T00:00:00"/>
        <d v="2014-12-04T00:00:00"/>
        <d v="2014-08-16T00:00:00"/>
        <d v="2014-12-28T00:00:00"/>
        <d v="2014-07-10T00:00:00"/>
        <d v="2014-06-11T00:00:00"/>
        <d v="2014-08-11T00:00:00"/>
        <d v="2014-10-10T00:00:00"/>
        <d v="2014-11-27T00:00:00"/>
        <d v="2014-09-24T00:00:00"/>
        <d v="2014-10-28T00:00:00"/>
        <d v="2014-10-14T00:00:00"/>
        <d v="2014-11-11T00:00:00"/>
        <d v="2015-01-25T00:00:00"/>
        <d v="2014-06-23T00:00:00"/>
        <d v="2015-02-04T00:00:00"/>
        <d v="2015-02-07T00:00:00"/>
        <d v="2014-07-06T00:00:00"/>
        <d v="2014-11-23T00:00:00"/>
        <d v="2014-10-05T00:00:00"/>
        <d v="2014-06-03T00:00:00"/>
        <d v="2014-06-04T00:00:00"/>
        <d v="2014-06-30T00:00:00"/>
        <d v="2014-07-01T00:00:00"/>
        <d v="2014-06-10T00:00:00"/>
        <d v="2014-09-04T00:00:00"/>
        <d v="2014-08-20T00:00:00"/>
        <d v="2014-06-12T00:00:00"/>
        <d v="2014-11-29T00:00:00"/>
        <d v="2015-01-18T00:00:00"/>
        <d v="2014-06-19T00:00:00"/>
        <d v="2014-10-27T00:00:00"/>
        <d v="2014-10-30T00:00:00"/>
        <d v="2014-11-05T00:00:00"/>
        <d v="2014-10-12T00:00:00"/>
        <d v="2014-11-09T00:00:00"/>
        <d v="2014-07-13T00:00:00"/>
        <d v="2014-08-06T00:00:00"/>
        <d v="2014-08-21T00:00:00"/>
        <d v="2014-07-12T00:00:00"/>
        <d v="2014-06-02T00:00:00"/>
        <d v="2014-10-08T00:00:00"/>
        <d v="2014-09-18T00:00:00"/>
        <d v="2014-12-12T00:00:00"/>
        <d v="2014-09-11T00:00:00"/>
        <d v="2014-07-05T00:00:00"/>
        <d v="2015-01-03T00:00:00"/>
        <d v="2014-08-15T00:00:00"/>
        <d v="2014-08-05T00:00:00"/>
        <d v="2014-09-03T00:00:00"/>
        <d v="2014-11-07T00:00:00"/>
        <d v="2014-06-21T00:00:00"/>
        <d v="2014-09-22T00:00:00"/>
        <d v="2014-11-30T00:00:00"/>
        <d v="2014-10-17T00:00:00"/>
        <d v="2014-08-29T00:00:00"/>
        <d v="2014-08-02T00:00:00"/>
        <d v="2014-07-29T00:00:00"/>
        <d v="2014-10-03T00:00:00"/>
        <d v="2014-08-28T00:00:00"/>
        <d v="2014-06-15T00:00:00"/>
        <d v="2014-07-07T00:00:00"/>
        <d v="2014-10-19T00:00:00"/>
        <d v="2014-07-02T00:00:00"/>
        <d v="2014-11-16T00:00:00"/>
        <d v="2014-06-13T00:00:00"/>
        <d v="2015-01-14T00:00:00"/>
        <d v="2014-09-30T00:00:00"/>
        <d v="2014-12-25T00:00:00"/>
        <d v="2014-10-13T00:00:00"/>
        <d v="2014-10-11T00:00:00"/>
        <d v="2015-01-27T00:00:00"/>
        <d v="2014-07-09T00:00:00"/>
        <d v="2014-12-29T00:00:00"/>
        <d v="2014-09-09T00:00:00"/>
        <d v="2014-12-07T00:00:00"/>
        <d v="2014-06-22T00:00:00"/>
        <d v="2014-07-22T00:00:00"/>
        <d v="2014-12-30T00:00:00"/>
        <d v="2014-12-05T00:00:00"/>
        <d v="2014-07-24T00:00:00"/>
        <d v="2014-07-08T00:00:00"/>
        <d v="2014-07-30T00:00:00"/>
        <d v="2014-08-31T00:00:00"/>
        <d v="2014-12-22T00:00:00"/>
        <d v="2014-07-17T00:00:00"/>
        <d v="2014-12-16T00:00:00"/>
        <d v="2014-07-23T00:00:00"/>
        <d v="2015-01-20T00:00:00"/>
        <d v="2014-08-08T00:00:00"/>
        <d v="2015-01-13T00:00:00"/>
        <d v="2014-06-29T00:00:00"/>
        <d v="2014-06-25T00:00:00"/>
        <d v="2014-11-26T00:00:00"/>
        <d v="2014-09-25T00:00:00"/>
        <d v="2015-01-11T00:00:00"/>
        <d v="2014-07-04T00:00:00"/>
        <d v="2015-02-03T00:00:00"/>
        <d v="2015-01-06T00:00:00"/>
        <d v="2014-07-27T00:00:00"/>
        <d v="2014-09-08T00:00:00"/>
        <d v="2015-01-05T00:00:00"/>
        <d v="2014-07-15T00:00:00"/>
        <d v="2014-08-25T00:00:00"/>
        <d v="2014-07-18T00:00:00"/>
        <d v="2015-01-24T00:00:00"/>
        <d v="2014-10-21T00:00:00"/>
        <d v="2014-12-02T00:00:00"/>
        <d v="2014-06-18T00:00:00"/>
        <d v="2014-09-13T00:00:00"/>
        <d v="2014-08-23T00:00:00"/>
        <d v="2014-10-15T00:00:00"/>
        <d v="2014-06-27T00:00:00"/>
        <d v="2014-09-28T00:00:00"/>
        <d v="2014-12-27T00:00:00"/>
        <d v="2014-12-09T00:00:00"/>
        <d v="2014-11-25T00:00:00"/>
        <d v="2014-10-16T00:00:00"/>
        <d v="2015-01-15T00:00:00"/>
        <d v="2014-06-05T00:00:00"/>
        <d v="2014-08-19T00:00:00"/>
        <d v="2014-12-13T00:00:00"/>
        <d v="2014-06-06T00:00:00"/>
        <d v="2014-10-22T00:00:00"/>
        <d v="2014-11-02T00:00:00"/>
        <d v="2015-02-01T00:00:00"/>
        <d v="2015-01-17T00:00:00"/>
        <d v="2014-08-12T00:00:00"/>
        <d v="2014-09-07T00:00:00"/>
        <d v="2014-12-20T00:00:00"/>
        <d v="2014-11-28T00:00:00"/>
        <d v="2014-09-15T00:00:00"/>
        <d v="2014-08-26T00:00:00"/>
        <d v="2014-07-14T00:00:00"/>
        <d v="2014-11-10T00:00:00"/>
        <d v="2014-07-16T00:00:00"/>
        <d v="2014-11-01T00:00:00"/>
        <d v="2015-01-01T00:00:00"/>
        <d v="2014-07-31T00:00:00"/>
        <d v="2014-10-25T00:00:00"/>
        <d v="2014-11-19T00:00:00"/>
        <d v="2014-12-08T00:00:00"/>
        <d v="2014-09-19T00:00:00"/>
        <d v="2014-11-18T00:00:00"/>
        <d v="2014-11-21T00:00:00"/>
        <d v="2014-12-18T00:00:00"/>
        <d v="2014-07-20T00:00:00"/>
        <d v="2014-10-01T00:00:00"/>
        <d v="2015-01-29T00:00:00"/>
        <d v="2014-09-12T00:00:00"/>
        <d v="2014-11-17T00:00:00"/>
        <d v="2014-10-04T00:00:00"/>
        <d v="2015-02-06T00:00:00"/>
        <d v="2014-08-03T00:00:00"/>
        <d v="2014-11-14T00:00:00"/>
        <d v="2014-10-29T00:00:00"/>
        <d v="2014-09-23T00:00:00"/>
        <d v="2014-11-06T00:00:00"/>
        <d v="2014-08-30T00:00:00"/>
        <d v="2014-06-26T00:00:00"/>
        <d v="2015-01-31T00:00:00"/>
        <d v="2014-09-17T00:00:00"/>
        <d v="2015-01-26T00:00:00"/>
        <d v="2014-10-23T00:00:00"/>
        <d v="2014-10-02T00:00:00"/>
        <d v="2014-08-13T00:00:00"/>
        <d v="2015-01-07T00:00:00"/>
        <d v="2014-08-27T00:00:00"/>
        <d v="2014-06-28T00:00:00"/>
        <d v="2015-01-23T00:00:00"/>
        <d v="2014-09-01T00:00:00"/>
        <d v="2015-01-04T00:00:00"/>
        <d v="2014-09-29T00:00:00"/>
        <d v="2014-10-24T00:00:00"/>
        <d v="2014-12-14T00:00:00"/>
        <d v="2014-08-22T00:00:00"/>
        <d v="2015-02-02T00:00:00"/>
        <d v="2014-12-19T00:00:00"/>
        <d v="2014-10-06T00:00:00"/>
        <d v="2014-11-03T00:00:00"/>
        <d v="2014-06-08T00:00:00"/>
        <d v="2014-09-27T00:00:00"/>
      </sharedItems>
      <fieldGroup base="3">
        <rangePr groupBy="months" startDate="2014-06-02T00:00:00" endDate="2015-02-08T00:00:00"/>
        <groupItems count="14">
          <s v="&lt;02/06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8/02/2015"/>
        </groupItems>
      </fieldGroup>
    </cacheField>
    <cacheField name="Hours spend:" numFmtId="0">
      <sharedItems containsSemiMixedTypes="0" containsString="0" containsNumber="1" minValue="0.5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9">
  <r>
    <n v="1"/>
    <s v="Online course 'Introduction to university courses'"/>
    <x v="0"/>
    <x v="0"/>
    <n v="4.5"/>
  </r>
  <r>
    <n v="2"/>
    <s v="Course IN4400 at TU Delft"/>
    <x v="1"/>
    <x v="1"/>
    <n v="3.5"/>
  </r>
  <r>
    <n v="3"/>
    <s v="Course at University abroad"/>
    <x v="0"/>
    <x v="2"/>
    <n v="5"/>
  </r>
  <r>
    <n v="4"/>
    <s v="Online course 'Introduction to university courses'"/>
    <x v="0"/>
    <x v="3"/>
    <n v="4"/>
  </r>
  <r>
    <n v="5"/>
    <s v="MOOC Data Analysis to the MAX"/>
    <x v="2"/>
    <x v="4"/>
    <n v="5.5"/>
  </r>
  <r>
    <n v="6"/>
    <s v="MOOC Data Analysis to the MAX"/>
    <x v="3"/>
    <x v="5"/>
    <n v="1.5"/>
  </r>
  <r>
    <n v="7"/>
    <s v="Course at University abroad"/>
    <x v="4"/>
    <x v="4"/>
    <n v="4.5"/>
  </r>
  <r>
    <n v="8"/>
    <s v="MOOC Data Analysis to the MAX"/>
    <x v="1"/>
    <x v="6"/>
    <n v="2"/>
  </r>
  <r>
    <n v="9"/>
    <s v="writing scientific article 'Excel in daily use'"/>
    <x v="5"/>
    <x v="7"/>
    <n v="3"/>
  </r>
  <r>
    <n v="10"/>
    <s v="Course at University abroad"/>
    <x v="1"/>
    <x v="8"/>
    <n v="6"/>
  </r>
  <r>
    <n v="11"/>
    <s v="Online course 'Introduction to university courses'"/>
    <x v="3"/>
    <x v="9"/>
    <n v="3.5"/>
  </r>
  <r>
    <n v="12"/>
    <s v="Course IN4400 at TU Delft"/>
    <x v="2"/>
    <x v="10"/>
    <n v="1.5"/>
  </r>
  <r>
    <n v="13"/>
    <s v="MOOC Data Analysis to the MAX"/>
    <x v="0"/>
    <x v="11"/>
    <n v="2"/>
  </r>
  <r>
    <n v="14"/>
    <s v="MOOC Data Analysis to the MAX"/>
    <x v="1"/>
    <x v="12"/>
    <n v="6.5"/>
  </r>
  <r>
    <n v="15"/>
    <s v="MOOC Data Analysis to the MAX"/>
    <x v="4"/>
    <x v="13"/>
    <n v="3"/>
  </r>
  <r>
    <n v="16"/>
    <s v="writing scientific article 'Excel in daily use'"/>
    <x v="4"/>
    <x v="14"/>
    <n v="4"/>
  </r>
  <r>
    <n v="17"/>
    <s v="Course IN4400 at TU Delft"/>
    <x v="3"/>
    <x v="15"/>
    <n v="2.5"/>
  </r>
  <r>
    <n v="18"/>
    <s v="writing scientific article 'Excel in daily use'"/>
    <x v="1"/>
    <x v="16"/>
    <n v="4"/>
  </r>
  <r>
    <n v="19"/>
    <s v="MOOC Data Analysis to the MAX"/>
    <x v="4"/>
    <x v="17"/>
    <n v="3.5"/>
  </r>
  <r>
    <n v="20"/>
    <s v="MOOC Data Analysis to the MAX"/>
    <x v="0"/>
    <x v="18"/>
    <n v="5.5"/>
  </r>
  <r>
    <n v="21"/>
    <s v="Online course 'Introduction to university courses'"/>
    <x v="3"/>
    <x v="19"/>
    <n v="4"/>
  </r>
  <r>
    <n v="22"/>
    <s v="MOOC Data Analysis to the MAX"/>
    <x v="5"/>
    <x v="20"/>
    <n v="2.5"/>
  </r>
  <r>
    <n v="23"/>
    <s v="MOOC Data Analysis to the MAX"/>
    <x v="0"/>
    <x v="21"/>
    <n v="4"/>
  </r>
  <r>
    <n v="24"/>
    <s v="MOOC Data Analysis to the MAX"/>
    <x v="3"/>
    <x v="22"/>
    <n v="4.5"/>
  </r>
  <r>
    <n v="25"/>
    <s v="writing scientific article 'Excel in daily use'"/>
    <x v="3"/>
    <x v="23"/>
    <n v="7"/>
  </r>
  <r>
    <n v="26"/>
    <s v="Course at University abroad"/>
    <x v="3"/>
    <x v="24"/>
    <n v="4"/>
  </r>
  <r>
    <n v="27"/>
    <s v="Course IN4400 at TU Delft"/>
    <x v="2"/>
    <x v="25"/>
    <n v="2"/>
  </r>
  <r>
    <n v="28"/>
    <s v="MOOC Data Analysis to the MAX"/>
    <x v="1"/>
    <x v="26"/>
    <n v="3"/>
  </r>
  <r>
    <n v="29"/>
    <s v="Course IN4400 at TU Delft"/>
    <x v="0"/>
    <x v="27"/>
    <n v="2"/>
  </r>
  <r>
    <n v="30"/>
    <s v="Online course 'Introduction to university courses'"/>
    <x v="0"/>
    <x v="28"/>
    <n v="5.5"/>
  </r>
  <r>
    <n v="31"/>
    <s v="Online course 'Introduction to university courses'"/>
    <x v="2"/>
    <x v="16"/>
    <n v="5"/>
  </r>
  <r>
    <n v="32"/>
    <s v="MOOC Data Analysis to the MAX"/>
    <x v="1"/>
    <x v="29"/>
    <n v="2.5"/>
  </r>
  <r>
    <n v="33"/>
    <s v="Course IN4400 at TU Delft"/>
    <x v="3"/>
    <x v="30"/>
    <n v="4"/>
  </r>
  <r>
    <n v="34"/>
    <s v="MOOC Data Analysis to the MAX"/>
    <x v="2"/>
    <x v="1"/>
    <n v="6"/>
  </r>
  <r>
    <n v="35"/>
    <s v="writing scientific article 'Excel in daily use'"/>
    <x v="0"/>
    <x v="31"/>
    <n v="2.5"/>
  </r>
  <r>
    <n v="36"/>
    <s v="Online course 'Introduction to university courses'"/>
    <x v="2"/>
    <x v="22"/>
    <n v="5.5"/>
  </r>
  <r>
    <n v="37"/>
    <s v="MOOC Data Analysis to the MAX"/>
    <x v="5"/>
    <x v="32"/>
    <n v="5"/>
  </r>
  <r>
    <n v="38"/>
    <s v="MOOC Data Analysis to the MAX"/>
    <x v="2"/>
    <x v="33"/>
    <n v="3"/>
  </r>
  <r>
    <n v="39"/>
    <s v="Course at University abroad"/>
    <x v="0"/>
    <x v="34"/>
    <n v="1"/>
  </r>
  <r>
    <n v="40"/>
    <s v="Online course 'Introduction to university courses'"/>
    <x v="4"/>
    <x v="35"/>
    <n v="5"/>
  </r>
  <r>
    <n v="41"/>
    <s v="Online course 'Introduction to university courses'"/>
    <x v="0"/>
    <x v="36"/>
    <n v="6"/>
  </r>
  <r>
    <n v="42"/>
    <s v="MOOC Data Analysis to the MAX"/>
    <x v="1"/>
    <x v="37"/>
    <n v="4"/>
  </r>
  <r>
    <n v="43"/>
    <s v="Online course 'Introduction to university courses'"/>
    <x v="0"/>
    <x v="38"/>
    <n v="3.5"/>
  </r>
  <r>
    <n v="44"/>
    <s v="Course IN4400 at TU Delft"/>
    <x v="1"/>
    <x v="39"/>
    <n v="3"/>
  </r>
  <r>
    <n v="45"/>
    <s v="Course IN4400 at TU Delft"/>
    <x v="4"/>
    <x v="40"/>
    <n v="2"/>
  </r>
  <r>
    <n v="46"/>
    <s v="Course at University abroad"/>
    <x v="1"/>
    <x v="41"/>
    <n v="3.5"/>
  </r>
  <r>
    <n v="47"/>
    <s v="Course IN4400 at TU Delft"/>
    <x v="0"/>
    <x v="42"/>
    <n v="6.5"/>
  </r>
  <r>
    <n v="48"/>
    <s v="writing scientific article 'Excel in daily use'"/>
    <x v="5"/>
    <x v="43"/>
    <n v="2"/>
  </r>
  <r>
    <n v="49"/>
    <s v="MOOC Data Analysis to the MAX"/>
    <x v="3"/>
    <x v="44"/>
    <n v="4"/>
  </r>
  <r>
    <n v="50"/>
    <s v="MOOC Data Analysis to the MAX"/>
    <x v="2"/>
    <x v="45"/>
    <n v="3"/>
  </r>
  <r>
    <n v="51"/>
    <s v="Course at University abroad"/>
    <x v="4"/>
    <x v="5"/>
    <n v="5"/>
  </r>
  <r>
    <n v="52"/>
    <s v="writing scientific article 'Excel in daily use'"/>
    <x v="3"/>
    <x v="46"/>
    <n v="4"/>
  </r>
  <r>
    <n v="53"/>
    <s v="writing scientific article 'Excel in daily use'"/>
    <x v="2"/>
    <x v="47"/>
    <n v="5"/>
  </r>
  <r>
    <n v="54"/>
    <s v="Course at University abroad"/>
    <x v="3"/>
    <x v="48"/>
    <n v="2.5"/>
  </r>
  <r>
    <n v="55"/>
    <s v="Online course 'Introduction to university courses'"/>
    <x v="1"/>
    <x v="49"/>
    <n v="4"/>
  </r>
  <r>
    <n v="56"/>
    <s v="Course IN4400 at TU Delft"/>
    <x v="0"/>
    <x v="50"/>
    <n v="1.5"/>
  </r>
  <r>
    <n v="57"/>
    <s v="MOOC Data Analysis to the MAX"/>
    <x v="5"/>
    <x v="51"/>
    <n v="4.5"/>
  </r>
  <r>
    <n v="58"/>
    <s v="writing scientific article 'Excel in daily use'"/>
    <x v="5"/>
    <x v="52"/>
    <n v="5.5"/>
  </r>
  <r>
    <n v="59"/>
    <s v="writing scientific article 'Excel in daily use'"/>
    <x v="3"/>
    <x v="53"/>
    <n v="6"/>
  </r>
  <r>
    <n v="60"/>
    <s v="Course at University abroad"/>
    <x v="5"/>
    <x v="37"/>
    <n v="3.5"/>
  </r>
  <r>
    <n v="61"/>
    <s v="MOOC Data Analysis to the MAX"/>
    <x v="5"/>
    <x v="54"/>
    <n v="4"/>
  </r>
  <r>
    <n v="62"/>
    <s v="Course IN4400 at TU Delft"/>
    <x v="4"/>
    <x v="55"/>
    <n v="6"/>
  </r>
  <r>
    <n v="63"/>
    <s v="writing scientific article 'Excel in daily use'"/>
    <x v="2"/>
    <x v="56"/>
    <n v="4"/>
  </r>
  <r>
    <n v="64"/>
    <s v="MOOC Data Analysis to the MAX"/>
    <x v="2"/>
    <x v="57"/>
    <n v="1.5"/>
  </r>
  <r>
    <n v="65"/>
    <s v="Online course 'Introduction to university courses'"/>
    <x v="2"/>
    <x v="15"/>
    <n v="4"/>
  </r>
  <r>
    <n v="66"/>
    <s v="Course at University abroad"/>
    <x v="4"/>
    <x v="58"/>
    <n v="4"/>
  </r>
  <r>
    <n v="67"/>
    <s v="Course at University abroad"/>
    <x v="4"/>
    <x v="59"/>
    <n v="6.5"/>
  </r>
  <r>
    <n v="68"/>
    <s v="writing scientific article 'Excel in daily use'"/>
    <x v="1"/>
    <x v="60"/>
    <n v="7"/>
  </r>
  <r>
    <n v="69"/>
    <s v="writing scientific article 'Excel in daily use'"/>
    <x v="5"/>
    <x v="13"/>
    <n v="5.5"/>
  </r>
  <r>
    <n v="70"/>
    <s v="Online course 'Introduction to university courses'"/>
    <x v="3"/>
    <x v="61"/>
    <n v="4"/>
  </r>
  <r>
    <n v="71"/>
    <s v="Online course 'Introduction to university courses'"/>
    <x v="1"/>
    <x v="9"/>
    <n v="3.5"/>
  </r>
  <r>
    <n v="72"/>
    <s v="Course at University abroad"/>
    <x v="0"/>
    <x v="62"/>
    <n v="6"/>
  </r>
  <r>
    <n v="73"/>
    <s v="Course IN4400 at TU Delft"/>
    <x v="2"/>
    <x v="63"/>
    <n v="6"/>
  </r>
  <r>
    <n v="74"/>
    <s v="Course IN4400 at TU Delft"/>
    <x v="1"/>
    <x v="44"/>
    <n v="6"/>
  </r>
  <r>
    <n v="75"/>
    <s v="MOOC Data Analysis to the MAX"/>
    <x v="3"/>
    <x v="64"/>
    <n v="5"/>
  </r>
  <r>
    <n v="76"/>
    <s v="Online course 'Introduction to university courses'"/>
    <x v="5"/>
    <x v="65"/>
    <n v="2"/>
  </r>
  <r>
    <n v="77"/>
    <s v="Online course 'Introduction to university courses'"/>
    <x v="2"/>
    <x v="66"/>
    <n v="1.5"/>
  </r>
  <r>
    <n v="78"/>
    <s v="Course at University abroad"/>
    <x v="4"/>
    <x v="67"/>
    <n v="3"/>
  </r>
  <r>
    <n v="79"/>
    <s v="writing scientific article 'Excel in daily use'"/>
    <x v="3"/>
    <x v="68"/>
    <n v="2"/>
  </r>
  <r>
    <n v="80"/>
    <s v="writing scientific article 'Excel in daily use'"/>
    <x v="2"/>
    <x v="69"/>
    <n v="3"/>
  </r>
  <r>
    <n v="81"/>
    <s v="MOOC Data Analysis to the MAX"/>
    <x v="2"/>
    <x v="70"/>
    <n v="2"/>
  </r>
  <r>
    <n v="82"/>
    <s v="Online course 'Introduction to university courses'"/>
    <x v="1"/>
    <x v="6"/>
    <n v="3"/>
  </r>
  <r>
    <n v="83"/>
    <s v="MOOC Data Analysis to the MAX"/>
    <x v="4"/>
    <x v="12"/>
    <n v="4.5"/>
  </r>
  <r>
    <n v="84"/>
    <s v="Course at University abroad"/>
    <x v="0"/>
    <x v="69"/>
    <n v="4.5"/>
  </r>
  <r>
    <n v="85"/>
    <s v="writing scientific article 'Excel in daily use'"/>
    <x v="1"/>
    <x v="71"/>
    <n v="4.5"/>
  </r>
  <r>
    <n v="86"/>
    <s v="writing scientific article 'Excel in daily use'"/>
    <x v="1"/>
    <x v="72"/>
    <n v="4"/>
  </r>
  <r>
    <n v="87"/>
    <s v="MOOC Data Analysis to the MAX"/>
    <x v="4"/>
    <x v="73"/>
    <n v="7"/>
  </r>
  <r>
    <n v="88"/>
    <s v="Course at University abroad"/>
    <x v="5"/>
    <x v="74"/>
    <n v="6"/>
  </r>
  <r>
    <n v="89"/>
    <s v="writing scientific article 'Excel in daily use'"/>
    <x v="2"/>
    <x v="75"/>
    <n v="2.5"/>
  </r>
  <r>
    <n v="90"/>
    <s v="Course IN4400 at TU Delft"/>
    <x v="1"/>
    <x v="8"/>
    <n v="4.5"/>
  </r>
  <r>
    <n v="91"/>
    <s v="Course at University abroad"/>
    <x v="0"/>
    <x v="76"/>
    <n v="5.5"/>
  </r>
  <r>
    <n v="92"/>
    <s v="Online course 'Introduction to university courses'"/>
    <x v="1"/>
    <x v="9"/>
    <n v="4.5"/>
  </r>
  <r>
    <n v="93"/>
    <s v="writing scientific article 'Excel in daily use'"/>
    <x v="3"/>
    <x v="77"/>
    <n v="5"/>
  </r>
  <r>
    <n v="94"/>
    <s v="Course IN4400 at TU Delft"/>
    <x v="1"/>
    <x v="20"/>
    <n v="3"/>
  </r>
  <r>
    <n v="95"/>
    <s v="writing scientific article 'Excel in daily use'"/>
    <x v="3"/>
    <x v="78"/>
    <n v="2.5"/>
  </r>
  <r>
    <n v="96"/>
    <s v="Course IN4400 at TU Delft"/>
    <x v="3"/>
    <x v="2"/>
    <n v="4"/>
  </r>
  <r>
    <n v="97"/>
    <s v="writing scientific article 'Excel in daily use'"/>
    <x v="4"/>
    <x v="51"/>
    <n v="3.5"/>
  </r>
  <r>
    <n v="98"/>
    <s v="Online course 'Introduction to university courses'"/>
    <x v="1"/>
    <x v="50"/>
    <n v="4.5"/>
  </r>
  <r>
    <n v="99"/>
    <s v="MOOC Data Analysis to the MAX"/>
    <x v="2"/>
    <x v="79"/>
    <n v="6"/>
  </r>
  <r>
    <n v="100"/>
    <s v="Course IN4400 at TU Delft"/>
    <x v="4"/>
    <x v="80"/>
    <n v="1.5"/>
  </r>
  <r>
    <n v="101"/>
    <s v="writing scientific article 'Excel in daily use'"/>
    <x v="5"/>
    <x v="81"/>
    <n v="2"/>
  </r>
  <r>
    <n v="102"/>
    <s v="Online course 'Introduction to university courses'"/>
    <x v="5"/>
    <x v="82"/>
    <n v="4.5"/>
  </r>
  <r>
    <n v="103"/>
    <s v="Online course 'Introduction to university courses'"/>
    <x v="2"/>
    <x v="83"/>
    <n v="2.5"/>
  </r>
  <r>
    <n v="104"/>
    <s v="Online course 'Introduction to university courses'"/>
    <x v="1"/>
    <x v="83"/>
    <n v="2.5"/>
  </r>
  <r>
    <n v="105"/>
    <s v="Course IN4400 at TU Delft"/>
    <x v="3"/>
    <x v="84"/>
    <n v="2.5"/>
  </r>
  <r>
    <n v="106"/>
    <s v="Course at University abroad"/>
    <x v="4"/>
    <x v="80"/>
    <n v="3"/>
  </r>
  <r>
    <n v="107"/>
    <s v="Course at University abroad"/>
    <x v="3"/>
    <x v="85"/>
    <n v="4.5"/>
  </r>
  <r>
    <n v="108"/>
    <s v="Course at University abroad"/>
    <x v="3"/>
    <x v="53"/>
    <n v="2"/>
  </r>
  <r>
    <n v="109"/>
    <s v="writing scientific article 'Excel in daily use'"/>
    <x v="2"/>
    <x v="86"/>
    <n v="0.5"/>
  </r>
  <r>
    <n v="110"/>
    <s v="Course at University abroad"/>
    <x v="4"/>
    <x v="87"/>
    <n v="6"/>
  </r>
  <r>
    <n v="111"/>
    <s v="Online course 'Introduction to university courses'"/>
    <x v="2"/>
    <x v="88"/>
    <n v="3"/>
  </r>
  <r>
    <n v="112"/>
    <s v="Course at University abroad"/>
    <x v="2"/>
    <x v="89"/>
    <n v="5"/>
  </r>
  <r>
    <n v="113"/>
    <s v="Course at University abroad"/>
    <x v="3"/>
    <x v="90"/>
    <n v="4.5"/>
  </r>
  <r>
    <n v="114"/>
    <s v="writing scientific article 'Excel in daily use'"/>
    <x v="3"/>
    <x v="76"/>
    <n v="5"/>
  </r>
  <r>
    <n v="115"/>
    <s v="MOOC Data Analysis to the MAX"/>
    <x v="4"/>
    <x v="90"/>
    <n v="5.5"/>
  </r>
  <r>
    <n v="116"/>
    <s v="MOOC Data Analysis to the MAX"/>
    <x v="1"/>
    <x v="16"/>
    <n v="5.5"/>
  </r>
  <r>
    <n v="117"/>
    <s v="Online course 'Introduction to university courses'"/>
    <x v="0"/>
    <x v="91"/>
    <n v="3"/>
  </r>
  <r>
    <n v="118"/>
    <s v="Course IN4400 at TU Delft"/>
    <x v="3"/>
    <x v="92"/>
    <n v="3.5"/>
  </r>
  <r>
    <n v="119"/>
    <s v="Online course 'Introduction to university courses'"/>
    <x v="2"/>
    <x v="93"/>
    <n v="4"/>
  </r>
  <r>
    <n v="120"/>
    <s v="MOOC Data Analysis to the MAX"/>
    <x v="1"/>
    <x v="94"/>
    <n v="4"/>
  </r>
  <r>
    <n v="121"/>
    <s v="writing scientific article 'Excel in daily use'"/>
    <x v="5"/>
    <x v="95"/>
    <n v="1.5"/>
  </r>
  <r>
    <n v="122"/>
    <s v="writing scientific article 'Excel in daily use'"/>
    <x v="3"/>
    <x v="65"/>
    <n v="6.5"/>
  </r>
  <r>
    <n v="123"/>
    <s v="Course IN4400 at TU Delft"/>
    <x v="0"/>
    <x v="96"/>
    <n v="2"/>
  </r>
  <r>
    <n v="124"/>
    <s v="Course IN4400 at TU Delft"/>
    <x v="2"/>
    <x v="97"/>
    <n v="2"/>
  </r>
  <r>
    <n v="125"/>
    <s v="Course IN4400 at TU Delft"/>
    <x v="3"/>
    <x v="78"/>
    <n v="7"/>
  </r>
  <r>
    <n v="126"/>
    <s v="MOOC Data Analysis to the MAX"/>
    <x v="5"/>
    <x v="98"/>
    <n v="2.5"/>
  </r>
  <r>
    <n v="127"/>
    <s v="MOOC Data Analysis to the MAX"/>
    <x v="0"/>
    <x v="99"/>
    <n v="2.5"/>
  </r>
  <r>
    <n v="128"/>
    <s v="MOOC Data Analysis to the MAX"/>
    <x v="3"/>
    <x v="32"/>
    <n v="4"/>
  </r>
  <r>
    <n v="129"/>
    <s v="writing scientific article 'Excel in daily use'"/>
    <x v="1"/>
    <x v="39"/>
    <n v="6"/>
  </r>
  <r>
    <n v="130"/>
    <s v="Course at University abroad"/>
    <x v="3"/>
    <x v="8"/>
    <n v="2"/>
  </r>
  <r>
    <n v="131"/>
    <s v="Online course 'Introduction to university courses'"/>
    <x v="1"/>
    <x v="16"/>
    <n v="3.5"/>
  </r>
  <r>
    <n v="132"/>
    <s v="MOOC Data Analysis to the MAX"/>
    <x v="3"/>
    <x v="100"/>
    <n v="4"/>
  </r>
  <r>
    <n v="133"/>
    <s v="writing scientific article 'Excel in daily use'"/>
    <x v="5"/>
    <x v="101"/>
    <n v="2"/>
  </r>
  <r>
    <n v="134"/>
    <s v="Course IN4400 at TU Delft"/>
    <x v="2"/>
    <x v="102"/>
    <n v="4.5"/>
  </r>
  <r>
    <n v="135"/>
    <s v="MOOC Data Analysis to the MAX"/>
    <x v="1"/>
    <x v="103"/>
    <n v="1"/>
  </r>
  <r>
    <n v="136"/>
    <s v="MOOC Data Analysis to the MAX"/>
    <x v="3"/>
    <x v="104"/>
    <n v="3.5"/>
  </r>
  <r>
    <n v="137"/>
    <s v="Online course 'Introduction to university courses'"/>
    <x v="2"/>
    <x v="105"/>
    <n v="5.5"/>
  </r>
  <r>
    <n v="138"/>
    <s v="Online course 'Introduction to university courses'"/>
    <x v="2"/>
    <x v="106"/>
    <n v="1.5"/>
  </r>
  <r>
    <n v="139"/>
    <s v="Course at University abroad"/>
    <x v="4"/>
    <x v="70"/>
    <n v="2"/>
  </r>
  <r>
    <n v="140"/>
    <s v="Course IN4400 at TU Delft"/>
    <x v="1"/>
    <x v="107"/>
    <n v="6.5"/>
  </r>
  <r>
    <n v="141"/>
    <s v="Course at University abroad"/>
    <x v="0"/>
    <x v="27"/>
    <n v="4.5"/>
  </r>
  <r>
    <n v="142"/>
    <s v="Online course 'Introduction to university courses'"/>
    <x v="1"/>
    <x v="108"/>
    <n v="6"/>
  </r>
  <r>
    <n v="143"/>
    <s v="MOOC Data Analysis to the MAX"/>
    <x v="0"/>
    <x v="109"/>
    <n v="3.5"/>
  </r>
  <r>
    <n v="144"/>
    <s v="MOOC Data Analysis to the MAX"/>
    <x v="0"/>
    <x v="79"/>
    <n v="3.5"/>
  </r>
  <r>
    <n v="145"/>
    <s v="writing scientific article 'Excel in daily use'"/>
    <x v="2"/>
    <x v="110"/>
    <n v="3.5"/>
  </r>
  <r>
    <n v="146"/>
    <s v="MOOC Data Analysis to the MAX"/>
    <x v="2"/>
    <x v="96"/>
    <n v="2.5"/>
  </r>
  <r>
    <n v="147"/>
    <s v="Course IN4400 at TU Delft"/>
    <x v="5"/>
    <x v="111"/>
    <n v="5"/>
  </r>
  <r>
    <n v="148"/>
    <s v="Online course 'Introduction to university courses'"/>
    <x v="4"/>
    <x v="112"/>
    <n v="6"/>
  </r>
  <r>
    <n v="149"/>
    <s v="MOOC Data Analysis to the MAX"/>
    <x v="5"/>
    <x v="113"/>
    <n v="5.5"/>
  </r>
  <r>
    <n v="150"/>
    <s v="Course IN4400 at TU Delft"/>
    <x v="2"/>
    <x v="0"/>
    <n v="3"/>
  </r>
  <r>
    <n v="151"/>
    <s v="MOOC Data Analysis to the MAX"/>
    <x v="3"/>
    <x v="114"/>
    <n v="2.5"/>
  </r>
  <r>
    <n v="152"/>
    <s v="Online course 'Introduction to university courses'"/>
    <x v="1"/>
    <x v="115"/>
    <n v="5.5"/>
  </r>
  <r>
    <n v="153"/>
    <s v="Course IN4400 at TU Delft"/>
    <x v="3"/>
    <x v="68"/>
    <n v="6"/>
  </r>
  <r>
    <n v="154"/>
    <s v="writing scientific article 'Excel in daily use'"/>
    <x v="4"/>
    <x v="116"/>
    <n v="3.5"/>
  </r>
  <r>
    <n v="155"/>
    <s v="Course IN4400 at TU Delft"/>
    <x v="5"/>
    <x v="78"/>
    <n v="2"/>
  </r>
  <r>
    <n v="156"/>
    <s v="MOOC Data Analysis to the MAX"/>
    <x v="5"/>
    <x v="33"/>
    <n v="5.5"/>
  </r>
  <r>
    <n v="157"/>
    <s v="MOOC Data Analysis to the MAX"/>
    <x v="0"/>
    <x v="103"/>
    <n v="7"/>
  </r>
  <r>
    <n v="158"/>
    <s v="Course at University abroad"/>
    <x v="4"/>
    <x v="114"/>
    <n v="6.5"/>
  </r>
  <r>
    <n v="159"/>
    <s v="Course IN4400 at TU Delft"/>
    <x v="4"/>
    <x v="64"/>
    <n v="5"/>
  </r>
  <r>
    <n v="160"/>
    <s v="Online course 'Introduction to university courses'"/>
    <x v="5"/>
    <x v="2"/>
    <n v="3.5"/>
  </r>
  <r>
    <n v="161"/>
    <s v="Course at University abroad"/>
    <x v="3"/>
    <x v="87"/>
    <n v="4"/>
  </r>
  <r>
    <n v="162"/>
    <s v="writing scientific article 'Excel in daily use'"/>
    <x v="4"/>
    <x v="117"/>
    <n v="4"/>
  </r>
  <r>
    <n v="163"/>
    <s v="Online course 'Introduction to university courses'"/>
    <x v="3"/>
    <x v="105"/>
    <n v="1"/>
  </r>
  <r>
    <n v="164"/>
    <s v="writing scientific article 'Excel in daily use'"/>
    <x v="1"/>
    <x v="16"/>
    <n v="3"/>
  </r>
  <r>
    <n v="165"/>
    <s v="MOOC Data Analysis to the MAX"/>
    <x v="5"/>
    <x v="118"/>
    <n v="5.5"/>
  </r>
  <r>
    <n v="166"/>
    <s v="Course at University abroad"/>
    <x v="4"/>
    <x v="119"/>
    <n v="3.5"/>
  </r>
  <r>
    <n v="167"/>
    <s v="MOOC Data Analysis to the MAX"/>
    <x v="1"/>
    <x v="51"/>
    <n v="2.5"/>
  </r>
  <r>
    <n v="168"/>
    <s v="Course IN4400 at TU Delft"/>
    <x v="3"/>
    <x v="120"/>
    <n v="6.5"/>
  </r>
  <r>
    <n v="169"/>
    <s v="Online course 'Introduction to university courses'"/>
    <x v="3"/>
    <x v="121"/>
    <n v="3.5"/>
  </r>
  <r>
    <n v="170"/>
    <s v="MOOC Data Analysis to the MAX"/>
    <x v="5"/>
    <x v="110"/>
    <n v="4"/>
  </r>
  <r>
    <n v="171"/>
    <s v="Course IN4400 at TU Delft"/>
    <x v="1"/>
    <x v="108"/>
    <n v="2"/>
  </r>
  <r>
    <n v="172"/>
    <s v="writing scientific article 'Excel in daily use'"/>
    <x v="1"/>
    <x v="122"/>
    <n v="1"/>
  </r>
  <r>
    <n v="173"/>
    <s v="Course IN4400 at TU Delft"/>
    <x v="0"/>
    <x v="123"/>
    <n v="3"/>
  </r>
  <r>
    <n v="174"/>
    <s v="Course IN4400 at TU Delft"/>
    <x v="5"/>
    <x v="121"/>
    <n v="4.5"/>
  </r>
  <r>
    <n v="175"/>
    <s v="Online course 'Introduction to university courses'"/>
    <x v="3"/>
    <x v="13"/>
    <n v="5"/>
  </r>
  <r>
    <n v="176"/>
    <s v="MOOC Data Analysis to the MAX"/>
    <x v="2"/>
    <x v="105"/>
    <n v="3.5"/>
  </r>
  <r>
    <n v="177"/>
    <s v="writing scientific article 'Excel in daily use'"/>
    <x v="2"/>
    <x v="43"/>
    <n v="2"/>
  </r>
  <r>
    <n v="178"/>
    <s v="Course IN4400 at TU Delft"/>
    <x v="3"/>
    <x v="3"/>
    <n v="3"/>
  </r>
  <r>
    <n v="179"/>
    <s v="Course at University abroad"/>
    <x v="3"/>
    <x v="123"/>
    <n v="3.5"/>
  </r>
  <r>
    <n v="180"/>
    <s v="Course at University abroad"/>
    <x v="2"/>
    <x v="42"/>
    <n v="4"/>
  </r>
  <r>
    <n v="181"/>
    <s v="writing scientific article 'Excel in daily use'"/>
    <x v="2"/>
    <x v="124"/>
    <n v="3.5"/>
  </r>
  <r>
    <n v="182"/>
    <s v="Course at University abroad"/>
    <x v="5"/>
    <x v="93"/>
    <n v="5.5"/>
  </r>
  <r>
    <n v="183"/>
    <s v="Course IN4400 at TU Delft"/>
    <x v="1"/>
    <x v="125"/>
    <n v="1"/>
  </r>
  <r>
    <n v="184"/>
    <s v="Course IN4400 at TU Delft"/>
    <x v="4"/>
    <x v="126"/>
    <n v="3"/>
  </r>
  <r>
    <n v="185"/>
    <s v="MOOC Data Analysis to the MAX"/>
    <x v="1"/>
    <x v="18"/>
    <n v="1.5"/>
  </r>
  <r>
    <n v="186"/>
    <s v="Course IN4400 at TU Delft"/>
    <x v="2"/>
    <x v="43"/>
    <n v="4.5"/>
  </r>
  <r>
    <n v="187"/>
    <s v="writing scientific article 'Excel in daily use'"/>
    <x v="0"/>
    <x v="127"/>
    <n v="5.5"/>
  </r>
  <r>
    <n v="188"/>
    <s v="Online course 'Introduction to university courses'"/>
    <x v="4"/>
    <x v="128"/>
    <n v="6.5"/>
  </r>
  <r>
    <n v="189"/>
    <s v="Course at University abroad"/>
    <x v="1"/>
    <x v="129"/>
    <n v="3"/>
  </r>
  <r>
    <n v="190"/>
    <s v="Course at University abroad"/>
    <x v="3"/>
    <x v="20"/>
    <n v="1"/>
  </r>
  <r>
    <n v="191"/>
    <s v="writing scientific article 'Excel in daily use'"/>
    <x v="4"/>
    <x v="69"/>
    <n v="6"/>
  </r>
  <r>
    <n v="192"/>
    <s v="Course at University abroad"/>
    <x v="2"/>
    <x v="130"/>
    <n v="4.5"/>
  </r>
  <r>
    <n v="193"/>
    <s v="MOOC Data Analysis to the MAX"/>
    <x v="1"/>
    <x v="131"/>
    <n v="3.5"/>
  </r>
  <r>
    <n v="194"/>
    <s v="Course at University abroad"/>
    <x v="1"/>
    <x v="132"/>
    <n v="2.5"/>
  </r>
  <r>
    <n v="195"/>
    <s v="MOOC Data Analysis to the MAX"/>
    <x v="3"/>
    <x v="19"/>
    <n v="2.5"/>
  </r>
  <r>
    <n v="196"/>
    <s v="MOOC Data Analysis to the MAX"/>
    <x v="4"/>
    <x v="133"/>
    <n v="3"/>
  </r>
  <r>
    <n v="197"/>
    <s v="writing scientific article 'Excel in daily use'"/>
    <x v="5"/>
    <x v="134"/>
    <n v="5"/>
  </r>
  <r>
    <n v="198"/>
    <s v="Online course 'Introduction to university courses'"/>
    <x v="3"/>
    <x v="108"/>
    <n v="4.5"/>
  </r>
  <r>
    <n v="199"/>
    <s v="Online course 'Introduction to university courses'"/>
    <x v="4"/>
    <x v="135"/>
    <n v="4.5"/>
  </r>
  <r>
    <n v="200"/>
    <s v="Online course 'Introduction to university courses'"/>
    <x v="1"/>
    <x v="135"/>
    <n v="5.5"/>
  </r>
  <r>
    <n v="201"/>
    <s v="writing scientific article 'Excel in daily use'"/>
    <x v="4"/>
    <x v="136"/>
    <n v="4"/>
  </r>
  <r>
    <n v="202"/>
    <s v="Course IN4400 at TU Delft"/>
    <x v="1"/>
    <x v="79"/>
    <n v="4"/>
  </r>
  <r>
    <n v="203"/>
    <s v="writing scientific article 'Excel in daily use'"/>
    <x v="2"/>
    <x v="137"/>
    <n v="3"/>
  </r>
  <r>
    <n v="204"/>
    <s v="writing scientific article 'Excel in daily use'"/>
    <x v="1"/>
    <x v="138"/>
    <n v="5.5"/>
  </r>
  <r>
    <n v="205"/>
    <s v="Course IN4400 at TU Delft"/>
    <x v="0"/>
    <x v="139"/>
    <n v="3.5"/>
  </r>
  <r>
    <n v="206"/>
    <s v="Online course 'Introduction to university courses'"/>
    <x v="3"/>
    <x v="140"/>
    <n v="4"/>
  </r>
  <r>
    <n v="207"/>
    <s v="MOOC Data Analysis to the MAX"/>
    <x v="3"/>
    <x v="141"/>
    <n v="3"/>
  </r>
  <r>
    <n v="208"/>
    <s v="Online course 'Introduction to university courses'"/>
    <x v="5"/>
    <x v="142"/>
    <n v="2.5"/>
  </r>
  <r>
    <n v="209"/>
    <s v="Course IN4400 at TU Delft"/>
    <x v="2"/>
    <x v="143"/>
    <n v="6.5"/>
  </r>
  <r>
    <n v="210"/>
    <s v="writing scientific article 'Excel in daily use'"/>
    <x v="5"/>
    <x v="9"/>
    <n v="1"/>
  </r>
  <r>
    <n v="211"/>
    <s v="MOOC Data Analysis to the MAX"/>
    <x v="2"/>
    <x v="36"/>
    <n v="4"/>
  </r>
  <r>
    <n v="212"/>
    <s v="Online course 'Introduction to university courses'"/>
    <x v="3"/>
    <x v="112"/>
    <n v="1.5"/>
  </r>
  <r>
    <n v="213"/>
    <s v="Course at University abroad"/>
    <x v="4"/>
    <x v="110"/>
    <n v="2.5"/>
  </r>
  <r>
    <n v="214"/>
    <s v="Course IN4400 at TU Delft"/>
    <x v="5"/>
    <x v="89"/>
    <n v="3.5"/>
  </r>
  <r>
    <n v="215"/>
    <s v="Course IN4400 at TU Delft"/>
    <x v="3"/>
    <x v="144"/>
    <n v="1.5"/>
  </r>
  <r>
    <n v="216"/>
    <s v="Course IN4400 at TU Delft"/>
    <x v="5"/>
    <x v="145"/>
    <n v="4.5"/>
  </r>
  <r>
    <n v="217"/>
    <s v="Course at University abroad"/>
    <x v="0"/>
    <x v="146"/>
    <n v="7"/>
  </r>
  <r>
    <n v="218"/>
    <s v="MOOC Data Analysis to the MAX"/>
    <x v="1"/>
    <x v="147"/>
    <n v="4"/>
  </r>
  <r>
    <n v="219"/>
    <s v="Online course 'Introduction to university courses'"/>
    <x v="0"/>
    <x v="54"/>
    <n v="4"/>
  </r>
  <r>
    <n v="220"/>
    <s v="Course at University abroad"/>
    <x v="2"/>
    <x v="3"/>
    <n v="6"/>
  </r>
  <r>
    <n v="221"/>
    <s v="Online course 'Introduction to university courses'"/>
    <x v="4"/>
    <x v="41"/>
    <n v="1.5"/>
  </r>
  <r>
    <n v="222"/>
    <s v="MOOC Data Analysis to the MAX"/>
    <x v="4"/>
    <x v="148"/>
    <n v="4"/>
  </r>
  <r>
    <n v="223"/>
    <s v="Course at University abroad"/>
    <x v="5"/>
    <x v="149"/>
    <n v="4.5"/>
  </r>
  <r>
    <n v="224"/>
    <s v="Course IN4400 at TU Delft"/>
    <x v="1"/>
    <x v="106"/>
    <n v="5.5"/>
  </r>
  <r>
    <n v="225"/>
    <s v="writing scientific article 'Excel in daily use'"/>
    <x v="4"/>
    <x v="9"/>
    <n v="7"/>
  </r>
  <r>
    <n v="226"/>
    <s v="Online course 'Introduction to university courses'"/>
    <x v="2"/>
    <x v="48"/>
    <n v="3.5"/>
  </r>
  <r>
    <n v="227"/>
    <s v="Online course 'Introduction to university courses'"/>
    <x v="0"/>
    <x v="150"/>
    <n v="3.5"/>
  </r>
  <r>
    <n v="228"/>
    <s v="Course IN4400 at TU Delft"/>
    <x v="1"/>
    <x v="87"/>
    <n v="5.5"/>
  </r>
  <r>
    <n v="229"/>
    <s v="writing scientific article 'Excel in daily use'"/>
    <x v="3"/>
    <x v="151"/>
    <n v="4.5"/>
  </r>
  <r>
    <n v="230"/>
    <s v="Course at University abroad"/>
    <x v="4"/>
    <x v="152"/>
    <n v="1"/>
  </r>
  <r>
    <n v="231"/>
    <s v="writing scientific article 'Excel in daily use'"/>
    <x v="0"/>
    <x v="131"/>
    <n v="3.5"/>
  </r>
  <r>
    <n v="232"/>
    <s v="Course at University abroad"/>
    <x v="0"/>
    <x v="91"/>
    <n v="2"/>
  </r>
  <r>
    <n v="233"/>
    <s v="Course IN4400 at TU Delft"/>
    <x v="1"/>
    <x v="153"/>
    <n v="3"/>
  </r>
  <r>
    <n v="234"/>
    <s v="writing scientific article 'Excel in daily use'"/>
    <x v="5"/>
    <x v="8"/>
    <n v="6.5"/>
  </r>
  <r>
    <n v="235"/>
    <s v="Course at University abroad"/>
    <x v="5"/>
    <x v="154"/>
    <n v="5"/>
  </r>
  <r>
    <n v="236"/>
    <s v="writing scientific article 'Excel in daily use'"/>
    <x v="2"/>
    <x v="136"/>
    <n v="3.5"/>
  </r>
  <r>
    <n v="237"/>
    <s v="Online course 'Introduction to university courses'"/>
    <x v="3"/>
    <x v="155"/>
    <n v="3.5"/>
  </r>
  <r>
    <n v="238"/>
    <s v="Online course 'Introduction to university courses'"/>
    <x v="4"/>
    <x v="156"/>
    <n v="2"/>
  </r>
  <r>
    <n v="239"/>
    <s v="Course at University abroad"/>
    <x v="0"/>
    <x v="47"/>
    <n v="6"/>
  </r>
  <r>
    <n v="240"/>
    <s v="MOOC Data Analysis to the MAX"/>
    <x v="1"/>
    <x v="157"/>
    <n v="5"/>
  </r>
  <r>
    <n v="241"/>
    <s v="Course IN4400 at TU Delft"/>
    <x v="2"/>
    <x v="51"/>
    <n v="6.5"/>
  </r>
  <r>
    <n v="242"/>
    <s v="Course IN4400 at TU Delft"/>
    <x v="1"/>
    <x v="5"/>
    <n v="5.5"/>
  </r>
  <r>
    <n v="243"/>
    <s v="writing scientific article 'Excel in daily use'"/>
    <x v="3"/>
    <x v="158"/>
    <n v="1"/>
  </r>
  <r>
    <n v="244"/>
    <s v="writing scientific article 'Excel in daily use'"/>
    <x v="4"/>
    <x v="76"/>
    <n v="6"/>
  </r>
  <r>
    <n v="245"/>
    <s v="Online course 'Introduction to university courses'"/>
    <x v="2"/>
    <x v="159"/>
    <n v="5"/>
  </r>
  <r>
    <n v="246"/>
    <s v="writing scientific article 'Excel in daily use'"/>
    <x v="3"/>
    <x v="160"/>
    <n v="4.5"/>
  </r>
  <r>
    <n v="247"/>
    <s v="MOOC Data Analysis to the MAX"/>
    <x v="3"/>
    <x v="72"/>
    <n v="5"/>
  </r>
  <r>
    <n v="248"/>
    <s v="Course at University abroad"/>
    <x v="1"/>
    <x v="161"/>
    <n v="5.5"/>
  </r>
  <r>
    <n v="249"/>
    <s v="Course IN4400 at TU Delft"/>
    <x v="5"/>
    <x v="30"/>
    <n v="4"/>
  </r>
  <r>
    <n v="250"/>
    <s v="Course at University abroad"/>
    <x v="0"/>
    <x v="104"/>
    <n v="4"/>
  </r>
  <r>
    <n v="251"/>
    <s v="Course IN4400 at TU Delft"/>
    <x v="1"/>
    <x v="47"/>
    <n v="4.5"/>
  </r>
  <r>
    <n v="252"/>
    <s v="Course IN4400 at TU Delft"/>
    <x v="5"/>
    <x v="119"/>
    <n v="5.5"/>
  </r>
  <r>
    <n v="253"/>
    <s v="Course IN4400 at TU Delft"/>
    <x v="0"/>
    <x v="162"/>
    <n v="4"/>
  </r>
  <r>
    <n v="254"/>
    <s v="Course at University abroad"/>
    <x v="4"/>
    <x v="93"/>
    <n v="1"/>
  </r>
  <r>
    <n v="255"/>
    <s v="Course IN4400 at TU Delft"/>
    <x v="3"/>
    <x v="102"/>
    <n v="5.5"/>
  </r>
  <r>
    <n v="256"/>
    <s v="Course at University abroad"/>
    <x v="2"/>
    <x v="157"/>
    <n v="5"/>
  </r>
  <r>
    <n v="257"/>
    <s v="Online course 'Introduction to university courses'"/>
    <x v="0"/>
    <x v="163"/>
    <n v="4"/>
  </r>
  <r>
    <n v="258"/>
    <s v="writing scientific article 'Excel in daily use'"/>
    <x v="0"/>
    <x v="73"/>
    <n v="6.5"/>
  </r>
  <r>
    <n v="259"/>
    <s v="Course IN4400 at TU Delft"/>
    <x v="1"/>
    <x v="164"/>
    <n v="3.5"/>
  </r>
  <r>
    <n v="260"/>
    <s v="Course IN4400 at TU Delft"/>
    <x v="5"/>
    <x v="112"/>
    <n v="5"/>
  </r>
  <r>
    <n v="261"/>
    <s v="Online course 'Introduction to university courses'"/>
    <x v="4"/>
    <x v="87"/>
    <n v="5.5"/>
  </r>
  <r>
    <n v="262"/>
    <s v="MOOC Data Analysis to the MAX"/>
    <x v="0"/>
    <x v="20"/>
    <n v="2"/>
  </r>
  <r>
    <n v="263"/>
    <s v="Course IN4400 at TU Delft"/>
    <x v="0"/>
    <x v="111"/>
    <n v="1"/>
  </r>
  <r>
    <n v="264"/>
    <s v="Course at University abroad"/>
    <x v="5"/>
    <x v="54"/>
    <n v="4"/>
  </r>
  <r>
    <n v="265"/>
    <s v="Course at University abroad"/>
    <x v="2"/>
    <x v="38"/>
    <n v="5"/>
  </r>
  <r>
    <n v="266"/>
    <s v="Course at University abroad"/>
    <x v="5"/>
    <x v="123"/>
    <n v="4.5"/>
  </r>
  <r>
    <n v="267"/>
    <s v="Course IN4400 at TU Delft"/>
    <x v="3"/>
    <x v="165"/>
    <n v="5.5"/>
  </r>
  <r>
    <n v="268"/>
    <s v="Course IN4400 at TU Delft"/>
    <x v="4"/>
    <x v="166"/>
    <n v="4.5"/>
  </r>
  <r>
    <n v="269"/>
    <s v="Course IN4400 at TU Delft"/>
    <x v="4"/>
    <x v="151"/>
    <n v="4.5"/>
  </r>
  <r>
    <n v="270"/>
    <s v="Course at University abroad"/>
    <x v="4"/>
    <x v="94"/>
    <n v="1.5"/>
  </r>
  <r>
    <n v="271"/>
    <s v="Online course 'Introduction to university courses'"/>
    <x v="5"/>
    <x v="93"/>
    <n v="3.5"/>
  </r>
  <r>
    <n v="272"/>
    <s v="writing scientific article 'Excel in daily use'"/>
    <x v="2"/>
    <x v="167"/>
    <n v="4.5"/>
  </r>
  <r>
    <n v="273"/>
    <s v="Course IN4400 at TU Delft"/>
    <x v="4"/>
    <x v="168"/>
    <n v="5"/>
  </r>
  <r>
    <n v="274"/>
    <s v="MOOC Data Analysis to the MAX"/>
    <x v="5"/>
    <x v="145"/>
    <n v="3"/>
  </r>
  <r>
    <n v="275"/>
    <s v="Course at University abroad"/>
    <x v="0"/>
    <x v="159"/>
    <n v="1.5"/>
  </r>
  <r>
    <n v="276"/>
    <s v="Course at University abroad"/>
    <x v="1"/>
    <x v="86"/>
    <n v="2"/>
  </r>
  <r>
    <n v="277"/>
    <s v="Course at University abroad"/>
    <x v="3"/>
    <x v="169"/>
    <n v="3.5"/>
  </r>
  <r>
    <n v="278"/>
    <s v="Online course 'Introduction to university courses'"/>
    <x v="0"/>
    <x v="70"/>
    <n v="5.5"/>
  </r>
  <r>
    <n v="279"/>
    <s v="Course IN4400 at TU Delft"/>
    <x v="3"/>
    <x v="170"/>
    <n v="7"/>
  </r>
  <r>
    <n v="280"/>
    <s v="writing scientific article 'Excel in daily use'"/>
    <x v="1"/>
    <x v="171"/>
    <n v="2.5"/>
  </r>
  <r>
    <n v="281"/>
    <s v="Course IN4400 at TU Delft"/>
    <x v="1"/>
    <x v="154"/>
    <n v="4.5"/>
  </r>
  <r>
    <n v="282"/>
    <s v="Course at University abroad"/>
    <x v="3"/>
    <x v="172"/>
    <n v="6"/>
  </r>
  <r>
    <n v="283"/>
    <s v="Course IN4400 at TU Delft"/>
    <x v="2"/>
    <x v="173"/>
    <n v="3.5"/>
  </r>
  <r>
    <n v="284"/>
    <s v="writing scientific article 'Excel in daily use'"/>
    <x v="1"/>
    <x v="33"/>
    <n v="3"/>
  </r>
  <r>
    <n v="285"/>
    <s v="Course IN4400 at TU Delft"/>
    <x v="3"/>
    <x v="137"/>
    <n v="2.5"/>
  </r>
  <r>
    <n v="286"/>
    <s v="Online course 'Introduction to university courses'"/>
    <x v="1"/>
    <x v="40"/>
    <n v="1"/>
  </r>
  <r>
    <n v="287"/>
    <s v="Course at University abroad"/>
    <x v="5"/>
    <x v="120"/>
    <n v="5"/>
  </r>
  <r>
    <n v="288"/>
    <s v="writing scientific article 'Excel in daily use'"/>
    <x v="5"/>
    <x v="174"/>
    <n v="2"/>
  </r>
  <r>
    <n v="289"/>
    <s v="Online course 'Introduction to university courses'"/>
    <x v="5"/>
    <x v="165"/>
    <n v="2"/>
  </r>
  <r>
    <n v="290"/>
    <s v="MOOC Data Analysis to the MAX"/>
    <x v="3"/>
    <x v="175"/>
    <n v="1.5"/>
  </r>
  <r>
    <n v="291"/>
    <s v="writing scientific article 'Excel in daily use'"/>
    <x v="4"/>
    <x v="125"/>
    <n v="3"/>
  </r>
  <r>
    <n v="292"/>
    <s v="writing scientific article 'Excel in daily use'"/>
    <x v="5"/>
    <x v="88"/>
    <n v="4"/>
  </r>
  <r>
    <n v="293"/>
    <s v="Online course 'Introduction to university courses'"/>
    <x v="5"/>
    <x v="119"/>
    <n v="0.5"/>
  </r>
  <r>
    <n v="294"/>
    <s v="Online course 'Introduction to university courses'"/>
    <x v="1"/>
    <x v="63"/>
    <n v="5"/>
  </r>
  <r>
    <n v="295"/>
    <s v="MOOC Data Analysis to the MAX"/>
    <x v="2"/>
    <x v="176"/>
    <n v="4"/>
  </r>
  <r>
    <n v="296"/>
    <s v="Online course 'Introduction to university courses'"/>
    <x v="1"/>
    <x v="177"/>
    <n v="6"/>
  </r>
  <r>
    <n v="297"/>
    <s v="MOOC Data Analysis to the MAX"/>
    <x v="5"/>
    <x v="178"/>
    <n v="7"/>
  </r>
  <r>
    <n v="298"/>
    <s v="MOOC Data Analysis to the MAX"/>
    <x v="3"/>
    <x v="10"/>
    <n v="3"/>
  </r>
  <r>
    <n v="299"/>
    <s v="Course IN4400 at TU Delft"/>
    <x v="5"/>
    <x v="79"/>
    <n v="5"/>
  </r>
  <r>
    <n v="300"/>
    <s v="Online course 'Introduction to university courses'"/>
    <x v="2"/>
    <x v="179"/>
    <n v="3"/>
  </r>
  <r>
    <n v="301"/>
    <s v="MOOC Data Analysis to the MAX"/>
    <x v="5"/>
    <x v="180"/>
    <n v="4.5"/>
  </r>
  <r>
    <n v="302"/>
    <s v="Online course 'Introduction to university courses'"/>
    <x v="3"/>
    <x v="17"/>
    <n v="2"/>
  </r>
  <r>
    <n v="303"/>
    <s v="writing scientific article 'Excel in daily use'"/>
    <x v="2"/>
    <x v="181"/>
    <n v="4.5"/>
  </r>
  <r>
    <n v="304"/>
    <s v="Online course 'Introduction to university courses'"/>
    <x v="4"/>
    <x v="6"/>
    <n v="7"/>
  </r>
  <r>
    <n v="305"/>
    <s v="writing scientific article 'Excel in daily use'"/>
    <x v="1"/>
    <x v="182"/>
    <n v="4"/>
  </r>
  <r>
    <n v="306"/>
    <s v="Course IN4400 at TU Delft"/>
    <x v="5"/>
    <x v="74"/>
    <n v="5.5"/>
  </r>
  <r>
    <n v="307"/>
    <s v="Course at University abroad"/>
    <x v="0"/>
    <x v="183"/>
    <n v="4.5"/>
  </r>
  <r>
    <n v="308"/>
    <s v="MOOC Data Analysis to the MAX"/>
    <x v="3"/>
    <x v="161"/>
    <n v="3.5"/>
  </r>
  <r>
    <n v="309"/>
    <s v="Course at University abroad"/>
    <x v="3"/>
    <x v="105"/>
    <n v="4.5"/>
  </r>
  <r>
    <n v="310"/>
    <s v="MOOC Data Analysis to the MAX"/>
    <x v="1"/>
    <x v="184"/>
    <n v="4"/>
  </r>
  <r>
    <n v="311"/>
    <s v="MOOC Data Analysis to the MAX"/>
    <x v="3"/>
    <x v="185"/>
    <n v="3"/>
  </r>
  <r>
    <n v="312"/>
    <s v="Online course 'Introduction to university courses'"/>
    <x v="5"/>
    <x v="102"/>
    <n v="5.5"/>
  </r>
  <r>
    <n v="313"/>
    <s v="MOOC Data Analysis to the MAX"/>
    <x v="1"/>
    <x v="186"/>
    <n v="1.5"/>
  </r>
  <r>
    <n v="314"/>
    <s v="Online course 'Introduction to university courses'"/>
    <x v="5"/>
    <x v="187"/>
    <n v="2.5"/>
  </r>
  <r>
    <n v="315"/>
    <s v="writing scientific article 'Excel in daily use'"/>
    <x v="0"/>
    <x v="178"/>
    <n v="6.5"/>
  </r>
  <r>
    <n v="316"/>
    <s v="writing scientific article 'Excel in daily use'"/>
    <x v="2"/>
    <x v="141"/>
    <n v="2"/>
  </r>
  <r>
    <n v="317"/>
    <s v="Course at University abroad"/>
    <x v="4"/>
    <x v="119"/>
    <n v="2.5"/>
  </r>
  <r>
    <n v="318"/>
    <s v="Online course 'Introduction to university courses'"/>
    <x v="5"/>
    <x v="28"/>
    <n v="6.5"/>
  </r>
  <r>
    <n v="319"/>
    <s v="Online course 'Introduction to university courses'"/>
    <x v="2"/>
    <x v="144"/>
    <n v="1.5"/>
  </r>
  <r>
    <n v="320"/>
    <s v="MOOC Data Analysis to the MAX"/>
    <x v="0"/>
    <x v="162"/>
    <n v="4"/>
  </r>
  <r>
    <n v="321"/>
    <s v="MOOC Data Analysis to the MAX"/>
    <x v="4"/>
    <x v="3"/>
    <n v="4.5"/>
  </r>
  <r>
    <n v="322"/>
    <s v="MOOC Data Analysis to the MAX"/>
    <x v="0"/>
    <x v="92"/>
    <n v="5"/>
  </r>
  <r>
    <n v="323"/>
    <s v="MOOC Data Analysis to the MAX"/>
    <x v="3"/>
    <x v="18"/>
    <n v="5"/>
  </r>
  <r>
    <n v="324"/>
    <s v="writing scientific article 'Excel in daily use'"/>
    <x v="1"/>
    <x v="167"/>
    <n v="2"/>
  </r>
  <r>
    <n v="325"/>
    <s v="writing scientific article 'Excel in daily use'"/>
    <x v="0"/>
    <x v="122"/>
    <n v="6"/>
  </r>
  <r>
    <n v="326"/>
    <s v="Online course 'Introduction to university courses'"/>
    <x v="3"/>
    <x v="32"/>
    <n v="5"/>
  </r>
  <r>
    <n v="327"/>
    <s v="writing scientific article 'Excel in daily use'"/>
    <x v="2"/>
    <x v="137"/>
    <n v="1.5"/>
  </r>
  <r>
    <n v="328"/>
    <s v="Online course 'Introduction to university courses'"/>
    <x v="2"/>
    <x v="87"/>
    <n v="3"/>
  </r>
  <r>
    <n v="329"/>
    <s v="Course IN4400 at TU Delft"/>
    <x v="4"/>
    <x v="53"/>
    <n v="2.5"/>
  </r>
  <r>
    <n v="330"/>
    <s v="Course IN4400 at TU Delft"/>
    <x v="3"/>
    <x v="153"/>
    <n v="5"/>
  </r>
  <r>
    <n v="331"/>
    <s v="writing scientific article 'Excel in daily use'"/>
    <x v="2"/>
    <x v="113"/>
    <n v="2"/>
  </r>
  <r>
    <n v="332"/>
    <s v="Course at University abroad"/>
    <x v="2"/>
    <x v="90"/>
    <n v="3.5"/>
  </r>
  <r>
    <n v="333"/>
    <s v="Course IN4400 at TU Delft"/>
    <x v="3"/>
    <x v="44"/>
    <n v="6"/>
  </r>
  <r>
    <n v="334"/>
    <s v="Course at University abroad"/>
    <x v="2"/>
    <x v="188"/>
    <n v="3.5"/>
  </r>
  <r>
    <n v="335"/>
    <s v="Course IN4400 at TU Delft"/>
    <x v="3"/>
    <x v="123"/>
    <n v="4"/>
  </r>
  <r>
    <n v="336"/>
    <s v="Online course 'Introduction to university courses'"/>
    <x v="1"/>
    <x v="55"/>
    <n v="2"/>
  </r>
  <r>
    <n v="337"/>
    <s v="Online course 'Introduction to university courses'"/>
    <x v="2"/>
    <x v="128"/>
    <n v="2.5"/>
  </r>
  <r>
    <n v="338"/>
    <s v="writing scientific article 'Excel in daily use'"/>
    <x v="5"/>
    <x v="189"/>
    <n v="2.5"/>
  </r>
  <r>
    <n v="339"/>
    <s v="writing scientific article 'Excel in daily use'"/>
    <x v="3"/>
    <x v="155"/>
    <n v="3.5"/>
  </r>
  <r>
    <n v="340"/>
    <s v="MOOC Data Analysis to the MAX"/>
    <x v="3"/>
    <x v="148"/>
    <n v="3"/>
  </r>
  <r>
    <n v="341"/>
    <s v="MOOC Data Analysis to the MAX"/>
    <x v="3"/>
    <x v="144"/>
    <n v="4"/>
  </r>
  <r>
    <n v="342"/>
    <s v="writing scientific article 'Excel in daily use'"/>
    <x v="1"/>
    <x v="190"/>
    <n v="5.5"/>
  </r>
  <r>
    <n v="343"/>
    <s v="MOOC Data Analysis to the MAX"/>
    <x v="0"/>
    <x v="34"/>
    <n v="6"/>
  </r>
  <r>
    <n v="344"/>
    <s v="writing scientific article 'Excel in daily use'"/>
    <x v="0"/>
    <x v="155"/>
    <n v="1"/>
  </r>
  <r>
    <n v="345"/>
    <s v="Course at University abroad"/>
    <x v="4"/>
    <x v="191"/>
    <n v="5.5"/>
  </r>
  <r>
    <n v="346"/>
    <s v="Course IN4400 at TU Delft"/>
    <x v="2"/>
    <x v="63"/>
    <n v="2"/>
  </r>
  <r>
    <n v="347"/>
    <s v="writing scientific article 'Excel in daily use'"/>
    <x v="0"/>
    <x v="35"/>
    <n v="4"/>
  </r>
  <r>
    <n v="348"/>
    <s v="MOOC Data Analysis to the MAX"/>
    <x v="2"/>
    <x v="192"/>
    <n v="2.5"/>
  </r>
  <r>
    <n v="349"/>
    <s v="Online course 'Introduction to university courses'"/>
    <x v="4"/>
    <x v="128"/>
    <n v="0.5"/>
  </r>
  <r>
    <n v="350"/>
    <s v="writing scientific article 'Excel in daily use'"/>
    <x v="0"/>
    <x v="3"/>
    <n v="2"/>
  </r>
  <r>
    <n v="351"/>
    <s v="Online course 'Introduction to university courses'"/>
    <x v="1"/>
    <x v="105"/>
    <n v="3"/>
  </r>
  <r>
    <n v="352"/>
    <s v="Course at University abroad"/>
    <x v="2"/>
    <x v="193"/>
    <n v="2"/>
  </r>
  <r>
    <n v="353"/>
    <s v="writing scientific article 'Excel in daily use'"/>
    <x v="2"/>
    <x v="194"/>
    <n v="4.5"/>
  </r>
  <r>
    <n v="354"/>
    <s v="Course at University abroad"/>
    <x v="5"/>
    <x v="24"/>
    <n v="3"/>
  </r>
  <r>
    <n v="355"/>
    <s v="writing scientific article 'Excel in daily use'"/>
    <x v="2"/>
    <x v="35"/>
    <n v="3.5"/>
  </r>
  <r>
    <n v="356"/>
    <s v="writing scientific article 'Excel in daily use'"/>
    <x v="4"/>
    <x v="180"/>
    <n v="5.5"/>
  </r>
  <r>
    <n v="357"/>
    <s v="writing scientific article 'Excel in daily use'"/>
    <x v="4"/>
    <x v="195"/>
    <n v="3.5"/>
  </r>
  <r>
    <n v="358"/>
    <s v="Online course 'Introduction to university courses'"/>
    <x v="3"/>
    <x v="196"/>
    <n v="6.5"/>
  </r>
  <r>
    <n v="359"/>
    <s v="MOOC Data Analysis to the MAX"/>
    <x v="4"/>
    <x v="7"/>
    <n v="3.5"/>
  </r>
  <r>
    <n v="360"/>
    <s v="Course IN4400 at TU Delft"/>
    <x v="4"/>
    <x v="62"/>
    <n v="6"/>
  </r>
  <r>
    <n v="361"/>
    <s v="writing scientific article 'Excel in daily use'"/>
    <x v="2"/>
    <x v="48"/>
    <n v="6"/>
  </r>
  <r>
    <n v="362"/>
    <s v="Online course 'Introduction to university courses'"/>
    <x v="2"/>
    <x v="112"/>
    <n v="3"/>
  </r>
  <r>
    <n v="363"/>
    <s v="Course IN4400 at TU Delft"/>
    <x v="1"/>
    <x v="185"/>
    <n v="2.5"/>
  </r>
  <r>
    <n v="364"/>
    <s v="Online course 'Introduction to university courses'"/>
    <x v="0"/>
    <x v="176"/>
    <n v="3"/>
  </r>
  <r>
    <n v="365"/>
    <s v="MOOC Data Analysis to the MAX"/>
    <x v="5"/>
    <x v="103"/>
    <n v="6"/>
  </r>
  <r>
    <n v="366"/>
    <s v="writing scientific article 'Excel in daily use'"/>
    <x v="5"/>
    <x v="197"/>
    <n v="3.5"/>
  </r>
  <r>
    <n v="367"/>
    <s v="Online course 'Introduction to university courses'"/>
    <x v="3"/>
    <x v="54"/>
    <n v="4"/>
  </r>
  <r>
    <n v="368"/>
    <s v="Course at University abroad"/>
    <x v="3"/>
    <x v="196"/>
    <n v="5"/>
  </r>
  <r>
    <n v="369"/>
    <s v="MOOC Data Analysis to the MAX"/>
    <x v="5"/>
    <x v="102"/>
    <n v="3"/>
  </r>
  <r>
    <n v="370"/>
    <s v="Course IN4400 at TU Delft"/>
    <x v="2"/>
    <x v="85"/>
    <n v="2"/>
  </r>
  <r>
    <n v="371"/>
    <s v="Course IN4400 at TU Delft"/>
    <x v="3"/>
    <x v="9"/>
    <n v="5.5"/>
  </r>
  <r>
    <n v="372"/>
    <s v="Course IN4400 at TU Delft"/>
    <x v="2"/>
    <x v="119"/>
    <n v="5.5"/>
  </r>
  <r>
    <n v="373"/>
    <s v="Course at University abroad"/>
    <x v="1"/>
    <x v="147"/>
    <n v="3.5"/>
  </r>
  <r>
    <n v="374"/>
    <s v="Course at University abroad"/>
    <x v="1"/>
    <x v="123"/>
    <n v="3.5"/>
  </r>
  <r>
    <n v="375"/>
    <s v="Course IN4400 at TU Delft"/>
    <x v="0"/>
    <x v="127"/>
    <n v="1"/>
  </r>
  <r>
    <n v="376"/>
    <s v="writing scientific article 'Excel in daily use'"/>
    <x v="3"/>
    <x v="173"/>
    <n v="3.5"/>
  </r>
  <r>
    <n v="377"/>
    <s v="Online course 'Introduction to university courses'"/>
    <x v="2"/>
    <x v="157"/>
    <n v="4.5"/>
  </r>
  <r>
    <n v="378"/>
    <s v="Online course 'Introduction to university courses'"/>
    <x v="5"/>
    <x v="33"/>
    <n v="3.5"/>
  </r>
  <r>
    <n v="379"/>
    <s v="Course at University abroad"/>
    <x v="1"/>
    <x v="158"/>
    <n v="1"/>
  </r>
  <r>
    <n v="380"/>
    <s v="writing scientific article 'Excel in daily use'"/>
    <x v="4"/>
    <x v="71"/>
    <n v="1.5"/>
  </r>
  <r>
    <n v="381"/>
    <s v="Course IN4400 at TU Delft"/>
    <x v="1"/>
    <x v="198"/>
    <n v="3.5"/>
  </r>
  <r>
    <n v="382"/>
    <s v="MOOC Data Analysis to the MAX"/>
    <x v="3"/>
    <x v="62"/>
    <n v="4"/>
  </r>
  <r>
    <n v="383"/>
    <s v="writing scientific article 'Excel in daily use'"/>
    <x v="0"/>
    <x v="48"/>
    <n v="3"/>
  </r>
  <r>
    <n v="384"/>
    <s v="MOOC Data Analysis to the MAX"/>
    <x v="3"/>
    <x v="195"/>
    <n v="1"/>
  </r>
  <r>
    <n v="385"/>
    <s v="Course IN4400 at TU Delft"/>
    <x v="5"/>
    <x v="170"/>
    <n v="4.5"/>
  </r>
  <r>
    <n v="386"/>
    <s v="Course at University abroad"/>
    <x v="1"/>
    <x v="152"/>
    <n v="3.5"/>
  </r>
  <r>
    <n v="387"/>
    <s v="MOOC Data Analysis to the MAX"/>
    <x v="0"/>
    <x v="199"/>
    <n v="3.5"/>
  </r>
  <r>
    <n v="388"/>
    <s v="MOOC Data Analysis to the MAX"/>
    <x v="3"/>
    <x v="42"/>
    <n v="4"/>
  </r>
  <r>
    <n v="389"/>
    <s v="MOOC Data Analysis to the MAX"/>
    <x v="1"/>
    <x v="21"/>
    <n v="2"/>
  </r>
  <r>
    <n v="390"/>
    <s v="Course IN4400 at TU Delft"/>
    <x v="1"/>
    <x v="200"/>
    <n v="3"/>
  </r>
  <r>
    <n v="391"/>
    <s v="Course at University abroad"/>
    <x v="4"/>
    <x v="63"/>
    <n v="6.5"/>
  </r>
  <r>
    <n v="392"/>
    <s v="Online course 'Introduction to university courses'"/>
    <x v="4"/>
    <x v="201"/>
    <n v="1.5"/>
  </r>
  <r>
    <n v="393"/>
    <s v="Course IN4400 at TU Delft"/>
    <x v="5"/>
    <x v="159"/>
    <n v="3.5"/>
  </r>
  <r>
    <n v="394"/>
    <s v="Course at University abroad"/>
    <x v="3"/>
    <x v="202"/>
    <n v="3.5"/>
  </r>
  <r>
    <n v="395"/>
    <s v="Course at University abroad"/>
    <x v="1"/>
    <x v="154"/>
    <n v="3.5"/>
  </r>
  <r>
    <n v="396"/>
    <s v="writing scientific article 'Excel in daily use'"/>
    <x v="0"/>
    <x v="202"/>
    <n v="4.5"/>
  </r>
  <r>
    <n v="397"/>
    <s v="writing scientific article 'Excel in daily use'"/>
    <x v="3"/>
    <x v="62"/>
    <n v="3"/>
  </r>
  <r>
    <n v="398"/>
    <s v="Course IN4400 at TU Delft"/>
    <x v="5"/>
    <x v="138"/>
    <n v="1.5"/>
  </r>
  <r>
    <n v="399"/>
    <s v="Online course 'Introduction to university courses'"/>
    <x v="2"/>
    <x v="132"/>
    <n v="2.5"/>
  </r>
  <r>
    <n v="400"/>
    <s v="Course IN4400 at TU Delft"/>
    <x v="2"/>
    <x v="203"/>
    <n v="3.5"/>
  </r>
  <r>
    <n v="401"/>
    <s v="Online course 'Introduction to university courses'"/>
    <x v="4"/>
    <x v="29"/>
    <n v="5.5"/>
  </r>
  <r>
    <n v="402"/>
    <s v="Course at University abroad"/>
    <x v="4"/>
    <x v="204"/>
    <n v="4"/>
  </r>
  <r>
    <n v="403"/>
    <s v="Course IN4400 at TU Delft"/>
    <x v="1"/>
    <x v="205"/>
    <n v="4.5"/>
  </r>
  <r>
    <n v="404"/>
    <s v="Course at University abroad"/>
    <x v="3"/>
    <x v="206"/>
    <n v="3.5"/>
  </r>
  <r>
    <n v="405"/>
    <s v="MOOC Data Analysis to the MAX"/>
    <x v="2"/>
    <x v="106"/>
    <n v="1.5"/>
  </r>
  <r>
    <n v="406"/>
    <s v="Course at University abroad"/>
    <x v="3"/>
    <x v="207"/>
    <n v="3.5"/>
  </r>
  <r>
    <n v="407"/>
    <s v="MOOC Data Analysis to the MAX"/>
    <x v="4"/>
    <x v="127"/>
    <n v="3.5"/>
  </r>
  <r>
    <n v="408"/>
    <s v="Online course 'Introduction to university courses'"/>
    <x v="1"/>
    <x v="102"/>
    <n v="5"/>
  </r>
  <r>
    <n v="409"/>
    <s v="Course at University abroad"/>
    <x v="3"/>
    <x v="208"/>
    <n v="3"/>
  </r>
  <r>
    <n v="410"/>
    <s v="Course IN4400 at TU Delft"/>
    <x v="4"/>
    <x v="209"/>
    <n v="3"/>
  </r>
  <r>
    <n v="411"/>
    <s v="Course at University abroad"/>
    <x v="3"/>
    <x v="41"/>
    <n v="6"/>
  </r>
  <r>
    <n v="412"/>
    <s v="Course at University abroad"/>
    <x v="2"/>
    <x v="171"/>
    <n v="4.5"/>
  </r>
  <r>
    <n v="413"/>
    <s v="writing scientific article 'Excel in daily use'"/>
    <x v="4"/>
    <x v="125"/>
    <n v="3"/>
  </r>
  <r>
    <n v="414"/>
    <s v="MOOC Data Analysis to the MAX"/>
    <x v="4"/>
    <x v="90"/>
    <n v="6.5"/>
  </r>
  <r>
    <n v="415"/>
    <s v="MOOC Data Analysis to the MAX"/>
    <x v="5"/>
    <x v="45"/>
    <n v="7"/>
  </r>
  <r>
    <n v="416"/>
    <s v="Course IN4400 at TU Delft"/>
    <x v="0"/>
    <x v="196"/>
    <n v="4"/>
  </r>
  <r>
    <n v="417"/>
    <s v="MOOC Data Analysis to the MAX"/>
    <x v="0"/>
    <x v="19"/>
    <n v="3"/>
  </r>
  <r>
    <n v="418"/>
    <s v="writing scientific article 'Excel in daily use'"/>
    <x v="3"/>
    <x v="210"/>
    <n v="4"/>
  </r>
  <r>
    <n v="419"/>
    <s v="Course at University abroad"/>
    <x v="5"/>
    <x v="166"/>
    <n v="2.5"/>
  </r>
  <r>
    <n v="420"/>
    <s v="Online course 'Introduction to university courses'"/>
    <x v="5"/>
    <x v="107"/>
    <n v="5.5"/>
  </r>
  <r>
    <n v="421"/>
    <s v="Course at University abroad"/>
    <x v="5"/>
    <x v="7"/>
    <n v="5"/>
  </r>
  <r>
    <n v="422"/>
    <s v="Course at University abroad"/>
    <x v="3"/>
    <x v="140"/>
    <n v="3.5"/>
  </r>
  <r>
    <n v="423"/>
    <s v="Course at University abroad"/>
    <x v="3"/>
    <x v="80"/>
    <n v="4"/>
  </r>
  <r>
    <n v="424"/>
    <s v="writing scientific article 'Excel in daily use'"/>
    <x v="3"/>
    <x v="47"/>
    <n v="4.5"/>
  </r>
  <r>
    <n v="425"/>
    <s v="Course at University abroad"/>
    <x v="2"/>
    <x v="159"/>
    <n v="6"/>
  </r>
  <r>
    <n v="426"/>
    <s v="Online course 'Introduction to university courses'"/>
    <x v="3"/>
    <x v="85"/>
    <n v="4"/>
  </r>
  <r>
    <n v="427"/>
    <s v="MOOC Data Analysis to the MAX"/>
    <x v="5"/>
    <x v="169"/>
    <n v="3.5"/>
  </r>
  <r>
    <n v="428"/>
    <s v="Online course 'Introduction to university courses'"/>
    <x v="4"/>
    <x v="26"/>
    <n v="3.5"/>
  </r>
  <r>
    <n v="429"/>
    <s v="Course at University abroad"/>
    <x v="3"/>
    <x v="89"/>
    <n v="4"/>
  </r>
  <r>
    <n v="430"/>
    <s v="Course at University abroad"/>
    <x v="3"/>
    <x v="199"/>
    <n v="5"/>
  </r>
  <r>
    <n v="431"/>
    <s v="Online course 'Introduction to university courses'"/>
    <x v="0"/>
    <x v="13"/>
    <n v="4"/>
  </r>
  <r>
    <n v="432"/>
    <s v="Course IN4400 at TU Delft"/>
    <x v="1"/>
    <x v="70"/>
    <n v="1"/>
  </r>
  <r>
    <n v="433"/>
    <s v="MOOC Data Analysis to the MAX"/>
    <x v="1"/>
    <x v="82"/>
    <n v="2.5"/>
  </r>
  <r>
    <n v="434"/>
    <s v="Course IN4400 at TU Delft"/>
    <x v="2"/>
    <x v="95"/>
    <n v="3"/>
  </r>
  <r>
    <n v="435"/>
    <s v="Course IN4400 at TU Delft"/>
    <x v="0"/>
    <x v="7"/>
    <n v="2"/>
  </r>
  <r>
    <n v="436"/>
    <s v="Online course 'Introduction to university courses'"/>
    <x v="5"/>
    <x v="154"/>
    <n v="3.5"/>
  </r>
  <r>
    <n v="437"/>
    <s v="Online course 'Introduction to university courses'"/>
    <x v="3"/>
    <x v="196"/>
    <n v="5.5"/>
  </r>
  <r>
    <n v="438"/>
    <s v="Course at University abroad"/>
    <x v="5"/>
    <x v="197"/>
    <n v="1.5"/>
  </r>
  <r>
    <n v="439"/>
    <s v="writing scientific article 'Excel in daily use'"/>
    <x v="0"/>
    <x v="210"/>
    <n v="2.5"/>
  </r>
  <r>
    <n v="440"/>
    <s v="writing scientific article 'Excel in daily use'"/>
    <x v="5"/>
    <x v="88"/>
    <n v="7"/>
  </r>
  <r>
    <n v="441"/>
    <s v="writing scientific article 'Excel in daily use'"/>
    <x v="4"/>
    <x v="91"/>
    <n v="4"/>
  </r>
  <r>
    <n v="442"/>
    <s v="writing scientific article 'Excel in daily use'"/>
    <x v="0"/>
    <x v="183"/>
    <n v="3"/>
  </r>
  <r>
    <n v="443"/>
    <s v="Online course 'Introduction to university courses'"/>
    <x v="0"/>
    <x v="26"/>
    <n v="4.5"/>
  </r>
  <r>
    <n v="444"/>
    <s v="Course IN4400 at TU Delft"/>
    <x v="3"/>
    <x v="202"/>
    <n v="3"/>
  </r>
  <r>
    <n v="445"/>
    <s v="Course IN4400 at TU Delft"/>
    <x v="2"/>
    <x v="86"/>
    <n v="3.5"/>
  </r>
  <r>
    <n v="446"/>
    <s v="MOOC Data Analysis to the MAX"/>
    <x v="4"/>
    <x v="95"/>
    <n v="2.5"/>
  </r>
  <r>
    <n v="447"/>
    <s v="Online course 'Introduction to university courses'"/>
    <x v="5"/>
    <x v="211"/>
    <n v="4"/>
  </r>
  <r>
    <n v="448"/>
    <s v="Online course 'Introduction to university courses'"/>
    <x v="4"/>
    <x v="212"/>
    <n v="1.5"/>
  </r>
  <r>
    <n v="449"/>
    <s v="writing scientific article 'Excel in daily use'"/>
    <x v="5"/>
    <x v="114"/>
    <n v="2"/>
  </r>
  <r>
    <n v="450"/>
    <s v="writing scientific article 'Excel in daily use'"/>
    <x v="4"/>
    <x v="8"/>
    <n v="2.5"/>
  </r>
  <r>
    <n v="451"/>
    <s v="Course IN4400 at TU Delft"/>
    <x v="4"/>
    <x v="42"/>
    <n v="2"/>
  </r>
  <r>
    <n v="452"/>
    <s v="writing scientific article 'Excel in daily use'"/>
    <x v="2"/>
    <x v="102"/>
    <n v="3"/>
  </r>
  <r>
    <n v="453"/>
    <s v="Online course 'Introduction to university courses'"/>
    <x v="2"/>
    <x v="127"/>
    <n v="5.5"/>
  </r>
  <r>
    <n v="454"/>
    <s v="writing scientific article 'Excel in daily use'"/>
    <x v="3"/>
    <x v="146"/>
    <n v="4.5"/>
  </r>
  <r>
    <n v="455"/>
    <s v="writing scientific article 'Excel in daily use'"/>
    <x v="3"/>
    <x v="9"/>
    <n v="5"/>
  </r>
  <r>
    <n v="456"/>
    <s v="writing scientific article 'Excel in daily use'"/>
    <x v="4"/>
    <x v="213"/>
    <n v="3"/>
  </r>
  <r>
    <n v="457"/>
    <s v="Course IN4400 at TU Delft"/>
    <x v="2"/>
    <x v="138"/>
    <n v="1"/>
  </r>
  <r>
    <n v="458"/>
    <s v="Course IN4400 at TU Delft"/>
    <x v="4"/>
    <x v="118"/>
    <n v="6.5"/>
  </r>
  <r>
    <n v="459"/>
    <s v="Online course 'Introduction to university courses'"/>
    <x v="2"/>
    <x v="213"/>
    <n v="4.5"/>
  </r>
  <r>
    <n v="460"/>
    <s v="writing scientific article 'Excel in daily use'"/>
    <x v="4"/>
    <x v="178"/>
    <n v="4.5"/>
  </r>
  <r>
    <n v="461"/>
    <s v="Course IN4400 at TU Delft"/>
    <x v="4"/>
    <x v="152"/>
    <n v="0.5"/>
  </r>
  <r>
    <n v="462"/>
    <s v="Course IN4400 at TU Delft"/>
    <x v="5"/>
    <x v="171"/>
    <n v="5.5"/>
  </r>
  <r>
    <n v="463"/>
    <s v="MOOC Data Analysis to the MAX"/>
    <x v="1"/>
    <x v="139"/>
    <n v="5.5"/>
  </r>
  <r>
    <n v="464"/>
    <s v="Course at University abroad"/>
    <x v="2"/>
    <x v="15"/>
    <n v="6"/>
  </r>
  <r>
    <n v="465"/>
    <s v="Course IN4400 at TU Delft"/>
    <x v="1"/>
    <x v="196"/>
    <n v="4"/>
  </r>
  <r>
    <n v="466"/>
    <s v="Course IN4400 at TU Delft"/>
    <x v="3"/>
    <x v="23"/>
    <n v="4.5"/>
  </r>
  <r>
    <n v="467"/>
    <s v="Online course 'Introduction to university courses'"/>
    <x v="1"/>
    <x v="8"/>
    <n v="2.5"/>
  </r>
  <r>
    <n v="468"/>
    <s v="writing scientific article 'Excel in daily use'"/>
    <x v="2"/>
    <x v="124"/>
    <n v="3"/>
  </r>
  <r>
    <n v="469"/>
    <s v="Course IN4400 at TU Delft"/>
    <x v="4"/>
    <x v="126"/>
    <n v="4"/>
  </r>
  <r>
    <n v="470"/>
    <s v="Online course 'Introduction to university courses'"/>
    <x v="3"/>
    <x v="43"/>
    <n v="5.5"/>
  </r>
  <r>
    <n v="471"/>
    <s v="writing scientific article 'Excel in daily use'"/>
    <x v="4"/>
    <x v="124"/>
    <n v="3.5"/>
  </r>
  <r>
    <n v="472"/>
    <s v="Course at University abroad"/>
    <x v="3"/>
    <x v="206"/>
    <n v="6.5"/>
  </r>
  <r>
    <n v="473"/>
    <s v="writing scientific article 'Excel in daily use'"/>
    <x v="4"/>
    <x v="81"/>
    <n v="6"/>
  </r>
  <r>
    <n v="474"/>
    <s v="writing scientific article 'Excel in daily use'"/>
    <x v="3"/>
    <x v="176"/>
    <n v="3.5"/>
  </r>
  <r>
    <n v="475"/>
    <s v="writing scientific article 'Excel in daily use'"/>
    <x v="3"/>
    <x v="41"/>
    <n v="6"/>
  </r>
  <r>
    <n v="476"/>
    <s v="Online course 'Introduction to university courses'"/>
    <x v="1"/>
    <x v="214"/>
    <n v="3"/>
  </r>
  <r>
    <n v="477"/>
    <s v="MOOC Data Analysis to the MAX"/>
    <x v="2"/>
    <x v="215"/>
    <n v="4"/>
  </r>
  <r>
    <n v="478"/>
    <s v="Course IN4400 at TU Delft"/>
    <x v="4"/>
    <x v="175"/>
    <n v="5.5"/>
  </r>
  <r>
    <n v="479"/>
    <s v="writing scientific article 'Excel in daily use'"/>
    <x v="2"/>
    <x v="216"/>
    <n v="1"/>
  </r>
  <r>
    <n v="480"/>
    <s v="Course IN4400 at TU Delft"/>
    <x v="2"/>
    <x v="56"/>
    <n v="4"/>
  </r>
  <r>
    <n v="481"/>
    <s v="Online course 'Introduction to university courses'"/>
    <x v="5"/>
    <x v="217"/>
    <n v="2.5"/>
  </r>
  <r>
    <n v="482"/>
    <s v="Online course 'Introduction to university courses'"/>
    <x v="3"/>
    <x v="186"/>
    <n v="5"/>
  </r>
  <r>
    <n v="483"/>
    <s v="Course at University abroad"/>
    <x v="0"/>
    <x v="57"/>
    <n v="5.5"/>
  </r>
  <r>
    <n v="484"/>
    <s v="writing scientific article 'Excel in daily use'"/>
    <x v="2"/>
    <x v="126"/>
    <n v="4.5"/>
  </r>
  <r>
    <n v="485"/>
    <s v="MOOC Data Analysis to the MAX"/>
    <x v="5"/>
    <x v="106"/>
    <n v="4"/>
  </r>
  <r>
    <n v="486"/>
    <s v="writing scientific article 'Excel in daily use'"/>
    <x v="0"/>
    <x v="82"/>
    <n v="5.5"/>
  </r>
  <r>
    <n v="487"/>
    <s v="Course at University abroad"/>
    <x v="3"/>
    <x v="46"/>
    <n v="3.5"/>
  </r>
  <r>
    <n v="488"/>
    <s v="Online course 'Introduction to university courses'"/>
    <x v="3"/>
    <x v="86"/>
    <n v="3.5"/>
  </r>
  <r>
    <n v="489"/>
    <s v="Course at University abroad"/>
    <x v="4"/>
    <x v="218"/>
    <n v="6"/>
  </r>
  <r>
    <n v="490"/>
    <s v="MOOC Data Analysis to the MAX"/>
    <x v="0"/>
    <x v="112"/>
    <n v="3.5"/>
  </r>
  <r>
    <n v="491"/>
    <s v="writing scientific article 'Excel in daily use'"/>
    <x v="4"/>
    <x v="207"/>
    <n v="3.5"/>
  </r>
  <r>
    <n v="492"/>
    <s v="Course at University abroad"/>
    <x v="3"/>
    <x v="204"/>
    <n v="5"/>
  </r>
  <r>
    <n v="493"/>
    <s v="Course IN4400 at TU Delft"/>
    <x v="4"/>
    <x v="101"/>
    <n v="3.5"/>
  </r>
  <r>
    <n v="494"/>
    <s v="writing scientific article 'Excel in daily use'"/>
    <x v="3"/>
    <x v="84"/>
    <n v="2"/>
  </r>
  <r>
    <n v="495"/>
    <s v="MOOC Data Analysis to the MAX"/>
    <x v="2"/>
    <x v="81"/>
    <n v="1.5"/>
  </r>
  <r>
    <n v="496"/>
    <s v="Course at University abroad"/>
    <x v="4"/>
    <x v="84"/>
    <n v="2.5"/>
  </r>
  <r>
    <n v="497"/>
    <s v="Course IN4400 at TU Delft"/>
    <x v="1"/>
    <x v="219"/>
    <n v="4"/>
  </r>
  <r>
    <n v="498"/>
    <s v="writing scientific article 'Excel in daily use'"/>
    <x v="0"/>
    <x v="220"/>
    <n v="1.5"/>
  </r>
  <r>
    <n v="499"/>
    <s v="Course IN4400 at TU Delft"/>
    <x v="4"/>
    <x v="197"/>
    <n v="6"/>
  </r>
  <r>
    <n v="500"/>
    <s v="Course at University abroad"/>
    <x v="4"/>
    <x v="105"/>
    <n v="4.5"/>
  </r>
  <r>
    <n v="501"/>
    <s v="Online course 'Introduction to university courses'"/>
    <x v="1"/>
    <x v="69"/>
    <n v="3.5"/>
  </r>
  <r>
    <n v="502"/>
    <s v="Course at University abroad"/>
    <x v="4"/>
    <x v="84"/>
    <n v="4.5"/>
  </r>
  <r>
    <n v="503"/>
    <s v="MOOC Data Analysis to the MAX"/>
    <x v="5"/>
    <x v="221"/>
    <n v="2"/>
  </r>
  <r>
    <n v="504"/>
    <s v="writing scientific article 'Excel in daily use'"/>
    <x v="4"/>
    <x v="24"/>
    <n v="2"/>
  </r>
  <r>
    <n v="505"/>
    <s v="MOOC Data Analysis to the MAX"/>
    <x v="3"/>
    <x v="35"/>
    <n v="5"/>
  </r>
  <r>
    <n v="506"/>
    <s v="MOOC Data Analysis to the MAX"/>
    <x v="1"/>
    <x v="44"/>
    <n v="3"/>
  </r>
  <r>
    <n v="507"/>
    <s v="Online course 'Introduction to university courses'"/>
    <x v="4"/>
    <x v="158"/>
    <n v="6.5"/>
  </r>
  <r>
    <n v="508"/>
    <s v="MOOC Data Analysis to the MAX"/>
    <x v="5"/>
    <x v="66"/>
    <n v="4.5"/>
  </r>
  <r>
    <n v="509"/>
    <s v="MOOC Data Analysis to the MAX"/>
    <x v="4"/>
    <x v="26"/>
    <n v="4.5"/>
  </r>
  <r>
    <n v="510"/>
    <s v="Course at University abroad"/>
    <x v="4"/>
    <x v="50"/>
    <n v="6"/>
  </r>
  <r>
    <n v="511"/>
    <s v="writing scientific article 'Excel in daily use'"/>
    <x v="2"/>
    <x v="92"/>
    <n v="7"/>
  </r>
  <r>
    <n v="512"/>
    <s v="Online course 'Introduction to university courses'"/>
    <x v="1"/>
    <x v="222"/>
    <n v="1.5"/>
  </r>
  <r>
    <n v="513"/>
    <s v="Online course 'Introduction to university courses'"/>
    <x v="3"/>
    <x v="180"/>
    <n v="5"/>
  </r>
  <r>
    <n v="514"/>
    <s v="Course at University abroad"/>
    <x v="4"/>
    <x v="97"/>
    <n v="2"/>
  </r>
  <r>
    <n v="515"/>
    <s v="writing scientific article 'Excel in daily use'"/>
    <x v="1"/>
    <x v="223"/>
    <n v="5.5"/>
  </r>
  <r>
    <n v="516"/>
    <s v="Online course 'Introduction to university courses'"/>
    <x v="5"/>
    <x v="15"/>
    <n v="5.5"/>
  </r>
  <r>
    <n v="517"/>
    <s v="writing scientific article 'Excel in daily use'"/>
    <x v="5"/>
    <x v="156"/>
    <n v="3.5"/>
  </r>
  <r>
    <n v="518"/>
    <s v="Online course 'Introduction to university courses'"/>
    <x v="2"/>
    <x v="77"/>
    <n v="2"/>
  </r>
  <r>
    <n v="519"/>
    <s v="Online course 'Introduction to university courses'"/>
    <x v="3"/>
    <x v="93"/>
    <n v="3.5"/>
  </r>
  <r>
    <n v="520"/>
    <s v="MOOC Data Analysis to the MAX"/>
    <x v="5"/>
    <x v="176"/>
    <n v="4"/>
  </r>
  <r>
    <n v="521"/>
    <s v="Online course 'Introduction to university courses'"/>
    <x v="4"/>
    <x v="82"/>
    <n v="1.5"/>
  </r>
  <r>
    <n v="522"/>
    <s v="MOOC Data Analysis to the MAX"/>
    <x v="3"/>
    <x v="9"/>
    <n v="5"/>
  </r>
  <r>
    <n v="523"/>
    <s v="Course IN4400 at TU Delft"/>
    <x v="4"/>
    <x v="1"/>
    <n v="1"/>
  </r>
  <r>
    <n v="524"/>
    <s v="Course at University abroad"/>
    <x v="5"/>
    <x v="170"/>
    <n v="4"/>
  </r>
  <r>
    <n v="525"/>
    <s v="writing scientific article 'Excel in daily use'"/>
    <x v="3"/>
    <x v="103"/>
    <n v="1"/>
  </r>
  <r>
    <n v="526"/>
    <s v="Online course 'Introduction to university courses'"/>
    <x v="0"/>
    <x v="180"/>
    <n v="6"/>
  </r>
  <r>
    <n v="527"/>
    <s v="Course IN4400 at TU Delft"/>
    <x v="2"/>
    <x v="122"/>
    <n v="4"/>
  </r>
  <r>
    <n v="528"/>
    <s v="Course IN4400 at TU Delft"/>
    <x v="5"/>
    <x v="100"/>
    <n v="5.5"/>
  </r>
  <r>
    <n v="529"/>
    <s v="MOOC Data Analysis to the MAX"/>
    <x v="1"/>
    <x v="170"/>
    <n v="1.5"/>
  </r>
  <r>
    <n v="530"/>
    <s v="Course at University abroad"/>
    <x v="5"/>
    <x v="105"/>
    <n v="5"/>
  </r>
  <r>
    <n v="531"/>
    <s v="writing scientific article 'Excel in daily use'"/>
    <x v="2"/>
    <x v="16"/>
    <n v="6.5"/>
  </r>
  <r>
    <n v="532"/>
    <s v="Course IN4400 at TU Delft"/>
    <x v="4"/>
    <x v="205"/>
    <n v="1"/>
  </r>
  <r>
    <n v="533"/>
    <s v="Online course 'Introduction to university courses'"/>
    <x v="5"/>
    <x v="90"/>
    <n v="5.5"/>
  </r>
  <r>
    <n v="534"/>
    <s v="writing scientific article 'Excel in daily use'"/>
    <x v="0"/>
    <x v="224"/>
    <n v="5"/>
  </r>
  <r>
    <n v="535"/>
    <s v="writing scientific article 'Excel in daily use'"/>
    <x v="3"/>
    <x v="166"/>
    <n v="3"/>
  </r>
  <r>
    <n v="536"/>
    <s v="Online course 'Introduction to university courses'"/>
    <x v="4"/>
    <x v="133"/>
    <n v="3"/>
  </r>
  <r>
    <n v="537"/>
    <s v="Course at University abroad"/>
    <x v="3"/>
    <x v="225"/>
    <n v="4.5"/>
  </r>
  <r>
    <n v="538"/>
    <s v="writing scientific article 'Excel in daily use'"/>
    <x v="5"/>
    <x v="86"/>
    <n v="7"/>
  </r>
  <r>
    <n v="539"/>
    <s v="Course IN4400 at TU Delft"/>
    <x v="3"/>
    <x v="159"/>
    <n v="4.5"/>
  </r>
  <r>
    <n v="540"/>
    <s v="Course IN4400 at TU Delft"/>
    <x v="3"/>
    <x v="28"/>
    <n v="5.5"/>
  </r>
  <r>
    <n v="541"/>
    <s v="MOOC Data Analysis to the MAX"/>
    <x v="5"/>
    <x v="142"/>
    <n v="4"/>
  </r>
  <r>
    <n v="542"/>
    <s v="Course IN4400 at TU Delft"/>
    <x v="1"/>
    <x v="0"/>
    <n v="5"/>
  </r>
  <r>
    <n v="543"/>
    <s v="Course IN4400 at TU Delft"/>
    <x v="1"/>
    <x v="127"/>
    <n v="3"/>
  </r>
  <r>
    <n v="544"/>
    <s v="MOOC Data Analysis to the MAX"/>
    <x v="4"/>
    <x v="100"/>
    <n v="3"/>
  </r>
  <r>
    <n v="545"/>
    <s v="Course at University abroad"/>
    <x v="4"/>
    <x v="189"/>
    <n v="1"/>
  </r>
  <r>
    <n v="546"/>
    <s v="Course IN4400 at TU Delft"/>
    <x v="0"/>
    <x v="160"/>
    <n v="1"/>
  </r>
  <r>
    <n v="547"/>
    <s v="MOOC Data Analysis to the MAX"/>
    <x v="0"/>
    <x v="65"/>
    <n v="3"/>
  </r>
  <r>
    <n v="548"/>
    <s v="writing scientific article 'Excel in daily use'"/>
    <x v="3"/>
    <x v="164"/>
    <n v="1"/>
  </r>
  <r>
    <n v="549"/>
    <s v="writing scientific article 'Excel in daily use'"/>
    <x v="4"/>
    <x v="128"/>
    <n v="3.5"/>
  </r>
  <r>
    <n v="550"/>
    <s v="Course IN4400 at TU Delft"/>
    <x v="3"/>
    <x v="157"/>
    <n v="5"/>
  </r>
  <r>
    <n v="551"/>
    <s v="Course at University abroad"/>
    <x v="4"/>
    <x v="189"/>
    <n v="6"/>
  </r>
  <r>
    <n v="552"/>
    <s v="Course at University abroad"/>
    <x v="2"/>
    <x v="215"/>
    <n v="7"/>
  </r>
  <r>
    <n v="553"/>
    <s v="Online course 'Introduction to university courses'"/>
    <x v="0"/>
    <x v="203"/>
    <n v="2"/>
  </r>
  <r>
    <n v="554"/>
    <s v="Course IN4400 at TU Delft"/>
    <x v="5"/>
    <x v="56"/>
    <n v="1"/>
  </r>
  <r>
    <n v="555"/>
    <s v="MOOC Data Analysis to the MAX"/>
    <x v="1"/>
    <x v="143"/>
    <n v="5"/>
  </r>
  <r>
    <n v="556"/>
    <s v="Online course 'Introduction to university courses'"/>
    <x v="2"/>
    <x v="110"/>
    <n v="4.5"/>
  </r>
  <r>
    <n v="557"/>
    <s v="Online course 'Introduction to university courses'"/>
    <x v="3"/>
    <x v="226"/>
    <n v="4"/>
  </r>
  <r>
    <n v="558"/>
    <s v="Course at University abroad"/>
    <x v="3"/>
    <x v="197"/>
    <n v="6"/>
  </r>
  <r>
    <n v="559"/>
    <s v="Course IN4400 at TU Delft"/>
    <x v="0"/>
    <x v="4"/>
    <n v="2.5"/>
  </r>
  <r>
    <n v="560"/>
    <s v="Online course 'Introduction to university courses'"/>
    <x v="0"/>
    <x v="29"/>
    <n v="2"/>
  </r>
  <r>
    <n v="561"/>
    <s v="Course IN4400 at TU Delft"/>
    <x v="1"/>
    <x v="189"/>
    <n v="2.5"/>
  </r>
  <r>
    <n v="562"/>
    <s v="Course at University abroad"/>
    <x v="0"/>
    <x v="96"/>
    <n v="1"/>
  </r>
  <r>
    <n v="563"/>
    <s v="Course at University abroad"/>
    <x v="3"/>
    <x v="29"/>
    <n v="5"/>
  </r>
  <r>
    <n v="564"/>
    <s v="Course at University abroad"/>
    <x v="4"/>
    <x v="188"/>
    <n v="1.5"/>
  </r>
  <r>
    <n v="565"/>
    <s v="writing scientific article 'Excel in daily use'"/>
    <x v="4"/>
    <x v="202"/>
    <n v="4"/>
  </r>
  <r>
    <n v="566"/>
    <s v="Course at University abroad"/>
    <x v="3"/>
    <x v="219"/>
    <n v="4"/>
  </r>
  <r>
    <n v="567"/>
    <s v="writing scientific article 'Excel in daily use'"/>
    <x v="3"/>
    <x v="16"/>
    <n v="7"/>
  </r>
  <r>
    <n v="568"/>
    <s v="Course IN4400 at TU Delft"/>
    <x v="5"/>
    <x v="142"/>
    <n v="6.5"/>
  </r>
  <r>
    <n v="569"/>
    <s v="Course at University abroad"/>
    <x v="1"/>
    <x v="215"/>
    <n v="3.5"/>
  </r>
  <r>
    <n v="570"/>
    <s v="writing scientific article 'Excel in daily use'"/>
    <x v="5"/>
    <x v="172"/>
    <n v="4.5"/>
  </r>
  <r>
    <n v="571"/>
    <s v="Course IN4400 at TU Delft"/>
    <x v="4"/>
    <x v="227"/>
    <n v="3.5"/>
  </r>
  <r>
    <n v="572"/>
    <s v="writing scientific article 'Excel in daily use'"/>
    <x v="5"/>
    <x v="136"/>
    <n v="3.5"/>
  </r>
  <r>
    <n v="573"/>
    <s v="Course at University abroad"/>
    <x v="4"/>
    <x v="10"/>
    <n v="5.5"/>
  </r>
  <r>
    <n v="574"/>
    <s v="Online course 'Introduction to university courses'"/>
    <x v="0"/>
    <x v="55"/>
    <n v="3.5"/>
  </r>
  <r>
    <n v="575"/>
    <s v="Course IN4400 at TU Delft"/>
    <x v="2"/>
    <x v="123"/>
    <n v="2.5"/>
  </r>
  <r>
    <n v="576"/>
    <s v="Course IN4400 at TU Delft"/>
    <x v="5"/>
    <x v="11"/>
    <n v="4.5"/>
  </r>
  <r>
    <n v="577"/>
    <s v="MOOC Data Analysis to the MAX"/>
    <x v="5"/>
    <x v="24"/>
    <n v="2.5"/>
  </r>
  <r>
    <n v="578"/>
    <s v="Course at University abroad"/>
    <x v="3"/>
    <x v="88"/>
    <n v="5"/>
  </r>
  <r>
    <n v="579"/>
    <s v="Course IN4400 at TU Delft"/>
    <x v="4"/>
    <x v="42"/>
    <n v="1"/>
  </r>
  <r>
    <n v="580"/>
    <s v="Course IN4400 at TU Delft"/>
    <x v="2"/>
    <x v="63"/>
    <n v="4"/>
  </r>
  <r>
    <n v="581"/>
    <s v="Course IN4400 at TU Delft"/>
    <x v="3"/>
    <x v="148"/>
    <n v="5"/>
  </r>
  <r>
    <n v="582"/>
    <s v="MOOC Data Analysis to the MAX"/>
    <x v="5"/>
    <x v="22"/>
    <n v="3.5"/>
  </r>
  <r>
    <n v="583"/>
    <s v="Online course 'Introduction to university courses'"/>
    <x v="4"/>
    <x v="141"/>
    <n v="4"/>
  </r>
  <r>
    <n v="584"/>
    <s v="MOOC Data Analysis to the MAX"/>
    <x v="1"/>
    <x v="228"/>
    <n v="2"/>
  </r>
  <r>
    <n v="585"/>
    <s v="Online course 'Introduction to university courses'"/>
    <x v="3"/>
    <x v="174"/>
    <n v="4"/>
  </r>
  <r>
    <n v="586"/>
    <s v="MOOC Data Analysis to the MAX"/>
    <x v="0"/>
    <x v="13"/>
    <n v="3.5"/>
  </r>
  <r>
    <n v="587"/>
    <s v="Online course 'Introduction to university courses'"/>
    <x v="3"/>
    <x v="60"/>
    <n v="5.5"/>
  </r>
  <r>
    <n v="588"/>
    <s v="Course at University abroad"/>
    <x v="1"/>
    <x v="148"/>
    <n v="2.5"/>
  </r>
  <r>
    <n v="589"/>
    <s v="Course IN4400 at TU Delft"/>
    <x v="4"/>
    <x v="98"/>
    <n v="4.5"/>
  </r>
  <r>
    <n v="590"/>
    <s v="Course IN4400 at TU Delft"/>
    <x v="4"/>
    <x v="155"/>
    <n v="4.5"/>
  </r>
  <r>
    <n v="591"/>
    <s v="writing scientific article 'Excel in daily use'"/>
    <x v="4"/>
    <x v="222"/>
    <n v="3.5"/>
  </r>
  <r>
    <n v="592"/>
    <s v="MOOC Data Analysis to the MAX"/>
    <x v="3"/>
    <x v="192"/>
    <n v="2"/>
  </r>
  <r>
    <n v="593"/>
    <s v="Online course 'Introduction to university courses'"/>
    <x v="2"/>
    <x v="186"/>
    <n v="3"/>
  </r>
  <r>
    <n v="594"/>
    <s v="Course at University abroad"/>
    <x v="1"/>
    <x v="142"/>
    <n v="4.5"/>
  </r>
  <r>
    <n v="595"/>
    <s v="Course IN4400 at TU Delft"/>
    <x v="4"/>
    <x v="34"/>
    <n v="4.5"/>
  </r>
  <r>
    <n v="596"/>
    <s v="Course at University abroad"/>
    <x v="2"/>
    <x v="220"/>
    <n v="3.5"/>
  </r>
  <r>
    <n v="597"/>
    <s v="Course at University abroad"/>
    <x v="5"/>
    <x v="176"/>
    <n v="2"/>
  </r>
  <r>
    <n v="598"/>
    <s v="writing scientific article 'Excel in daily use'"/>
    <x v="3"/>
    <x v="32"/>
    <n v="4.5"/>
  </r>
  <r>
    <n v="599"/>
    <s v="Online course 'Introduction to university courses'"/>
    <x v="0"/>
    <x v="161"/>
    <n v="2.5"/>
  </r>
  <r>
    <n v="600"/>
    <s v="Course IN4400 at TU Delft"/>
    <x v="0"/>
    <x v="136"/>
    <n v="5.5"/>
  </r>
  <r>
    <n v="601"/>
    <s v="writing scientific article 'Excel in daily use'"/>
    <x v="1"/>
    <x v="109"/>
    <n v="3.5"/>
  </r>
  <r>
    <n v="602"/>
    <s v="MOOC Data Analysis to the MAX"/>
    <x v="1"/>
    <x v="29"/>
    <n v="3"/>
  </r>
  <r>
    <n v="603"/>
    <s v="MOOC Data Analysis to the MAX"/>
    <x v="0"/>
    <x v="31"/>
    <n v="3"/>
  </r>
  <r>
    <n v="604"/>
    <s v="writing scientific article 'Excel in daily use'"/>
    <x v="3"/>
    <x v="87"/>
    <n v="1.5"/>
  </r>
  <r>
    <n v="605"/>
    <s v="MOOC Data Analysis to the MAX"/>
    <x v="0"/>
    <x v="157"/>
    <n v="1"/>
  </r>
  <r>
    <n v="606"/>
    <s v="writing scientific article 'Excel in daily use'"/>
    <x v="2"/>
    <x v="166"/>
    <n v="4.5"/>
  </r>
  <r>
    <n v="607"/>
    <s v="Course at University abroad"/>
    <x v="3"/>
    <x v="60"/>
    <n v="4"/>
  </r>
  <r>
    <n v="608"/>
    <s v="Online course 'Introduction to university courses'"/>
    <x v="1"/>
    <x v="177"/>
    <n v="3"/>
  </r>
  <r>
    <n v="609"/>
    <s v="MOOC Data Analysis to the MAX"/>
    <x v="2"/>
    <x v="20"/>
    <n v="2"/>
  </r>
  <r>
    <n v="610"/>
    <s v="Online course 'Introduction to university courses'"/>
    <x v="3"/>
    <x v="147"/>
    <n v="1.5"/>
  </r>
  <r>
    <n v="611"/>
    <s v="MOOC Data Analysis to the MAX"/>
    <x v="0"/>
    <x v="129"/>
    <n v="5"/>
  </r>
  <r>
    <n v="612"/>
    <s v="Course IN4400 at TU Delft"/>
    <x v="3"/>
    <x v="161"/>
    <n v="4.5"/>
  </r>
  <r>
    <n v="613"/>
    <s v="Online course 'Introduction to university courses'"/>
    <x v="2"/>
    <x v="145"/>
    <n v="5.5"/>
  </r>
  <r>
    <n v="614"/>
    <s v="MOOC Data Analysis to the MAX"/>
    <x v="0"/>
    <x v="87"/>
    <n v="7"/>
  </r>
  <r>
    <n v="615"/>
    <s v="Course IN4400 at TU Delft"/>
    <x v="5"/>
    <x v="63"/>
    <n v="4.5"/>
  </r>
  <r>
    <n v="616"/>
    <s v="Course at University abroad"/>
    <x v="1"/>
    <x v="149"/>
    <n v="7"/>
  </r>
  <r>
    <n v="617"/>
    <s v="Course at University abroad"/>
    <x v="0"/>
    <x v="229"/>
    <n v="4"/>
  </r>
  <r>
    <n v="618"/>
    <s v="Course IN4400 at TU Delft"/>
    <x v="3"/>
    <x v="164"/>
    <n v="5"/>
  </r>
  <r>
    <n v="619"/>
    <s v="Online course 'Introduction to university courses'"/>
    <x v="0"/>
    <x v="127"/>
    <n v="4.5"/>
  </r>
  <r>
    <n v="620"/>
    <s v="MOOC Data Analysis to the MAX"/>
    <x v="3"/>
    <x v="123"/>
    <n v="4.5"/>
  </r>
  <r>
    <n v="621"/>
    <s v="Course at University abroad"/>
    <x v="5"/>
    <x v="6"/>
    <n v="6.5"/>
  </r>
  <r>
    <n v="622"/>
    <s v="Course IN4400 at TU Delft"/>
    <x v="1"/>
    <x v="217"/>
    <n v="4.5"/>
  </r>
  <r>
    <n v="623"/>
    <s v="Course at University abroad"/>
    <x v="3"/>
    <x v="36"/>
    <n v="2.5"/>
  </r>
  <r>
    <n v="624"/>
    <s v="Course IN4400 at TU Delft"/>
    <x v="2"/>
    <x v="72"/>
    <n v="5.5"/>
  </r>
  <r>
    <n v="625"/>
    <s v="writing scientific article 'Excel in daily use'"/>
    <x v="1"/>
    <x v="177"/>
    <n v="3"/>
  </r>
  <r>
    <n v="626"/>
    <s v="Online course 'Introduction to university courses'"/>
    <x v="0"/>
    <x v="48"/>
    <n v="2"/>
  </r>
  <r>
    <n v="627"/>
    <s v="Course IN4400 at TU Delft"/>
    <x v="5"/>
    <x v="213"/>
    <n v="4.5"/>
  </r>
  <r>
    <n v="628"/>
    <s v="Course at University abroad"/>
    <x v="1"/>
    <x v="27"/>
    <n v="5.5"/>
  </r>
  <r>
    <n v="629"/>
    <s v="writing scientific article 'Excel in daily use'"/>
    <x v="0"/>
    <x v="204"/>
    <n v="6"/>
  </r>
  <r>
    <n v="630"/>
    <s v="MOOC Data Analysis to the MAX"/>
    <x v="0"/>
    <x v="98"/>
    <n v="1.5"/>
  </r>
  <r>
    <n v="631"/>
    <s v="Online course 'Introduction to university courses'"/>
    <x v="3"/>
    <x v="72"/>
    <n v="1"/>
  </r>
  <r>
    <n v="632"/>
    <s v="writing scientific article 'Excel in daily use'"/>
    <x v="0"/>
    <x v="156"/>
    <n v="7"/>
  </r>
  <r>
    <n v="633"/>
    <s v="Online course 'Introduction to university courses'"/>
    <x v="0"/>
    <x v="103"/>
    <n v="6.5"/>
  </r>
  <r>
    <n v="634"/>
    <s v="Online course 'Introduction to university courses'"/>
    <x v="1"/>
    <x v="226"/>
    <n v="2.5"/>
  </r>
  <r>
    <n v="635"/>
    <s v="Course at University abroad"/>
    <x v="0"/>
    <x v="104"/>
    <n v="5"/>
  </r>
  <r>
    <n v="636"/>
    <s v="Course at University abroad"/>
    <x v="5"/>
    <x v="220"/>
    <n v="5.5"/>
  </r>
  <r>
    <n v="637"/>
    <s v="MOOC Data Analysis to the MAX"/>
    <x v="2"/>
    <x v="125"/>
    <n v="5"/>
  </r>
  <r>
    <n v="638"/>
    <s v="Course IN4400 at TU Delft"/>
    <x v="5"/>
    <x v="158"/>
    <n v="5"/>
  </r>
  <r>
    <n v="639"/>
    <s v="Online course 'Introduction to university courses'"/>
    <x v="0"/>
    <x v="62"/>
    <n v="4.5"/>
  </r>
  <r>
    <n v="640"/>
    <s v="Course at University abroad"/>
    <x v="3"/>
    <x v="210"/>
    <n v="5.5"/>
  </r>
  <r>
    <n v="641"/>
    <s v="writing scientific article 'Excel in daily use'"/>
    <x v="2"/>
    <x v="230"/>
    <n v="6"/>
  </r>
  <r>
    <n v="642"/>
    <s v="MOOC Data Analysis to the MAX"/>
    <x v="2"/>
    <x v="221"/>
    <n v="1.5"/>
  </r>
  <r>
    <n v="643"/>
    <s v="Course IN4400 at TU Delft"/>
    <x v="3"/>
    <x v="219"/>
    <n v="3.5"/>
  </r>
  <r>
    <n v="644"/>
    <s v="Course IN4400 at TU Delft"/>
    <x v="1"/>
    <x v="59"/>
    <n v="3"/>
  </r>
  <r>
    <n v="645"/>
    <s v="Course at University abroad"/>
    <x v="1"/>
    <x v="84"/>
    <n v="5.5"/>
  </r>
  <r>
    <n v="646"/>
    <s v="Online course 'Introduction to university courses'"/>
    <x v="4"/>
    <x v="164"/>
    <n v="6.5"/>
  </r>
  <r>
    <n v="647"/>
    <s v="Online course 'Introduction to university courses'"/>
    <x v="4"/>
    <x v="231"/>
    <n v="4"/>
  </r>
  <r>
    <n v="648"/>
    <s v="Course IN4400 at TU Delft"/>
    <x v="1"/>
    <x v="30"/>
    <n v="4.5"/>
  </r>
  <r>
    <n v="649"/>
    <s v="Course IN4400 at TU Delft"/>
    <x v="2"/>
    <x v="114"/>
    <n v="5.5"/>
  </r>
  <r>
    <n v="650"/>
    <s v="Course at University abroad"/>
    <x v="3"/>
    <x v="193"/>
    <n v="1.5"/>
  </r>
  <r>
    <n v="651"/>
    <s v="writing scientific article 'Excel in daily use'"/>
    <x v="4"/>
    <x v="6"/>
    <n v="6.5"/>
  </r>
  <r>
    <n v="652"/>
    <s v="Online course 'Introduction to university courses'"/>
    <x v="4"/>
    <x v="182"/>
    <n v="1"/>
  </r>
  <r>
    <n v="653"/>
    <s v="MOOC Data Analysis to the MAX"/>
    <x v="5"/>
    <x v="16"/>
    <n v="4.5"/>
  </r>
  <r>
    <n v="654"/>
    <s v="Online course 'Introduction to university courses'"/>
    <x v="3"/>
    <x v="98"/>
    <n v="2.5"/>
  </r>
  <r>
    <n v="655"/>
    <s v="writing scientific article 'Excel in daily use'"/>
    <x v="3"/>
    <x v="155"/>
    <n v="4"/>
  </r>
  <r>
    <n v="656"/>
    <s v="Course at University abroad"/>
    <x v="5"/>
    <x v="118"/>
    <n v="3"/>
  </r>
  <r>
    <n v="657"/>
    <s v="Course at University abroad"/>
    <x v="2"/>
    <x v="63"/>
    <n v="6.5"/>
  </r>
  <r>
    <n v="658"/>
    <s v="Course IN4400 at TU Delft"/>
    <x v="5"/>
    <x v="28"/>
    <n v="4"/>
  </r>
  <r>
    <n v="659"/>
    <s v="Course at University abroad"/>
    <x v="0"/>
    <x v="88"/>
    <n v="4.5"/>
  </r>
  <r>
    <n v="660"/>
    <s v="MOOC Data Analysis to the MAX"/>
    <x v="4"/>
    <x v="226"/>
    <n v="5.5"/>
  </r>
  <r>
    <n v="661"/>
    <s v="Course at University abroad"/>
    <x v="4"/>
    <x v="213"/>
    <n v="2.5"/>
  </r>
  <r>
    <n v="662"/>
    <s v="writing scientific article 'Excel in daily use'"/>
    <x v="4"/>
    <x v="66"/>
    <n v="6"/>
  </r>
  <r>
    <n v="663"/>
    <s v="Course at University abroad"/>
    <x v="1"/>
    <x v="206"/>
    <n v="5.5"/>
  </r>
  <r>
    <n v="664"/>
    <s v="MOOC Data Analysis to the MAX"/>
    <x v="3"/>
    <x v="232"/>
    <n v="4.5"/>
  </r>
  <r>
    <n v="665"/>
    <s v="Course IN4400 at TU Delft"/>
    <x v="0"/>
    <x v="85"/>
    <n v="3"/>
  </r>
  <r>
    <n v="666"/>
    <s v="Course at University abroad"/>
    <x v="5"/>
    <x v="97"/>
    <n v="4"/>
  </r>
  <r>
    <n v="667"/>
    <s v="Course IN4400 at TU Delft"/>
    <x v="0"/>
    <x v="71"/>
    <n v="2.5"/>
  </r>
  <r>
    <n v="668"/>
    <s v="MOOC Data Analysis to the MAX"/>
    <x v="2"/>
    <x v="233"/>
    <n v="4"/>
  </r>
  <r>
    <n v="669"/>
    <s v="Online course 'Introduction to university courses'"/>
    <x v="2"/>
    <x v="23"/>
    <n v="3"/>
  </r>
  <r>
    <n v="670"/>
    <s v="Course at University abroad"/>
    <x v="5"/>
    <x v="111"/>
    <n v="5.5"/>
  </r>
  <r>
    <n v="671"/>
    <s v="writing scientific article 'Excel in daily use'"/>
    <x v="1"/>
    <x v="100"/>
    <n v="3"/>
  </r>
  <r>
    <n v="672"/>
    <s v="Course at University abroad"/>
    <x v="4"/>
    <x v="156"/>
    <n v="1"/>
  </r>
  <r>
    <n v="673"/>
    <s v="Course at University abroad"/>
    <x v="4"/>
    <x v="135"/>
    <n v="2"/>
  </r>
  <r>
    <n v="674"/>
    <s v="Course at University abroad"/>
    <x v="4"/>
    <x v="223"/>
    <n v="4.5"/>
  </r>
  <r>
    <n v="675"/>
    <s v="Course IN4400 at TU Delft"/>
    <x v="1"/>
    <x v="101"/>
    <n v="3.5"/>
  </r>
  <r>
    <n v="676"/>
    <s v="Course IN4400 at TU Delft"/>
    <x v="1"/>
    <x v="24"/>
    <n v="1"/>
  </r>
  <r>
    <n v="677"/>
    <s v="Course IN4400 at TU Delft"/>
    <x v="4"/>
    <x v="95"/>
    <n v="2"/>
  </r>
  <r>
    <n v="678"/>
    <s v="MOOC Data Analysis to the MAX"/>
    <x v="4"/>
    <x v="73"/>
    <n v="2.5"/>
  </r>
  <r>
    <n v="679"/>
    <s v="writing scientific article 'Excel in daily use'"/>
    <x v="2"/>
    <x v="51"/>
    <n v="7"/>
  </r>
  <r>
    <n v="680"/>
    <s v="MOOC Data Analysis to the MAX"/>
    <x v="5"/>
    <x v="98"/>
    <n v="1.5"/>
  </r>
  <r>
    <n v="681"/>
    <s v="Course IN4400 at TU Delft"/>
    <x v="5"/>
    <x v="126"/>
    <n v="0.5"/>
  </r>
  <r>
    <n v="682"/>
    <s v="Course at University abroad"/>
    <x v="4"/>
    <x v="219"/>
    <n v="3.5"/>
  </r>
  <r>
    <n v="683"/>
    <s v="MOOC Data Analysis to the MAX"/>
    <x v="5"/>
    <x v="208"/>
    <n v="4.5"/>
  </r>
  <r>
    <n v="684"/>
    <s v="Course at University abroad"/>
    <x v="4"/>
    <x v="141"/>
    <n v="5"/>
  </r>
  <r>
    <n v="685"/>
    <s v="Course at University abroad"/>
    <x v="3"/>
    <x v="221"/>
    <n v="6.5"/>
  </r>
  <r>
    <n v="686"/>
    <s v="MOOC Data Analysis to the MAX"/>
    <x v="3"/>
    <x v="234"/>
    <n v="4"/>
  </r>
  <r>
    <n v="687"/>
    <s v="Course at University abroad"/>
    <x v="3"/>
    <x v="235"/>
    <n v="4.5"/>
  </r>
  <r>
    <n v="688"/>
    <s v="MOOC Data Analysis to the MAX"/>
    <x v="0"/>
    <x v="96"/>
    <n v="4.5"/>
  </r>
  <r>
    <n v="689"/>
    <s v="MOOC Data Analysis to the MAX"/>
    <x v="5"/>
    <x v="87"/>
    <n v="1"/>
  </r>
  <r>
    <n v="690"/>
    <s v="writing scientific article 'Excel in daily use'"/>
    <x v="3"/>
    <x v="224"/>
    <n v="4.5"/>
  </r>
  <r>
    <n v="691"/>
    <s v="Course at University abroad"/>
    <x v="4"/>
    <x v="134"/>
    <n v="3"/>
  </r>
  <r>
    <n v="692"/>
    <s v="writing scientific article 'Excel in daily use'"/>
    <x v="2"/>
    <x v="22"/>
    <n v="5.5"/>
  </r>
  <r>
    <n v="693"/>
    <s v="Course at University abroad"/>
    <x v="1"/>
    <x v="152"/>
    <n v="3"/>
  </r>
  <r>
    <n v="694"/>
    <s v="Course IN4400 at TU Delft"/>
    <x v="0"/>
    <x v="187"/>
    <n v="4"/>
  </r>
  <r>
    <n v="695"/>
    <s v="Online course 'Introduction to university courses'"/>
    <x v="2"/>
    <x v="47"/>
    <n v="4"/>
  </r>
  <r>
    <n v="696"/>
    <s v="Course IN4400 at TU Delft"/>
    <x v="0"/>
    <x v="227"/>
    <n v="1"/>
  </r>
  <r>
    <n v="697"/>
    <s v="Course IN4400 at TU Delft"/>
    <x v="5"/>
    <x v="57"/>
    <n v="0.5"/>
  </r>
  <r>
    <n v="698"/>
    <s v="MOOC Data Analysis to the MAX"/>
    <x v="2"/>
    <x v="91"/>
    <n v="4.5"/>
  </r>
  <r>
    <n v="699"/>
    <s v="writing scientific article 'Excel in daily use'"/>
    <x v="0"/>
    <x v="52"/>
    <n v="4.5"/>
  </r>
  <r>
    <n v="700"/>
    <s v="writing scientific article 'Excel in daily use'"/>
    <x v="0"/>
    <x v="173"/>
    <n v="4.5"/>
  </r>
  <r>
    <n v="701"/>
    <s v="writing scientific article 'Excel in daily use'"/>
    <x v="1"/>
    <x v="23"/>
    <n v="4"/>
  </r>
  <r>
    <n v="702"/>
    <s v="writing scientific article 'Excel in daily use'"/>
    <x v="1"/>
    <x v="114"/>
    <n v="2.5"/>
  </r>
  <r>
    <n v="703"/>
    <s v="Online course 'Introduction to university courses'"/>
    <x v="4"/>
    <x v="236"/>
    <n v="6"/>
  </r>
  <r>
    <n v="704"/>
    <s v="Online course 'Introduction to university courses'"/>
    <x v="0"/>
    <x v="229"/>
    <n v="3.5"/>
  </r>
  <r>
    <n v="705"/>
    <s v="Online course 'Introduction to university courses'"/>
    <x v="0"/>
    <x v="88"/>
    <n v="4"/>
  </r>
  <r>
    <n v="706"/>
    <s v="writing scientific article 'Excel in daily use'"/>
    <x v="3"/>
    <x v="65"/>
    <n v="3"/>
  </r>
  <r>
    <n v="707"/>
    <s v="Course IN4400 at TU Delft"/>
    <x v="1"/>
    <x v="28"/>
    <n v="5"/>
  </r>
  <r>
    <n v="708"/>
    <s v="Course at University abroad"/>
    <x v="2"/>
    <x v="151"/>
    <n v="3.5"/>
  </r>
  <r>
    <n v="709"/>
    <s v="writing scientific article 'Excel in daily use'"/>
    <x v="5"/>
    <x v="194"/>
    <n v="5"/>
  </r>
  <r>
    <n v="710"/>
    <s v="MOOC Data Analysis to the MAX"/>
    <x v="2"/>
    <x v="142"/>
    <n v="6"/>
  </r>
  <r>
    <n v="711"/>
    <s v="Online course 'Introduction to university courses'"/>
    <x v="4"/>
    <x v="84"/>
    <n v="5"/>
  </r>
  <r>
    <n v="712"/>
    <s v="MOOC Data Analysis to the MAX"/>
    <x v="5"/>
    <x v="188"/>
    <n v="2"/>
  </r>
  <r>
    <n v="713"/>
    <s v="Online course 'Introduction to university courses'"/>
    <x v="2"/>
    <x v="184"/>
    <n v="4"/>
  </r>
  <r>
    <n v="714"/>
    <s v="Course IN4400 at TU Delft"/>
    <x v="0"/>
    <x v="143"/>
    <n v="2"/>
  </r>
  <r>
    <n v="715"/>
    <s v="Course at University abroad"/>
    <x v="1"/>
    <x v="54"/>
    <n v="5"/>
  </r>
  <r>
    <n v="716"/>
    <s v="Online course 'Introduction to university courses'"/>
    <x v="5"/>
    <x v="0"/>
    <n v="4"/>
  </r>
  <r>
    <n v="717"/>
    <s v="writing scientific article 'Excel in daily use'"/>
    <x v="3"/>
    <x v="85"/>
    <n v="2.5"/>
  </r>
  <r>
    <n v="718"/>
    <s v="writing scientific article 'Excel in daily use'"/>
    <x v="5"/>
    <x v="214"/>
    <n v="5"/>
  </r>
  <r>
    <n v="719"/>
    <s v="Course at University abroad"/>
    <x v="3"/>
    <x v="152"/>
    <n v="1.5"/>
  </r>
  <r>
    <n v="720"/>
    <s v="writing scientific article 'Excel in daily use'"/>
    <x v="2"/>
    <x v="207"/>
    <n v="4"/>
  </r>
  <r>
    <n v="721"/>
    <s v="Course at University abroad"/>
    <x v="5"/>
    <x v="237"/>
    <n v="6"/>
  </r>
  <r>
    <n v="722"/>
    <s v="MOOC Data Analysis to the MAX"/>
    <x v="3"/>
    <x v="160"/>
    <n v="5"/>
  </r>
  <r>
    <n v="723"/>
    <s v="Course at University abroad"/>
    <x v="4"/>
    <x v="66"/>
    <n v="5"/>
  </r>
  <r>
    <n v="724"/>
    <s v="Online course 'Introduction to university courses'"/>
    <x v="4"/>
    <x v="82"/>
    <n v="3.5"/>
  </r>
  <r>
    <n v="725"/>
    <s v="writing scientific article 'Excel in daily use'"/>
    <x v="4"/>
    <x v="218"/>
    <n v="3.5"/>
  </r>
  <r>
    <n v="726"/>
    <s v="Online course 'Introduction to university courses'"/>
    <x v="3"/>
    <x v="79"/>
    <n v="3"/>
  </r>
  <r>
    <n v="727"/>
    <s v="Online course 'Introduction to university courses'"/>
    <x v="1"/>
    <x v="30"/>
    <n v="6.5"/>
  </r>
  <r>
    <n v="728"/>
    <s v="writing scientific article 'Excel in daily use'"/>
    <x v="3"/>
    <x v="139"/>
    <n v="5"/>
  </r>
  <r>
    <n v="729"/>
    <s v="Online course 'Introduction to university courses'"/>
    <x v="1"/>
    <x v="199"/>
    <n v="5"/>
  </r>
  <r>
    <n v="730"/>
    <s v="Course IN4400 at TU Delft"/>
    <x v="5"/>
    <x v="62"/>
    <n v="3.5"/>
  </r>
  <r>
    <n v="731"/>
    <s v="Online course 'Introduction to university courses'"/>
    <x v="4"/>
    <x v="139"/>
    <n v="5.5"/>
  </r>
  <r>
    <n v="732"/>
    <s v="Course IN4400 at TU Delft"/>
    <x v="3"/>
    <x v="133"/>
    <n v="2.5"/>
  </r>
  <r>
    <n v="733"/>
    <s v="Course at University abroad"/>
    <x v="1"/>
    <x v="33"/>
    <n v="4"/>
  </r>
  <r>
    <n v="734"/>
    <s v="Course IN4400 at TU Delft"/>
    <x v="0"/>
    <x v="9"/>
    <n v="4.5"/>
  </r>
  <r>
    <n v="735"/>
    <s v="Online course 'Introduction to university courses'"/>
    <x v="5"/>
    <x v="31"/>
    <n v="7"/>
  </r>
  <r>
    <n v="736"/>
    <s v="Course at University abroad"/>
    <x v="5"/>
    <x v="62"/>
    <n v="5.5"/>
  </r>
  <r>
    <n v="737"/>
    <s v="Course at University abroad"/>
    <x v="4"/>
    <x v="31"/>
    <n v="3"/>
  </r>
  <r>
    <n v="738"/>
    <s v="Online course 'Introduction to university courses'"/>
    <x v="1"/>
    <x v="71"/>
    <n v="1.5"/>
  </r>
  <r>
    <n v="739"/>
    <s v="writing scientific article 'Excel in daily use'"/>
    <x v="1"/>
    <x v="220"/>
    <n v="0.5"/>
  </r>
  <r>
    <n v="740"/>
    <s v="writing scientific article 'Excel in daily use'"/>
    <x v="5"/>
    <x v="109"/>
    <n v="5"/>
  </r>
  <r>
    <n v="741"/>
    <s v="writing scientific article 'Excel in daily use'"/>
    <x v="2"/>
    <x v="17"/>
    <n v="0.5"/>
  </r>
  <r>
    <n v="742"/>
    <s v="MOOC Data Analysis to the MAX"/>
    <x v="2"/>
    <x v="207"/>
    <n v="4.5"/>
  </r>
  <r>
    <n v="743"/>
    <s v="Course IN4400 at TU Delft"/>
    <x v="0"/>
    <x v="158"/>
    <n v="4"/>
  </r>
  <r>
    <n v="744"/>
    <s v="Course at University abroad"/>
    <x v="2"/>
    <x v="127"/>
    <n v="4"/>
  </r>
  <r>
    <n v="745"/>
    <s v="MOOC Data Analysis to the MAX"/>
    <x v="5"/>
    <x v="221"/>
    <n v="2"/>
  </r>
  <r>
    <n v="746"/>
    <s v="Course IN4400 at TU Delft"/>
    <x v="1"/>
    <x v="28"/>
    <n v="2.5"/>
  </r>
  <r>
    <n v="747"/>
    <s v="writing scientific article 'Excel in daily use'"/>
    <x v="0"/>
    <x v="102"/>
    <n v="4.5"/>
  </r>
  <r>
    <n v="748"/>
    <s v="Course IN4400 at TU Delft"/>
    <x v="1"/>
    <x v="63"/>
    <n v="5.5"/>
  </r>
  <r>
    <n v="749"/>
    <s v="writing scientific article 'Excel in daily use'"/>
    <x v="5"/>
    <x v="179"/>
    <n v="4"/>
  </r>
  <r>
    <n v="750"/>
    <s v="writing scientific article 'Excel in daily use'"/>
    <x v="5"/>
    <x v="141"/>
    <n v="4.5"/>
  </r>
  <r>
    <n v="751"/>
    <s v="Course at University abroad"/>
    <x v="3"/>
    <x v="170"/>
    <n v="4.5"/>
  </r>
  <r>
    <n v="752"/>
    <s v="MOOC Data Analysis to the MAX"/>
    <x v="4"/>
    <x v="104"/>
    <n v="5.5"/>
  </r>
  <r>
    <n v="753"/>
    <s v="writing scientific article 'Excel in daily use'"/>
    <x v="4"/>
    <x v="238"/>
    <n v="3.5"/>
  </r>
  <r>
    <n v="754"/>
    <s v="Online course 'Introduction to university courses'"/>
    <x v="1"/>
    <x v="138"/>
    <n v="3.5"/>
  </r>
  <r>
    <n v="755"/>
    <s v="Course at University abroad"/>
    <x v="1"/>
    <x v="137"/>
    <n v="4"/>
  </r>
  <r>
    <n v="756"/>
    <s v="Course at University abroad"/>
    <x v="4"/>
    <x v="20"/>
    <n v="4"/>
  </r>
  <r>
    <n v="757"/>
    <s v="Course at University abroad"/>
    <x v="5"/>
    <x v="0"/>
    <n v="2"/>
  </r>
  <r>
    <n v="758"/>
    <s v="writing scientific article 'Excel in daily use'"/>
    <x v="1"/>
    <x v="239"/>
    <n v="5"/>
  </r>
  <r>
    <n v="759"/>
    <s v="Online course 'Introduction to university courses'"/>
    <x v="5"/>
    <x v="164"/>
    <n v="4"/>
  </r>
  <r>
    <n v="760"/>
    <s v="Course at University abroad"/>
    <x v="4"/>
    <x v="15"/>
    <n v="5"/>
  </r>
  <r>
    <n v="761"/>
    <s v="writing scientific article 'Excel in daily use'"/>
    <x v="0"/>
    <x v="161"/>
    <n v="5.5"/>
  </r>
  <r>
    <n v="762"/>
    <s v="Online course 'Introduction to university courses'"/>
    <x v="3"/>
    <x v="99"/>
    <n v="2"/>
  </r>
  <r>
    <n v="763"/>
    <s v="MOOC Data Analysis to the MAX"/>
    <x v="4"/>
    <x v="220"/>
    <n v="4"/>
  </r>
  <r>
    <n v="764"/>
    <s v="Course at University abroad"/>
    <x v="5"/>
    <x v="213"/>
    <n v="2"/>
  </r>
  <r>
    <n v="765"/>
    <s v="Course at University abroad"/>
    <x v="3"/>
    <x v="39"/>
    <n v="5"/>
  </r>
  <r>
    <n v="766"/>
    <s v="Course at University abroad"/>
    <x v="5"/>
    <x v="49"/>
    <n v="5"/>
  </r>
  <r>
    <n v="767"/>
    <s v="MOOC Data Analysis to the MAX"/>
    <x v="4"/>
    <x v="59"/>
    <n v="3.5"/>
  </r>
  <r>
    <n v="768"/>
    <s v="Online course 'Introduction to university courses'"/>
    <x v="5"/>
    <x v="136"/>
    <n v="5.5"/>
  </r>
  <r>
    <n v="769"/>
    <s v="MOOC Data Analysis to the MAX"/>
    <x v="1"/>
    <x v="170"/>
    <n v="6"/>
  </r>
  <r>
    <n v="770"/>
    <s v="Course at University abroad"/>
    <x v="1"/>
    <x v="240"/>
    <n v="4"/>
  </r>
  <r>
    <n v="771"/>
    <s v="Course IN4400 at TU Delft"/>
    <x v="3"/>
    <x v="123"/>
    <n v="4.5"/>
  </r>
  <r>
    <n v="772"/>
    <s v="Course IN4400 at TU Delft"/>
    <x v="2"/>
    <x v="118"/>
    <n v="5"/>
  </r>
  <r>
    <n v="773"/>
    <s v="Course IN4400 at TU Delft"/>
    <x v="1"/>
    <x v="167"/>
    <n v="4.5"/>
  </r>
  <r>
    <n v="774"/>
    <s v="writing scientific article 'Excel in daily use'"/>
    <x v="2"/>
    <x v="198"/>
    <n v="4"/>
  </r>
  <r>
    <n v="775"/>
    <s v="Online course 'Introduction to university courses'"/>
    <x v="2"/>
    <x v="183"/>
    <n v="0.5"/>
  </r>
  <r>
    <n v="776"/>
    <s v="writing scientific article 'Excel in daily use'"/>
    <x v="3"/>
    <x v="24"/>
    <n v="2"/>
  </r>
  <r>
    <n v="777"/>
    <s v="writing scientific article 'Excel in daily use'"/>
    <x v="5"/>
    <x v="239"/>
    <n v="2.5"/>
  </r>
  <r>
    <n v="778"/>
    <s v="MOOC Data Analysis to the MAX"/>
    <x v="3"/>
    <x v="134"/>
    <n v="2"/>
  </r>
  <r>
    <n v="779"/>
    <s v="writing scientific article 'Excel in daily use'"/>
    <x v="4"/>
    <x v="147"/>
    <n v="5"/>
  </r>
  <r>
    <n v="780"/>
    <s v="MOOC Data Analysis to the MAX"/>
    <x v="1"/>
    <x v="145"/>
    <n v="3.5"/>
  </r>
  <r>
    <n v="781"/>
    <s v="writing scientific article 'Excel in daily use'"/>
    <x v="3"/>
    <x v="180"/>
    <n v="0.5"/>
  </r>
  <r>
    <n v="782"/>
    <s v="MOOC Data Analysis to the MAX"/>
    <x v="0"/>
    <x v="79"/>
    <n v="2.5"/>
  </r>
  <r>
    <n v="783"/>
    <s v="Online course 'Introduction to university courses'"/>
    <x v="0"/>
    <x v="207"/>
    <n v="3"/>
  </r>
  <r>
    <n v="784"/>
    <s v="Course IN4400 at TU Delft"/>
    <x v="1"/>
    <x v="90"/>
    <n v="3"/>
  </r>
  <r>
    <n v="785"/>
    <s v="Course at University abroad"/>
    <x v="5"/>
    <x v="169"/>
    <n v="3"/>
  </r>
  <r>
    <n v="786"/>
    <s v="Online course 'Introduction to university courses'"/>
    <x v="4"/>
    <x v="225"/>
    <n v="2"/>
  </r>
  <r>
    <n v="787"/>
    <s v="Course IN4400 at TU Delft"/>
    <x v="5"/>
    <x v="115"/>
    <n v="3"/>
  </r>
  <r>
    <n v="788"/>
    <s v="Online course 'Introduction to university courses'"/>
    <x v="1"/>
    <x v="115"/>
    <n v="4"/>
  </r>
  <r>
    <n v="789"/>
    <s v="Course at University abroad"/>
    <x v="3"/>
    <x v="228"/>
    <n v="4"/>
  </r>
  <r>
    <n v="790"/>
    <s v="MOOC Data Analysis to the MAX"/>
    <x v="2"/>
    <x v="10"/>
    <n v="4.5"/>
  </r>
  <r>
    <n v="791"/>
    <s v="MOOC Data Analysis to the MAX"/>
    <x v="3"/>
    <x v="5"/>
    <n v="1"/>
  </r>
  <r>
    <n v="792"/>
    <s v="Course at University abroad"/>
    <x v="3"/>
    <x v="215"/>
    <n v="4.5"/>
  </r>
  <r>
    <n v="793"/>
    <s v="Course IN4400 at TU Delft"/>
    <x v="3"/>
    <x v="76"/>
    <n v="5.5"/>
  </r>
  <r>
    <n v="794"/>
    <s v="Online course 'Introduction to university courses'"/>
    <x v="4"/>
    <x v="209"/>
    <n v="6.5"/>
  </r>
  <r>
    <n v="795"/>
    <s v="Course IN4400 at TU Delft"/>
    <x v="3"/>
    <x v="65"/>
    <n v="1.5"/>
  </r>
  <r>
    <n v="796"/>
    <s v="MOOC Data Analysis to the MAX"/>
    <x v="5"/>
    <x v="15"/>
    <n v="2.5"/>
  </r>
  <r>
    <n v="797"/>
    <s v="MOOC Data Analysis to the MAX"/>
    <x v="1"/>
    <x v="4"/>
    <n v="6"/>
  </r>
  <r>
    <n v="798"/>
    <s v="MOOC Data Analysis to the MAX"/>
    <x v="4"/>
    <x v="156"/>
    <n v="6.5"/>
  </r>
  <r>
    <n v="799"/>
    <s v="Course IN4400 at TU Delft"/>
    <x v="5"/>
    <x v="181"/>
    <n v="6.5"/>
  </r>
  <r>
    <n v="800"/>
    <s v="MOOC Data Analysis to the MAX"/>
    <x v="2"/>
    <x v="125"/>
    <n v="3"/>
  </r>
  <r>
    <n v="801"/>
    <s v="Course at University abroad"/>
    <x v="5"/>
    <x v="134"/>
    <n v="3"/>
  </r>
  <r>
    <n v="802"/>
    <s v="Course IN4400 at TU Delft"/>
    <x v="3"/>
    <x v="212"/>
    <n v="2.5"/>
  </r>
  <r>
    <n v="803"/>
    <s v="Course at University abroad"/>
    <x v="4"/>
    <x v="88"/>
    <n v="3"/>
  </r>
  <r>
    <n v="804"/>
    <s v="MOOC Data Analysis to the MAX"/>
    <x v="0"/>
    <x v="238"/>
    <n v="1"/>
  </r>
  <r>
    <n v="805"/>
    <s v="writing scientific article 'Excel in daily use'"/>
    <x v="2"/>
    <x v="82"/>
    <n v="4"/>
  </r>
  <r>
    <n v="806"/>
    <s v="Online course 'Introduction to university courses'"/>
    <x v="0"/>
    <x v="136"/>
    <n v="2"/>
  </r>
  <r>
    <n v="807"/>
    <s v="MOOC Data Analysis to the MAX"/>
    <x v="4"/>
    <x v="79"/>
    <n v="4"/>
  </r>
  <r>
    <n v="808"/>
    <s v="Course at University abroad"/>
    <x v="5"/>
    <x v="73"/>
    <n v="4"/>
  </r>
  <r>
    <n v="809"/>
    <s v="writing scientific article 'Excel in daily use'"/>
    <x v="5"/>
    <x v="101"/>
    <n v="6"/>
  </r>
  <r>
    <n v="810"/>
    <s v="Course IN4400 at TU Delft"/>
    <x v="4"/>
    <x v="110"/>
    <n v="4.5"/>
  </r>
  <r>
    <n v="811"/>
    <s v="writing scientific article 'Excel in daily use'"/>
    <x v="3"/>
    <x v="1"/>
    <n v="0.5"/>
  </r>
  <r>
    <n v="812"/>
    <s v="Course at University abroad"/>
    <x v="5"/>
    <x v="183"/>
    <n v="5"/>
  </r>
  <r>
    <n v="813"/>
    <s v="Online course 'Introduction to university courses'"/>
    <x v="4"/>
    <x v="71"/>
    <n v="1.5"/>
  </r>
  <r>
    <n v="814"/>
    <s v="writing scientific article 'Excel in daily use'"/>
    <x v="1"/>
    <x v="153"/>
    <n v="4.5"/>
  </r>
  <r>
    <n v="815"/>
    <s v="Course at University abroad"/>
    <x v="3"/>
    <x v="218"/>
    <n v="2"/>
  </r>
  <r>
    <n v="816"/>
    <s v="writing scientific article 'Excel in daily use'"/>
    <x v="2"/>
    <x v="35"/>
    <n v="6.5"/>
  </r>
  <r>
    <n v="817"/>
    <s v="Online course 'Introduction to university courses'"/>
    <x v="3"/>
    <x v="27"/>
    <n v="5.5"/>
  </r>
  <r>
    <n v="818"/>
    <s v="writing scientific article 'Excel in daily use'"/>
    <x v="1"/>
    <x v="104"/>
    <n v="6"/>
  </r>
  <r>
    <n v="819"/>
    <s v="Course at University abroad"/>
    <x v="1"/>
    <x v="197"/>
    <n v="4.5"/>
  </r>
  <r>
    <n v="820"/>
    <s v="MOOC Data Analysis to the MAX"/>
    <x v="2"/>
    <x v="76"/>
    <n v="1"/>
  </r>
  <r>
    <n v="821"/>
    <s v="Course at University abroad"/>
    <x v="1"/>
    <x v="121"/>
    <n v="0.5"/>
  </r>
  <r>
    <n v="822"/>
    <s v="writing scientific article 'Excel in daily use'"/>
    <x v="2"/>
    <x v="166"/>
    <n v="5"/>
  </r>
  <r>
    <n v="823"/>
    <s v="Course IN4400 at TU Delft"/>
    <x v="2"/>
    <x v="67"/>
    <n v="4"/>
  </r>
  <r>
    <n v="824"/>
    <s v="MOOC Data Analysis to the MAX"/>
    <x v="3"/>
    <x v="33"/>
    <n v="6.5"/>
  </r>
  <r>
    <n v="825"/>
    <s v="MOOC Data Analysis to the MAX"/>
    <x v="2"/>
    <x v="21"/>
    <n v="4.5"/>
  </r>
  <r>
    <n v="826"/>
    <s v="Course IN4400 at TU Delft"/>
    <x v="1"/>
    <x v="217"/>
    <n v="3"/>
  </r>
  <r>
    <n v="827"/>
    <s v="writing scientific article 'Excel in daily use'"/>
    <x v="5"/>
    <x v="30"/>
    <n v="3"/>
  </r>
  <r>
    <n v="828"/>
    <s v="Online course 'Introduction to university courses'"/>
    <x v="1"/>
    <x v="86"/>
    <n v="4.5"/>
  </r>
  <r>
    <n v="829"/>
    <s v="Course at University abroad"/>
    <x v="0"/>
    <x v="126"/>
    <n v="2.5"/>
  </r>
  <r>
    <n v="830"/>
    <s v="writing scientific article 'Excel in daily use'"/>
    <x v="2"/>
    <x v="195"/>
    <n v="3"/>
  </r>
  <r>
    <n v="831"/>
    <s v="Course IN4400 at TU Delft"/>
    <x v="0"/>
    <x v="195"/>
    <n v="2"/>
  </r>
  <r>
    <n v="832"/>
    <s v="MOOC Data Analysis to the MAX"/>
    <x v="3"/>
    <x v="151"/>
    <n v="6.5"/>
  </r>
  <r>
    <n v="833"/>
    <s v="Course IN4400 at TU Delft"/>
    <x v="5"/>
    <x v="72"/>
    <n v="6.5"/>
  </r>
  <r>
    <n v="834"/>
    <s v="writing scientific article 'Excel in daily use'"/>
    <x v="4"/>
    <x v="129"/>
    <n v="2.5"/>
  </r>
  <r>
    <n v="835"/>
    <s v="Course IN4400 at TU Delft"/>
    <x v="2"/>
    <x v="74"/>
    <n v="4"/>
  </r>
  <r>
    <n v="836"/>
    <s v="Course at University abroad"/>
    <x v="2"/>
    <x v="148"/>
    <n v="4.5"/>
  </r>
  <r>
    <n v="837"/>
    <s v="MOOC Data Analysis to the MAX"/>
    <x v="5"/>
    <x v="152"/>
    <n v="5"/>
  </r>
  <r>
    <n v="838"/>
    <s v="MOOC Data Analysis to the MAX"/>
    <x v="0"/>
    <x v="102"/>
    <n v="5"/>
  </r>
  <r>
    <n v="839"/>
    <s v="writing scientific article 'Excel in daily use'"/>
    <x v="3"/>
    <x v="97"/>
    <n v="1.5"/>
  </r>
  <r>
    <n v="840"/>
    <s v="MOOC Data Analysis to the MAX"/>
    <x v="5"/>
    <x v="18"/>
    <n v="2.5"/>
  </r>
  <r>
    <n v="841"/>
    <s v="writing scientific article 'Excel in daily use'"/>
    <x v="3"/>
    <x v="69"/>
    <n v="0.5"/>
  </r>
  <r>
    <n v="842"/>
    <s v="Online course 'Introduction to university courses'"/>
    <x v="5"/>
    <x v="168"/>
    <n v="6.5"/>
  </r>
  <r>
    <n v="843"/>
    <s v="Online course 'Introduction to university courses'"/>
    <x v="4"/>
    <x v="0"/>
    <n v="1.5"/>
  </r>
  <r>
    <n v="844"/>
    <s v="writing scientific article 'Excel in daily use'"/>
    <x v="5"/>
    <x v="63"/>
    <n v="3.5"/>
  </r>
  <r>
    <n v="845"/>
    <s v="writing scientific article 'Excel in daily use'"/>
    <x v="3"/>
    <x v="10"/>
    <n v="5"/>
  </r>
  <r>
    <n v="846"/>
    <s v="writing scientific article 'Excel in daily use'"/>
    <x v="5"/>
    <x v="91"/>
    <n v="2"/>
  </r>
  <r>
    <n v="847"/>
    <s v="Online course 'Introduction to university courses'"/>
    <x v="4"/>
    <x v="121"/>
    <n v="2"/>
  </r>
  <r>
    <n v="848"/>
    <s v="Course at University abroad"/>
    <x v="1"/>
    <x v="56"/>
    <n v="4"/>
  </r>
  <r>
    <n v="849"/>
    <s v="MOOC Data Analysis to the MAX"/>
    <x v="3"/>
    <x v="104"/>
    <n v="5.5"/>
  </r>
  <r>
    <n v="850"/>
    <s v="writing scientific article 'Excel in daily use'"/>
    <x v="2"/>
    <x v="241"/>
    <n v="3.5"/>
  </r>
  <r>
    <n v="851"/>
    <s v="Online course 'Introduction to university courses'"/>
    <x v="0"/>
    <x v="120"/>
    <n v="2.5"/>
  </r>
  <r>
    <n v="852"/>
    <s v="Online course 'Introduction to university courses'"/>
    <x v="5"/>
    <x v="21"/>
    <n v="5"/>
  </r>
  <r>
    <n v="853"/>
    <s v="Course IN4400 at TU Delft"/>
    <x v="2"/>
    <x v="79"/>
    <n v="3.5"/>
  </r>
  <r>
    <n v="854"/>
    <s v="Course at University abroad"/>
    <x v="0"/>
    <x v="54"/>
    <n v="5"/>
  </r>
  <r>
    <n v="855"/>
    <s v="writing scientific article 'Excel in daily use'"/>
    <x v="5"/>
    <x v="46"/>
    <n v="5.5"/>
  </r>
  <r>
    <n v="856"/>
    <s v="Course at University abroad"/>
    <x v="0"/>
    <x v="0"/>
    <n v="4"/>
  </r>
  <r>
    <n v="857"/>
    <s v="Online course 'Introduction to university courses'"/>
    <x v="3"/>
    <x v="239"/>
    <n v="1"/>
  </r>
  <r>
    <n v="858"/>
    <s v="writing scientific article 'Excel in daily use'"/>
    <x v="3"/>
    <x v="49"/>
    <n v="4.5"/>
  </r>
  <r>
    <n v="859"/>
    <s v="writing scientific article 'Excel in daily use'"/>
    <x v="0"/>
    <x v="128"/>
    <n v="3.5"/>
  </r>
  <r>
    <n v="860"/>
    <s v="writing scientific article 'Excel in daily use'"/>
    <x v="1"/>
    <x v="117"/>
    <n v="3.5"/>
  </r>
  <r>
    <n v="861"/>
    <s v="Course at University abroad"/>
    <x v="2"/>
    <x v="170"/>
    <n v="2"/>
  </r>
  <r>
    <n v="862"/>
    <s v="Course IN4400 at TU Delft"/>
    <x v="4"/>
    <x v="48"/>
    <n v="3"/>
  </r>
  <r>
    <n v="863"/>
    <s v="writing scientific article 'Excel in daily use'"/>
    <x v="3"/>
    <x v="79"/>
    <n v="3"/>
  </r>
  <r>
    <n v="864"/>
    <s v="Course IN4400 at TU Delft"/>
    <x v="0"/>
    <x v="47"/>
    <n v="3"/>
  </r>
  <r>
    <n v="865"/>
    <s v="Course at University abroad"/>
    <x v="1"/>
    <x v="185"/>
    <n v="2.5"/>
  </r>
  <r>
    <n v="866"/>
    <s v="Course IN4400 at TU Delft"/>
    <x v="2"/>
    <x v="179"/>
    <n v="4"/>
  </r>
  <r>
    <n v="867"/>
    <s v="Course IN4400 at TU Delft"/>
    <x v="5"/>
    <x v="214"/>
    <n v="5"/>
  </r>
  <r>
    <n v="868"/>
    <s v="writing scientific article 'Excel in daily use'"/>
    <x v="4"/>
    <x v="168"/>
    <n v="5"/>
  </r>
  <r>
    <n v="869"/>
    <s v="MOOC Data Analysis to the MAX"/>
    <x v="5"/>
    <x v="81"/>
    <n v="4"/>
  </r>
  <r>
    <n v="870"/>
    <s v="MOOC Data Analysis to the MAX"/>
    <x v="4"/>
    <x v="206"/>
    <n v="3.5"/>
  </r>
  <r>
    <n v="871"/>
    <s v="MOOC Data Analysis to the MAX"/>
    <x v="4"/>
    <x v="193"/>
    <n v="1.5"/>
  </r>
  <r>
    <n v="872"/>
    <s v="MOOC Data Analysis to the MAX"/>
    <x v="0"/>
    <x v="59"/>
    <n v="6"/>
  </r>
  <r>
    <n v="873"/>
    <s v="Online course 'Introduction to university courses'"/>
    <x v="1"/>
    <x v="171"/>
    <n v="5.5"/>
  </r>
  <r>
    <n v="874"/>
    <s v="Course IN4400 at TU Delft"/>
    <x v="5"/>
    <x v="58"/>
    <n v="3"/>
  </r>
  <r>
    <n v="875"/>
    <s v="Online course 'Introduction to university courses'"/>
    <x v="4"/>
    <x v="98"/>
    <n v="3.5"/>
  </r>
  <r>
    <n v="876"/>
    <s v="writing scientific article 'Excel in daily use'"/>
    <x v="0"/>
    <x v="133"/>
    <n v="3.5"/>
  </r>
  <r>
    <n v="877"/>
    <s v="Course at University abroad"/>
    <x v="3"/>
    <x v="98"/>
    <n v="3.5"/>
  </r>
  <r>
    <n v="878"/>
    <s v="writing scientific article 'Excel in daily use'"/>
    <x v="0"/>
    <x v="94"/>
    <n v="3.5"/>
  </r>
  <r>
    <n v="879"/>
    <s v="Course IN4400 at TU Delft"/>
    <x v="5"/>
    <x v="62"/>
    <n v="4"/>
  </r>
  <r>
    <n v="880"/>
    <s v="Course at University abroad"/>
    <x v="2"/>
    <x v="131"/>
    <n v="4.5"/>
  </r>
  <r>
    <n v="881"/>
    <s v="Course at University abroad"/>
    <x v="4"/>
    <x v="242"/>
    <n v="2"/>
  </r>
  <r>
    <n v="882"/>
    <s v="Online course 'Introduction to university courses'"/>
    <x v="5"/>
    <x v="82"/>
    <n v="5"/>
  </r>
  <r>
    <n v="883"/>
    <s v="Course IN4400 at TU Delft"/>
    <x v="3"/>
    <x v="89"/>
    <n v="3"/>
  </r>
  <r>
    <n v="884"/>
    <s v="writing scientific article 'Excel in daily use'"/>
    <x v="0"/>
    <x v="109"/>
    <n v="5"/>
  </r>
  <r>
    <n v="885"/>
    <s v="Course IN4400 at TU Delft"/>
    <x v="2"/>
    <x v="101"/>
    <n v="4"/>
  </r>
  <r>
    <n v="886"/>
    <s v="Course IN4400 at TU Delft"/>
    <x v="0"/>
    <x v="50"/>
    <n v="3.5"/>
  </r>
  <r>
    <n v="887"/>
    <s v="Course at University abroad"/>
    <x v="4"/>
    <x v="138"/>
    <n v="5"/>
  </r>
  <r>
    <n v="888"/>
    <s v="Course IN4400 at TU Delft"/>
    <x v="3"/>
    <x v="125"/>
    <n v="5"/>
  </r>
  <r>
    <n v="889"/>
    <s v="Course IN4400 at TU Delft"/>
    <x v="3"/>
    <x v="80"/>
    <n v="4"/>
  </r>
  <r>
    <n v="890"/>
    <s v="Online course 'Introduction to university courses'"/>
    <x v="5"/>
    <x v="101"/>
    <n v="6.5"/>
  </r>
  <r>
    <n v="891"/>
    <s v="MOOC Data Analysis to the MAX"/>
    <x v="4"/>
    <x v="125"/>
    <n v="3"/>
  </r>
  <r>
    <n v="892"/>
    <s v="Course at University abroad"/>
    <x v="4"/>
    <x v="223"/>
    <n v="2"/>
  </r>
  <r>
    <n v="893"/>
    <s v="Course IN4400 at TU Delft"/>
    <x v="1"/>
    <x v="170"/>
    <n v="3"/>
  </r>
  <r>
    <n v="894"/>
    <s v="MOOC Data Analysis to the MAX"/>
    <x v="5"/>
    <x v="221"/>
    <n v="5.5"/>
  </r>
  <r>
    <n v="895"/>
    <s v="Online course 'Introduction to university courses'"/>
    <x v="5"/>
    <x v="176"/>
    <n v="1.5"/>
  </r>
  <r>
    <n v="896"/>
    <s v="writing scientific article 'Excel in daily use'"/>
    <x v="1"/>
    <x v="162"/>
    <n v="5"/>
  </r>
  <r>
    <n v="897"/>
    <s v="Course IN4400 at TU Delft"/>
    <x v="3"/>
    <x v="148"/>
    <n v="3.5"/>
  </r>
  <r>
    <n v="898"/>
    <s v="Course at University abroad"/>
    <x v="5"/>
    <x v="45"/>
    <n v="2.5"/>
  </r>
  <r>
    <n v="899"/>
    <s v="MOOC Data Analysis to the MAX"/>
    <x v="0"/>
    <x v="24"/>
    <n v="2.5"/>
  </r>
  <r>
    <n v="900"/>
    <s v="MOOC Data Analysis to the MAX"/>
    <x v="1"/>
    <x v="166"/>
    <n v="3"/>
  </r>
  <r>
    <n v="901"/>
    <s v="MOOC Data Analysis to the MAX"/>
    <x v="5"/>
    <x v="118"/>
    <n v="4"/>
  </r>
  <r>
    <n v="902"/>
    <s v="Course at University abroad"/>
    <x v="4"/>
    <x v="200"/>
    <n v="4"/>
  </r>
  <r>
    <n v="903"/>
    <s v="Online course 'Introduction to university courses'"/>
    <x v="3"/>
    <x v="67"/>
    <n v="6.5"/>
  </r>
  <r>
    <n v="904"/>
    <s v="writing scientific article 'Excel in daily use'"/>
    <x v="2"/>
    <x v="83"/>
    <n v="4.5"/>
  </r>
  <r>
    <n v="905"/>
    <s v="Course at University abroad"/>
    <x v="1"/>
    <x v="118"/>
    <n v="5.5"/>
  </r>
  <r>
    <n v="906"/>
    <s v="Online course 'Introduction to university courses'"/>
    <x v="3"/>
    <x v="56"/>
    <n v="3"/>
  </r>
  <r>
    <n v="907"/>
    <s v="writing scientific article 'Excel in daily use'"/>
    <x v="5"/>
    <x v="46"/>
    <n v="4.5"/>
  </r>
  <r>
    <n v="908"/>
    <s v="Course IN4400 at TU Delft"/>
    <x v="1"/>
    <x v="8"/>
    <n v="4"/>
  </r>
  <r>
    <n v="909"/>
    <s v="Course at University abroad"/>
    <x v="1"/>
    <x v="159"/>
    <n v="5.5"/>
  </r>
  <r>
    <n v="910"/>
    <s v="MOOC Data Analysis to the MAX"/>
    <x v="1"/>
    <x v="71"/>
    <n v="1.5"/>
  </r>
  <r>
    <n v="911"/>
    <s v="Course at University abroad"/>
    <x v="2"/>
    <x v="195"/>
    <n v="4"/>
  </r>
  <r>
    <n v="912"/>
    <s v="Online course 'Introduction to university courses'"/>
    <x v="5"/>
    <x v="131"/>
    <n v="4"/>
  </r>
  <r>
    <n v="913"/>
    <s v="Course at University abroad"/>
    <x v="4"/>
    <x v="16"/>
    <n v="1.5"/>
  </r>
  <r>
    <n v="914"/>
    <s v="MOOC Data Analysis to the MAX"/>
    <x v="5"/>
    <x v="72"/>
    <n v="5.5"/>
  </r>
  <r>
    <n v="915"/>
    <s v="MOOC Data Analysis to the MAX"/>
    <x v="4"/>
    <x v="58"/>
    <n v="3.5"/>
  </r>
  <r>
    <n v="916"/>
    <s v="Course IN4400 at TU Delft"/>
    <x v="1"/>
    <x v="90"/>
    <n v="2.5"/>
  </r>
  <r>
    <n v="917"/>
    <s v="MOOC Data Analysis to the MAX"/>
    <x v="3"/>
    <x v="6"/>
    <n v="2"/>
  </r>
  <r>
    <n v="918"/>
    <s v="writing scientific article 'Excel in daily use'"/>
    <x v="1"/>
    <x v="122"/>
    <n v="2.5"/>
  </r>
  <r>
    <n v="919"/>
    <s v="MOOC Data Analysis to the MAX"/>
    <x v="3"/>
    <x v="168"/>
    <n v="4"/>
  </r>
  <r>
    <n v="920"/>
    <s v="Course at University abroad"/>
    <x v="2"/>
    <x v="226"/>
    <n v="3.5"/>
  </r>
  <r>
    <n v="921"/>
    <s v="Course at University abroad"/>
    <x v="2"/>
    <x v="157"/>
    <n v="6"/>
  </r>
  <r>
    <n v="922"/>
    <s v="Course IN4400 at TU Delft"/>
    <x v="4"/>
    <x v="69"/>
    <n v="6"/>
  </r>
  <r>
    <n v="923"/>
    <s v="Course at University abroad"/>
    <x v="0"/>
    <x v="7"/>
    <n v="3"/>
  </r>
  <r>
    <n v="924"/>
    <s v="MOOC Data Analysis to the MAX"/>
    <x v="2"/>
    <x v="171"/>
    <n v="3.5"/>
  </r>
  <r>
    <n v="925"/>
    <s v="Course at University abroad"/>
    <x v="0"/>
    <x v="209"/>
    <n v="5"/>
  </r>
  <r>
    <n v="926"/>
    <s v="Course at University abroad"/>
    <x v="0"/>
    <x v="66"/>
    <n v="3.5"/>
  </r>
  <r>
    <n v="927"/>
    <s v="Course at University abroad"/>
    <x v="5"/>
    <x v="243"/>
    <n v="6"/>
  </r>
  <r>
    <n v="928"/>
    <s v="MOOC Data Analysis to the MAX"/>
    <x v="5"/>
    <x v="179"/>
    <n v="3.5"/>
  </r>
  <r>
    <n v="929"/>
    <s v="writing scientific article 'Excel in daily use'"/>
    <x v="1"/>
    <x v="135"/>
    <n v="3.5"/>
  </r>
  <r>
    <n v="930"/>
    <s v="Course IN4400 at TU Delft"/>
    <x v="0"/>
    <x v="61"/>
    <n v="2"/>
  </r>
  <r>
    <n v="931"/>
    <s v="writing scientific article 'Excel in daily use'"/>
    <x v="1"/>
    <x v="188"/>
    <n v="6.5"/>
  </r>
  <r>
    <n v="932"/>
    <s v="Course at University abroad"/>
    <x v="2"/>
    <x v="195"/>
    <n v="3.5"/>
  </r>
  <r>
    <n v="933"/>
    <s v="Course at University abroad"/>
    <x v="2"/>
    <x v="191"/>
    <n v="3"/>
  </r>
  <r>
    <n v="934"/>
    <s v="MOOC Data Analysis to the MAX"/>
    <x v="4"/>
    <x v="7"/>
    <n v="1"/>
  </r>
  <r>
    <n v="935"/>
    <s v="Course at University abroad"/>
    <x v="0"/>
    <x v="128"/>
    <n v="4.5"/>
  </r>
  <r>
    <n v="936"/>
    <s v="writing scientific article 'Excel in daily use'"/>
    <x v="0"/>
    <x v="57"/>
    <n v="2.5"/>
  </r>
  <r>
    <n v="937"/>
    <s v="Course at University abroad"/>
    <x v="4"/>
    <x v="58"/>
    <n v="1"/>
  </r>
  <r>
    <n v="938"/>
    <s v="writing scientific article 'Excel in daily use'"/>
    <x v="3"/>
    <x v="80"/>
    <n v="2.5"/>
  </r>
  <r>
    <n v="939"/>
    <s v="Online course 'Introduction to university courses'"/>
    <x v="2"/>
    <x v="62"/>
    <n v="0.5"/>
  </r>
  <r>
    <n v="940"/>
    <s v="Course IN4400 at TU Delft"/>
    <x v="1"/>
    <x v="111"/>
    <n v="4"/>
  </r>
  <r>
    <n v="941"/>
    <s v="Course IN4400 at TU Delft"/>
    <x v="5"/>
    <x v="121"/>
    <n v="2.5"/>
  </r>
  <r>
    <n v="942"/>
    <s v="MOOC Data Analysis to the MAX"/>
    <x v="0"/>
    <x v="167"/>
    <n v="6.5"/>
  </r>
  <r>
    <n v="943"/>
    <s v="writing scientific article 'Excel in daily use'"/>
    <x v="3"/>
    <x v="21"/>
    <n v="3"/>
  </r>
  <r>
    <n v="944"/>
    <s v="writing scientific article 'Excel in daily use'"/>
    <x v="5"/>
    <x v="235"/>
    <n v="3"/>
  </r>
  <r>
    <n v="945"/>
    <s v="Online course 'Introduction to university courses'"/>
    <x v="1"/>
    <x v="144"/>
    <n v="7"/>
  </r>
  <r>
    <n v="946"/>
    <s v="MOOC Data Analysis to the MAX"/>
    <x v="2"/>
    <x v="230"/>
    <n v="5"/>
  </r>
  <r>
    <n v="947"/>
    <s v="Online course 'Introduction to university courses'"/>
    <x v="0"/>
    <x v="134"/>
    <n v="6"/>
  </r>
  <r>
    <n v="948"/>
    <s v="writing scientific article 'Excel in daily use'"/>
    <x v="0"/>
    <x v="147"/>
    <n v="5.5"/>
  </r>
  <r>
    <n v="949"/>
    <s v="Course at University abroad"/>
    <x v="5"/>
    <x v="135"/>
    <n v="4.5"/>
  </r>
  <r>
    <n v="950"/>
    <s v="MOOC Data Analysis to the MAX"/>
    <x v="1"/>
    <x v="53"/>
    <n v="5"/>
  </r>
  <r>
    <n v="951"/>
    <s v="MOOC Data Analysis to the MAX"/>
    <x v="1"/>
    <x v="87"/>
    <n v="3"/>
  </r>
  <r>
    <n v="952"/>
    <s v="Course at University abroad"/>
    <x v="5"/>
    <x v="195"/>
    <n v="2.5"/>
  </r>
  <r>
    <n v="953"/>
    <s v="Online course 'Introduction to university courses'"/>
    <x v="2"/>
    <x v="36"/>
    <n v="2"/>
  </r>
  <r>
    <n v="954"/>
    <s v="MOOC Data Analysis to the MAX"/>
    <x v="4"/>
    <x v="63"/>
    <n v="4"/>
  </r>
  <r>
    <n v="955"/>
    <s v="Course at University abroad"/>
    <x v="2"/>
    <x v="33"/>
    <n v="4.5"/>
  </r>
  <r>
    <n v="956"/>
    <s v="Course IN4400 at TU Delft"/>
    <x v="3"/>
    <x v="142"/>
    <n v="3.5"/>
  </r>
  <r>
    <n v="957"/>
    <s v="MOOC Data Analysis to the MAX"/>
    <x v="0"/>
    <x v="28"/>
    <n v="4"/>
  </r>
  <r>
    <n v="958"/>
    <s v="MOOC Data Analysis to the MAX"/>
    <x v="5"/>
    <x v="52"/>
    <n v="2.5"/>
  </r>
  <r>
    <n v="959"/>
    <s v="Course at University abroad"/>
    <x v="3"/>
    <x v="6"/>
    <n v="4"/>
  </r>
  <r>
    <n v="960"/>
    <s v="Course at University abroad"/>
    <x v="2"/>
    <x v="172"/>
    <n v="4.5"/>
  </r>
  <r>
    <n v="961"/>
    <s v="Course at University abroad"/>
    <x v="3"/>
    <x v="162"/>
    <n v="2"/>
  </r>
  <r>
    <n v="962"/>
    <s v="Course IN4400 at TU Delft"/>
    <x v="2"/>
    <x v="64"/>
    <n v="5"/>
  </r>
  <r>
    <n v="963"/>
    <s v="Course IN4400 at TU Delft"/>
    <x v="0"/>
    <x v="240"/>
    <n v="3"/>
  </r>
  <r>
    <n v="964"/>
    <s v="MOOC Data Analysis to the MAX"/>
    <x v="2"/>
    <x v="240"/>
    <n v="3"/>
  </r>
  <r>
    <n v="965"/>
    <s v="MOOC Data Analysis to the MAX"/>
    <x v="1"/>
    <x v="192"/>
    <n v="0.5"/>
  </r>
  <r>
    <n v="966"/>
    <s v="MOOC Data Analysis to the MAX"/>
    <x v="3"/>
    <x v="177"/>
    <n v="5.5"/>
  </r>
  <r>
    <n v="967"/>
    <s v="Course IN4400 at TU Delft"/>
    <x v="3"/>
    <x v="172"/>
    <n v="2.5"/>
  </r>
  <r>
    <n v="968"/>
    <s v="Online course 'Introduction to university courses'"/>
    <x v="0"/>
    <x v="201"/>
    <n v="2"/>
  </r>
  <r>
    <n v="969"/>
    <s v="writing scientific article 'Excel in daily use'"/>
    <x v="5"/>
    <x v="124"/>
    <n v="4.5"/>
  </r>
  <r>
    <n v="970"/>
    <s v="MOOC Data Analysis to the MAX"/>
    <x v="3"/>
    <x v="85"/>
    <n v="5.5"/>
  </r>
  <r>
    <n v="971"/>
    <s v="MOOC Data Analysis to the MAX"/>
    <x v="2"/>
    <x v="9"/>
    <n v="4"/>
  </r>
  <r>
    <n v="972"/>
    <s v="Course at University abroad"/>
    <x v="5"/>
    <x v="20"/>
    <n v="5"/>
  </r>
  <r>
    <n v="973"/>
    <s v="Course IN4400 at TU Delft"/>
    <x v="4"/>
    <x v="212"/>
    <n v="2"/>
  </r>
  <r>
    <n v="974"/>
    <s v="Online course 'Introduction to university courses'"/>
    <x v="5"/>
    <x v="193"/>
    <n v="1"/>
  </r>
  <r>
    <n v="975"/>
    <s v="MOOC Data Analysis to the MAX"/>
    <x v="5"/>
    <x v="76"/>
    <n v="2.5"/>
  </r>
  <r>
    <n v="976"/>
    <s v="MOOC Data Analysis to the MAX"/>
    <x v="1"/>
    <x v="241"/>
    <n v="2"/>
  </r>
  <r>
    <n v="977"/>
    <s v="MOOC Data Analysis to the MAX"/>
    <x v="4"/>
    <x v="43"/>
    <n v="1.5"/>
  </r>
  <r>
    <n v="978"/>
    <s v="MOOC Data Analysis to the MAX"/>
    <x v="1"/>
    <x v="41"/>
    <n v="4.5"/>
  </r>
  <r>
    <n v="979"/>
    <s v="Course IN4400 at TU Delft"/>
    <x v="1"/>
    <x v="203"/>
    <n v="2.5"/>
  </r>
  <r>
    <n v="980"/>
    <s v="Online course 'Introduction to university courses'"/>
    <x v="5"/>
    <x v="227"/>
    <n v="2"/>
  </r>
  <r>
    <n v="981"/>
    <s v="Course at University abroad"/>
    <x v="3"/>
    <x v="125"/>
    <n v="4.5"/>
  </r>
  <r>
    <n v="982"/>
    <s v="Online course 'Introduction to university courses'"/>
    <x v="4"/>
    <x v="234"/>
    <n v="7"/>
  </r>
  <r>
    <n v="983"/>
    <s v="MOOC Data Analysis to the MAX"/>
    <x v="0"/>
    <x v="4"/>
    <n v="6"/>
  </r>
  <r>
    <n v="984"/>
    <s v="Online course 'Introduction to university courses'"/>
    <x v="2"/>
    <x v="189"/>
    <n v="1.5"/>
  </r>
  <r>
    <n v="985"/>
    <s v="MOOC Data Analysis to the MAX"/>
    <x v="0"/>
    <x v="241"/>
    <n v="6.5"/>
  </r>
  <r>
    <n v="986"/>
    <s v="Course at University abroad"/>
    <x v="0"/>
    <x v="180"/>
    <n v="3.5"/>
  </r>
  <r>
    <n v="987"/>
    <s v="writing scientific article 'Excel in daily use'"/>
    <x v="3"/>
    <x v="8"/>
    <n v="4"/>
  </r>
  <r>
    <n v="988"/>
    <s v="Online course 'Introduction to university courses'"/>
    <x v="1"/>
    <x v="130"/>
    <n v="5"/>
  </r>
  <r>
    <n v="989"/>
    <s v="Online course 'Introduction to university courses'"/>
    <x v="4"/>
    <x v="39"/>
    <n v="5.5"/>
  </r>
  <r>
    <n v="990"/>
    <s v="Online course 'Introduction to university courses'"/>
    <x v="3"/>
    <x v="131"/>
    <n v="6"/>
  </r>
  <r>
    <n v="991"/>
    <s v="MOOC Data Analysis to the MAX"/>
    <x v="2"/>
    <x v="119"/>
    <n v="2"/>
  </r>
  <r>
    <n v="992"/>
    <s v="Course IN4400 at TU Delft"/>
    <x v="4"/>
    <x v="8"/>
    <n v="4.5"/>
  </r>
  <r>
    <n v="993"/>
    <s v="Course IN4400 at TU Delft"/>
    <x v="0"/>
    <x v="244"/>
    <n v="1.5"/>
  </r>
  <r>
    <n v="994"/>
    <s v="Course at University abroad"/>
    <x v="3"/>
    <x v="207"/>
    <n v="5.5"/>
  </r>
  <r>
    <n v="995"/>
    <s v="writing scientific article 'Excel in daily use'"/>
    <x v="3"/>
    <x v="14"/>
    <n v="1.5"/>
  </r>
  <r>
    <n v="996"/>
    <s v="MOOC Data Analysis to the MAX"/>
    <x v="3"/>
    <x v="180"/>
    <n v="2.5"/>
  </r>
  <r>
    <n v="997"/>
    <s v="MOOC Data Analysis to the MAX"/>
    <x v="0"/>
    <x v="61"/>
    <n v="4"/>
  </r>
  <r>
    <n v="998"/>
    <s v="Course IN4400 at TU Delft"/>
    <x v="0"/>
    <x v="6"/>
    <n v="2.5"/>
  </r>
  <r>
    <n v="999"/>
    <s v="writing scientific article 'Excel in daily use'"/>
    <x v="5"/>
    <x v="105"/>
    <n v="3"/>
  </r>
  <r>
    <n v="1000"/>
    <s v="Course at University abroad"/>
    <x v="0"/>
    <x v="199"/>
    <n v="1"/>
  </r>
  <r>
    <n v="1001"/>
    <s v="Course at University abroad"/>
    <x v="5"/>
    <x v="132"/>
    <n v="5"/>
  </r>
  <r>
    <n v="1002"/>
    <s v="Course at University abroad"/>
    <x v="2"/>
    <x v="192"/>
    <n v="4.5"/>
  </r>
  <r>
    <n v="1003"/>
    <s v="Online course 'Introduction to university courses'"/>
    <x v="5"/>
    <x v="243"/>
    <n v="3"/>
  </r>
  <r>
    <n v="1004"/>
    <s v="Course IN4400 at TU Delft"/>
    <x v="5"/>
    <x v="47"/>
    <n v="4.5"/>
  </r>
  <r>
    <n v="1005"/>
    <s v="writing scientific article 'Excel in daily use'"/>
    <x v="5"/>
    <x v="15"/>
    <n v="4"/>
  </r>
  <r>
    <n v="1006"/>
    <s v="Course IN4400 at TU Delft"/>
    <x v="2"/>
    <x v="224"/>
    <n v="3"/>
  </r>
  <r>
    <n v="1007"/>
    <s v="Course at University abroad"/>
    <x v="5"/>
    <x v="171"/>
    <n v="4"/>
  </r>
  <r>
    <n v="1008"/>
    <s v="writing scientific article 'Excel in daily use'"/>
    <x v="4"/>
    <x v="202"/>
    <n v="2"/>
  </r>
  <r>
    <n v="1009"/>
    <s v="writing scientific article 'Excel in daily use'"/>
    <x v="0"/>
    <x v="147"/>
    <n v="2"/>
  </r>
  <r>
    <n v="1010"/>
    <s v="MOOC Data Analysis to the MAX"/>
    <x v="3"/>
    <x v="82"/>
    <n v="4"/>
  </r>
  <r>
    <n v="1011"/>
    <s v="writing scientific article 'Excel in daily use'"/>
    <x v="4"/>
    <x v="186"/>
    <n v="1.5"/>
  </r>
  <r>
    <n v="1012"/>
    <s v="Course IN4400 at TU Delft"/>
    <x v="0"/>
    <x v="13"/>
    <n v="3"/>
  </r>
  <r>
    <n v="1013"/>
    <s v="Online course 'Introduction to university courses'"/>
    <x v="2"/>
    <x v="50"/>
    <n v="4.5"/>
  </r>
  <r>
    <n v="1014"/>
    <s v="MOOC Data Analysis to the MAX"/>
    <x v="0"/>
    <x v="239"/>
    <n v="2"/>
  </r>
  <r>
    <n v="1015"/>
    <s v="Course IN4400 at TU Delft"/>
    <x v="1"/>
    <x v="61"/>
    <n v="5.5"/>
  </r>
  <r>
    <n v="1016"/>
    <s v="Course at University abroad"/>
    <x v="1"/>
    <x v="134"/>
    <n v="1.5"/>
  </r>
  <r>
    <n v="1017"/>
    <s v="Online course 'Introduction to university courses'"/>
    <x v="1"/>
    <x v="81"/>
    <n v="2"/>
  </r>
  <r>
    <n v="1018"/>
    <s v="Course IN4400 at TU Delft"/>
    <x v="5"/>
    <x v="211"/>
    <n v="2.5"/>
  </r>
  <r>
    <n v="1019"/>
    <s v="MOOC Data Analysis to the MAX"/>
    <x v="5"/>
    <x v="34"/>
    <n v="2"/>
  </r>
  <r>
    <n v="1020"/>
    <s v="Online course 'Introduction to university courses'"/>
    <x v="3"/>
    <x v="67"/>
    <n v="2"/>
  </r>
  <r>
    <n v="1021"/>
    <s v="writing scientific article 'Excel in daily use'"/>
    <x v="0"/>
    <x v="166"/>
    <n v="2"/>
  </r>
  <r>
    <n v="1022"/>
    <s v="Online course 'Introduction to university courses'"/>
    <x v="1"/>
    <x v="159"/>
    <n v="1.5"/>
  </r>
  <r>
    <n v="1023"/>
    <s v="MOOC Data Analysis to the MAX"/>
    <x v="3"/>
    <x v="141"/>
    <n v="2"/>
  </r>
  <r>
    <n v="1024"/>
    <s v="writing scientific article 'Excel in daily use'"/>
    <x v="4"/>
    <x v="168"/>
    <n v="4.5"/>
  </r>
  <r>
    <n v="1025"/>
    <s v="Course at University abroad"/>
    <x v="1"/>
    <x v="85"/>
    <n v="1.5"/>
  </r>
  <r>
    <n v="1026"/>
    <s v="Course IN4400 at TU Delft"/>
    <x v="3"/>
    <x v="168"/>
    <n v="1"/>
  </r>
  <r>
    <n v="1027"/>
    <s v="MOOC Data Analysis to the MAX"/>
    <x v="5"/>
    <x v="238"/>
    <n v="6"/>
  </r>
  <r>
    <n v="1028"/>
    <s v="writing scientific article 'Excel in daily use'"/>
    <x v="1"/>
    <x v="42"/>
    <n v="6.5"/>
  </r>
  <r>
    <n v="1029"/>
    <s v="MOOC Data Analysis to the MAX"/>
    <x v="4"/>
    <x v="30"/>
    <n v="3.5"/>
  </r>
  <r>
    <n v="1030"/>
    <s v="writing scientific article 'Excel in daily use'"/>
    <x v="1"/>
    <x v="229"/>
    <n v="5.5"/>
  </r>
  <r>
    <n v="1031"/>
    <s v="Course at University abroad"/>
    <x v="2"/>
    <x v="239"/>
    <n v="3.5"/>
  </r>
  <r>
    <n v="1032"/>
    <s v="Online course 'Introduction to university courses'"/>
    <x v="2"/>
    <x v="86"/>
    <n v="3"/>
  </r>
  <r>
    <n v="1033"/>
    <s v="Course IN4400 at TU Delft"/>
    <x v="0"/>
    <x v="45"/>
    <n v="6.5"/>
  </r>
  <r>
    <n v="1034"/>
    <s v="writing scientific article 'Excel in daily use'"/>
    <x v="4"/>
    <x v="9"/>
    <n v="3.5"/>
  </r>
  <r>
    <n v="1035"/>
    <s v="Course at University abroad"/>
    <x v="3"/>
    <x v="101"/>
    <n v="4.5"/>
  </r>
  <r>
    <n v="1036"/>
    <s v="writing scientific article 'Excel in daily use'"/>
    <x v="4"/>
    <x v="222"/>
    <n v="3"/>
  </r>
  <r>
    <n v="1037"/>
    <s v="Course at University abroad"/>
    <x v="1"/>
    <x v="5"/>
    <n v="6.5"/>
  </r>
  <r>
    <n v="1038"/>
    <s v="Course at University abroad"/>
    <x v="0"/>
    <x v="225"/>
    <n v="3"/>
  </r>
  <r>
    <n v="1039"/>
    <s v="MOOC Data Analysis to the MAX"/>
    <x v="4"/>
    <x v="238"/>
    <n v="4.5"/>
  </r>
  <r>
    <n v="1040"/>
    <s v="Course at University abroad"/>
    <x v="1"/>
    <x v="124"/>
    <n v="2.5"/>
  </r>
  <r>
    <n v="1041"/>
    <s v="Course at University abroad"/>
    <x v="5"/>
    <x v="148"/>
    <n v="5"/>
  </r>
  <r>
    <n v="1042"/>
    <s v="Online course 'Introduction to university courses'"/>
    <x v="2"/>
    <x v="138"/>
    <n v="1.5"/>
  </r>
  <r>
    <n v="1043"/>
    <s v="MOOC Data Analysis to the MAX"/>
    <x v="3"/>
    <x v="11"/>
    <n v="1.5"/>
  </r>
  <r>
    <n v="1044"/>
    <s v="Online course 'Introduction to university courses'"/>
    <x v="3"/>
    <x v="238"/>
    <n v="2"/>
  </r>
  <r>
    <n v="1045"/>
    <s v="Online course 'Introduction to university courses'"/>
    <x v="0"/>
    <x v="192"/>
    <n v="1"/>
  </r>
  <r>
    <n v="1046"/>
    <s v="writing scientific article 'Excel in daily use'"/>
    <x v="2"/>
    <x v="113"/>
    <n v="4"/>
  </r>
  <r>
    <n v="1047"/>
    <s v="Course at University abroad"/>
    <x v="2"/>
    <x v="139"/>
    <n v="2.5"/>
  </r>
  <r>
    <n v="1048"/>
    <s v="writing scientific article 'Excel in daily use'"/>
    <x v="4"/>
    <x v="150"/>
    <n v="6.5"/>
  </r>
  <r>
    <n v="1049"/>
    <s v="Course IN4400 at TU Delft"/>
    <x v="5"/>
    <x v="129"/>
    <n v="3.5"/>
  </r>
  <r>
    <n v="1050"/>
    <s v="MOOC Data Analysis to the MAX"/>
    <x v="0"/>
    <x v="169"/>
    <n v="4.5"/>
  </r>
  <r>
    <n v="1051"/>
    <s v="Course IN4400 at TU Delft"/>
    <x v="0"/>
    <x v="115"/>
    <n v="3"/>
  </r>
  <r>
    <n v="1052"/>
    <s v="Course IN4400 at TU Delft"/>
    <x v="1"/>
    <x v="45"/>
    <n v="0.5"/>
  </r>
  <r>
    <n v="1053"/>
    <s v="Online course 'Introduction to university courses'"/>
    <x v="1"/>
    <x v="63"/>
    <n v="2"/>
  </r>
  <r>
    <n v="1054"/>
    <s v="Course at University abroad"/>
    <x v="3"/>
    <x v="192"/>
    <n v="4"/>
  </r>
  <r>
    <n v="1055"/>
    <s v="Online course 'Introduction to university courses'"/>
    <x v="5"/>
    <x v="245"/>
    <n v="1.5"/>
  </r>
  <r>
    <n v="1056"/>
    <s v="writing scientific article 'Excel in daily use'"/>
    <x v="0"/>
    <x v="37"/>
    <n v="2.5"/>
  </r>
  <r>
    <n v="1057"/>
    <s v="Course at University abroad"/>
    <x v="4"/>
    <x v="56"/>
    <n v="1"/>
  </r>
  <r>
    <n v="1058"/>
    <s v="MOOC Data Analysis to the MAX"/>
    <x v="5"/>
    <x v="170"/>
    <n v="3.5"/>
  </r>
  <r>
    <n v="1059"/>
    <s v="Course at University abroad"/>
    <x v="1"/>
    <x v="42"/>
    <n v="4"/>
  </r>
  <r>
    <n v="1060"/>
    <s v="MOOC Data Analysis to the MAX"/>
    <x v="1"/>
    <x v="105"/>
    <n v="6.5"/>
  </r>
  <r>
    <n v="1061"/>
    <s v="Course IN4400 at TU Delft"/>
    <x v="0"/>
    <x v="239"/>
    <n v="1.5"/>
  </r>
  <r>
    <n v="1062"/>
    <s v="Online course 'Introduction to university courses'"/>
    <x v="0"/>
    <x v="246"/>
    <n v="5"/>
  </r>
  <r>
    <n v="1063"/>
    <s v="Course at University abroad"/>
    <x v="2"/>
    <x v="96"/>
    <n v="3"/>
  </r>
  <r>
    <n v="1064"/>
    <s v="Course IN4400 at TU Delft"/>
    <x v="3"/>
    <x v="70"/>
    <n v="2"/>
  </r>
  <r>
    <n v="1065"/>
    <s v="Course IN4400 at TU Delft"/>
    <x v="5"/>
    <x v="128"/>
    <n v="2"/>
  </r>
  <r>
    <n v="1066"/>
    <s v="Course IN4400 at TU Delft"/>
    <x v="3"/>
    <x v="99"/>
    <n v="4.5"/>
  </r>
  <r>
    <n v="1067"/>
    <s v="MOOC Data Analysis to the MAX"/>
    <x v="2"/>
    <x v="247"/>
    <n v="1.5"/>
  </r>
  <r>
    <n v="1068"/>
    <s v="Course IN4400 at TU Delft"/>
    <x v="3"/>
    <x v="69"/>
    <n v="4.5"/>
  </r>
  <r>
    <n v="1069"/>
    <s v="Online course 'Introduction to university courses'"/>
    <x v="4"/>
    <x v="182"/>
    <n v="5.5"/>
  </r>
  <r>
    <n v="1070"/>
    <s v="MOOC Data Analysis to the MAX"/>
    <x v="3"/>
    <x v="235"/>
    <n v="3"/>
  </r>
  <r>
    <n v="1071"/>
    <s v="writing scientific article 'Excel in daily use'"/>
    <x v="3"/>
    <x v="69"/>
    <n v="0.5"/>
  </r>
  <r>
    <n v="1072"/>
    <s v="Course at University abroad"/>
    <x v="3"/>
    <x v="135"/>
    <n v="2.5"/>
  </r>
  <r>
    <n v="1073"/>
    <s v="Online course 'Introduction to university courses'"/>
    <x v="2"/>
    <x v="107"/>
    <n v="4"/>
  </r>
  <r>
    <n v="1074"/>
    <s v="MOOC Data Analysis to the MAX"/>
    <x v="1"/>
    <x v="168"/>
    <n v="4"/>
  </r>
  <r>
    <n v="1075"/>
    <s v="Online course 'Introduction to university courses'"/>
    <x v="3"/>
    <x v="105"/>
    <n v="3.5"/>
  </r>
  <r>
    <n v="1076"/>
    <s v="MOOC Data Analysis to the MAX"/>
    <x v="4"/>
    <x v="131"/>
    <n v="5"/>
  </r>
  <r>
    <n v="1077"/>
    <s v="writing scientific article 'Excel in daily use'"/>
    <x v="1"/>
    <x v="72"/>
    <n v="1"/>
  </r>
  <r>
    <n v="1078"/>
    <s v="MOOC Data Analysis to the MAX"/>
    <x v="1"/>
    <x v="5"/>
    <n v="3.5"/>
  </r>
  <r>
    <n v="1079"/>
    <s v="Course IN4400 at TU Delft"/>
    <x v="5"/>
    <x v="83"/>
    <n v="4.5"/>
  </r>
  <r>
    <n v="1080"/>
    <s v="MOOC Data Analysis to the MAX"/>
    <x v="3"/>
    <x v="204"/>
    <n v="3.5"/>
  </r>
  <r>
    <n v="1081"/>
    <s v="Course at University abroad"/>
    <x v="3"/>
    <x v="44"/>
    <n v="3"/>
  </r>
  <r>
    <n v="1082"/>
    <s v="Online course 'Introduction to university courses'"/>
    <x v="3"/>
    <x v="207"/>
    <n v="0.5"/>
  </r>
  <r>
    <n v="1083"/>
    <s v="writing scientific article 'Excel in daily use'"/>
    <x v="4"/>
    <x v="97"/>
    <n v="5.5"/>
  </r>
  <r>
    <n v="1084"/>
    <s v="Online course 'Introduction to university courses'"/>
    <x v="5"/>
    <x v="107"/>
    <n v="3"/>
  </r>
  <r>
    <n v="1085"/>
    <s v="Course IN4400 at TU Delft"/>
    <x v="3"/>
    <x v="151"/>
    <n v="2"/>
  </r>
  <r>
    <n v="1086"/>
    <s v="MOOC Data Analysis to the MAX"/>
    <x v="0"/>
    <x v="110"/>
    <n v="4.5"/>
  </r>
  <r>
    <n v="1087"/>
    <s v="Online course 'Introduction to university courses'"/>
    <x v="3"/>
    <x v="134"/>
    <n v="2"/>
  </r>
  <r>
    <n v="1088"/>
    <s v="Online course 'Introduction to university courses'"/>
    <x v="0"/>
    <x v="154"/>
    <n v="2"/>
  </r>
  <r>
    <n v="1089"/>
    <s v="Online course 'Introduction to university courses'"/>
    <x v="5"/>
    <x v="5"/>
    <n v="5"/>
  </r>
  <r>
    <n v="1090"/>
    <s v="Online course 'Introduction to university courses'"/>
    <x v="0"/>
    <x v="171"/>
    <n v="3.5"/>
  </r>
  <r>
    <n v="1091"/>
    <s v="MOOC Data Analysis to the MAX"/>
    <x v="4"/>
    <x v="25"/>
    <n v="2.5"/>
  </r>
  <r>
    <n v="1092"/>
    <s v="writing scientific article 'Excel in daily use'"/>
    <x v="4"/>
    <x v="181"/>
    <n v="2.5"/>
  </r>
  <r>
    <n v="1093"/>
    <s v="Course at University abroad"/>
    <x v="3"/>
    <x v="145"/>
    <n v="3.5"/>
  </r>
  <r>
    <n v="1094"/>
    <s v="Course at University abroad"/>
    <x v="1"/>
    <x v="135"/>
    <n v="4"/>
  </r>
  <r>
    <n v="1095"/>
    <s v="writing scientific article 'Excel in daily use'"/>
    <x v="2"/>
    <x v="26"/>
    <n v="2"/>
  </r>
  <r>
    <n v="1096"/>
    <s v="Course IN4400 at TU Delft"/>
    <x v="2"/>
    <x v="177"/>
    <n v="4"/>
  </r>
  <r>
    <n v="1097"/>
    <s v="Online course 'Introduction to university courses'"/>
    <x v="3"/>
    <x v="157"/>
    <n v="4.5"/>
  </r>
  <r>
    <n v="1098"/>
    <s v="MOOC Data Analysis to the MAX"/>
    <x v="2"/>
    <x v="227"/>
    <n v="5.5"/>
  </r>
  <r>
    <n v="1099"/>
    <s v="Online course 'Introduction to university courses'"/>
    <x v="3"/>
    <x v="220"/>
    <n v="3"/>
  </r>
  <r>
    <n v="1100"/>
    <s v="Online course 'Introduction to university courses'"/>
    <x v="4"/>
    <x v="158"/>
    <n v="2"/>
  </r>
  <r>
    <n v="1101"/>
    <s v="MOOC Data Analysis to the MAX"/>
    <x v="0"/>
    <x v="48"/>
    <n v="2"/>
  </r>
  <r>
    <n v="1102"/>
    <s v="Course IN4400 at TU Delft"/>
    <x v="3"/>
    <x v="160"/>
    <n v="4"/>
  </r>
  <r>
    <n v="1103"/>
    <s v="MOOC Data Analysis to the MAX"/>
    <x v="3"/>
    <x v="128"/>
    <n v="1"/>
  </r>
  <r>
    <n v="1104"/>
    <s v="MOOC Data Analysis to the MAX"/>
    <x v="1"/>
    <x v="45"/>
    <n v="1"/>
  </r>
  <r>
    <n v="1105"/>
    <s v="Online course 'Introduction to university courses'"/>
    <x v="0"/>
    <x v="121"/>
    <n v="1.5"/>
  </r>
  <r>
    <n v="1106"/>
    <s v="Course at University abroad"/>
    <x v="2"/>
    <x v="102"/>
    <n v="4.5"/>
  </r>
  <r>
    <n v="1107"/>
    <s v="Course IN4400 at TU Delft"/>
    <x v="4"/>
    <x v="219"/>
    <n v="6.5"/>
  </r>
  <r>
    <n v="1108"/>
    <s v="Course IN4400 at TU Delft"/>
    <x v="0"/>
    <x v="63"/>
    <n v="3.5"/>
  </r>
  <r>
    <n v="1109"/>
    <s v="writing scientific article 'Excel in daily use'"/>
    <x v="1"/>
    <x v="74"/>
    <n v="3"/>
  </r>
  <r>
    <n v="1110"/>
    <s v="Course at University abroad"/>
    <x v="3"/>
    <x v="203"/>
    <n v="1"/>
  </r>
  <r>
    <n v="1111"/>
    <s v="Online course 'Introduction to university courses'"/>
    <x v="0"/>
    <x v="143"/>
    <n v="6.5"/>
  </r>
  <r>
    <n v="1112"/>
    <s v="Course at University abroad"/>
    <x v="3"/>
    <x v="120"/>
    <n v="6.5"/>
  </r>
  <r>
    <n v="1113"/>
    <s v="Course at University abroad"/>
    <x v="2"/>
    <x v="110"/>
    <n v="3"/>
  </r>
  <r>
    <n v="1114"/>
    <s v="Course at University abroad"/>
    <x v="4"/>
    <x v="90"/>
    <n v="4"/>
  </r>
  <r>
    <n v="1115"/>
    <s v="Online course 'Introduction to university courses'"/>
    <x v="0"/>
    <x v="89"/>
    <n v="1.5"/>
  </r>
  <r>
    <n v="1116"/>
    <s v="Course at University abroad"/>
    <x v="2"/>
    <x v="58"/>
    <n v="5"/>
  </r>
  <r>
    <n v="1117"/>
    <s v="Online course 'Introduction to university courses'"/>
    <x v="2"/>
    <x v="90"/>
    <n v="2"/>
  </r>
  <r>
    <n v="1118"/>
    <s v="MOOC Data Analysis to the MAX"/>
    <x v="4"/>
    <x v="119"/>
    <n v="5.5"/>
  </r>
  <r>
    <n v="1119"/>
    <s v="MOOC Data Analysis to the MAX"/>
    <x v="2"/>
    <x v="7"/>
    <n v="5.5"/>
  </r>
  <r>
    <n v="1120"/>
    <s v="writing scientific article 'Excel in daily use'"/>
    <x v="3"/>
    <x v="26"/>
    <n v="3.5"/>
  </r>
  <r>
    <n v="1121"/>
    <s v="Course IN4400 at TU Delft"/>
    <x v="4"/>
    <x v="81"/>
    <n v="4"/>
  </r>
  <r>
    <n v="1122"/>
    <s v="writing scientific article 'Excel in daily use'"/>
    <x v="5"/>
    <x v="132"/>
    <n v="6"/>
  </r>
  <r>
    <n v="1123"/>
    <s v="Course at University abroad"/>
    <x v="4"/>
    <x v="34"/>
    <n v="4"/>
  </r>
  <r>
    <n v="1124"/>
    <s v="MOOC Data Analysis to the MAX"/>
    <x v="0"/>
    <x v="94"/>
    <n v="4"/>
  </r>
  <r>
    <n v="1125"/>
    <s v="Course at University abroad"/>
    <x v="3"/>
    <x v="184"/>
    <n v="5"/>
  </r>
  <r>
    <n v="1126"/>
    <s v="Online course 'Introduction to university courses'"/>
    <x v="2"/>
    <x v="13"/>
    <n v="5"/>
  </r>
  <r>
    <n v="1127"/>
    <s v="Course at University abroad"/>
    <x v="4"/>
    <x v="90"/>
    <n v="2.5"/>
  </r>
  <r>
    <n v="1128"/>
    <s v="Course at University abroad"/>
    <x v="5"/>
    <x v="207"/>
    <n v="4.5"/>
  </r>
  <r>
    <n v="1129"/>
    <s v="Course at University abroad"/>
    <x v="5"/>
    <x v="245"/>
    <n v="4"/>
  </r>
  <r>
    <n v="1130"/>
    <s v="Course at University abroad"/>
    <x v="3"/>
    <x v="78"/>
    <n v="3"/>
  </r>
  <r>
    <n v="1131"/>
    <s v="MOOC Data Analysis to the MAX"/>
    <x v="4"/>
    <x v="9"/>
    <n v="2"/>
  </r>
  <r>
    <n v="1132"/>
    <s v="MOOC Data Analysis to the MAX"/>
    <x v="1"/>
    <x v="225"/>
    <n v="2"/>
  </r>
  <r>
    <n v="1133"/>
    <s v="Course at University abroad"/>
    <x v="2"/>
    <x v="170"/>
    <n v="4.5"/>
  </r>
  <r>
    <n v="1134"/>
    <s v="MOOC Data Analysis to the MAX"/>
    <x v="3"/>
    <x v="66"/>
    <n v="2.5"/>
  </r>
  <r>
    <n v="1135"/>
    <s v="Course IN4400 at TU Delft"/>
    <x v="5"/>
    <x v="105"/>
    <n v="4"/>
  </r>
  <r>
    <n v="1136"/>
    <s v="MOOC Data Analysis to the MAX"/>
    <x v="0"/>
    <x v="248"/>
    <n v="3"/>
  </r>
  <r>
    <n v="1137"/>
    <s v="MOOC Data Analysis to the MAX"/>
    <x v="5"/>
    <x v="117"/>
    <n v="0.5"/>
  </r>
  <r>
    <n v="1138"/>
    <s v="writing scientific article 'Excel in daily use'"/>
    <x v="2"/>
    <x v="243"/>
    <n v="5.5"/>
  </r>
  <r>
    <n v="1139"/>
    <s v="Course at University abroad"/>
    <x v="0"/>
    <x v="124"/>
    <n v="0.5"/>
  </r>
  <r>
    <n v="1140"/>
    <s v="MOOC Data Analysis to the MAX"/>
    <x v="0"/>
    <x v="117"/>
    <n v="3.5"/>
  </r>
  <r>
    <n v="1141"/>
    <s v="Course IN4400 at TU Delft"/>
    <x v="3"/>
    <x v="101"/>
    <n v="3"/>
  </r>
  <r>
    <n v="1142"/>
    <s v="writing scientific article 'Excel in daily use'"/>
    <x v="2"/>
    <x v="98"/>
    <n v="6"/>
  </r>
  <r>
    <n v="1143"/>
    <s v="writing scientific article 'Excel in daily use'"/>
    <x v="5"/>
    <x v="126"/>
    <n v="6"/>
  </r>
  <r>
    <n v="1144"/>
    <s v="Course IN4400 at TU Delft"/>
    <x v="1"/>
    <x v="90"/>
    <n v="3"/>
  </r>
  <r>
    <n v="1145"/>
    <s v="Online course 'Introduction to university courses'"/>
    <x v="1"/>
    <x v="109"/>
    <n v="3.5"/>
  </r>
  <r>
    <n v="1146"/>
    <s v="Online course 'Introduction to university courses'"/>
    <x v="3"/>
    <x v="242"/>
    <n v="3"/>
  </r>
  <r>
    <n v="1147"/>
    <s v="writing scientific article 'Excel in daily use'"/>
    <x v="0"/>
    <x v="174"/>
    <n v="5"/>
  </r>
  <r>
    <n v="1148"/>
    <s v="MOOC Data Analysis to the MAX"/>
    <x v="5"/>
    <x v="239"/>
    <n v="3.5"/>
  </r>
  <r>
    <n v="1149"/>
    <s v="Online course 'Introduction to university courses'"/>
    <x v="4"/>
    <x v="20"/>
    <n v="2"/>
  </r>
  <r>
    <n v="1150"/>
    <s v="MOOC Data Analysis to the MAX"/>
    <x v="1"/>
    <x v="38"/>
    <n v="3.5"/>
  </r>
  <r>
    <n v="1151"/>
    <s v="Course at University abroad"/>
    <x v="2"/>
    <x v="53"/>
    <n v="3.5"/>
  </r>
  <r>
    <n v="1152"/>
    <s v="Course at University abroad"/>
    <x v="5"/>
    <x v="92"/>
    <n v="5.5"/>
  </r>
  <r>
    <n v="1153"/>
    <s v="Course at University abroad"/>
    <x v="2"/>
    <x v="60"/>
    <n v="3.5"/>
  </r>
  <r>
    <n v="1154"/>
    <s v="writing scientific article 'Excel in daily use'"/>
    <x v="2"/>
    <x v="88"/>
    <n v="5"/>
  </r>
  <r>
    <n v="1155"/>
    <s v="Course at University abroad"/>
    <x v="0"/>
    <x v="235"/>
    <n v="5.5"/>
  </r>
  <r>
    <n v="1156"/>
    <s v="Online course 'Introduction to university courses'"/>
    <x v="0"/>
    <x v="178"/>
    <n v="5.5"/>
  </r>
  <r>
    <n v="1157"/>
    <s v="Course at University abroad"/>
    <x v="0"/>
    <x v="4"/>
    <n v="5.5"/>
  </r>
  <r>
    <n v="1158"/>
    <s v="writing scientific article 'Excel in daily use'"/>
    <x v="2"/>
    <x v="81"/>
    <n v="1"/>
  </r>
  <r>
    <n v="1159"/>
    <s v="Course at University abroad"/>
    <x v="0"/>
    <x v="97"/>
    <n v="3"/>
  </r>
  <r>
    <n v="1160"/>
    <s v="Course at University abroad"/>
    <x v="4"/>
    <x v="210"/>
    <n v="3.5"/>
  </r>
  <r>
    <n v="1161"/>
    <s v="MOOC Data Analysis to the MAX"/>
    <x v="0"/>
    <x v="218"/>
    <n v="3"/>
  </r>
  <r>
    <n v="1162"/>
    <s v="Course at University abroad"/>
    <x v="4"/>
    <x v="184"/>
    <n v="4"/>
  </r>
  <r>
    <n v="1163"/>
    <s v="Online course 'Introduction to university courses'"/>
    <x v="3"/>
    <x v="249"/>
    <n v="5"/>
  </r>
  <r>
    <n v="1164"/>
    <s v="Online course 'Introduction to university courses'"/>
    <x v="2"/>
    <x v="117"/>
    <n v="4.5"/>
  </r>
  <r>
    <n v="1165"/>
    <s v="Online course 'Introduction to university courses'"/>
    <x v="5"/>
    <x v="85"/>
    <n v="3"/>
  </r>
  <r>
    <n v="1166"/>
    <s v="Course at University abroad"/>
    <x v="1"/>
    <x v="177"/>
    <n v="2.5"/>
  </r>
  <r>
    <n v="1167"/>
    <s v="Online course 'Introduction to university courses'"/>
    <x v="1"/>
    <x v="132"/>
    <n v="2.5"/>
  </r>
  <r>
    <n v="1168"/>
    <s v="Course at University abroad"/>
    <x v="2"/>
    <x v="153"/>
    <n v="2.5"/>
  </r>
  <r>
    <n v="1169"/>
    <s v="MOOC Data Analysis to the MAX"/>
    <x v="2"/>
    <x v="107"/>
    <n v="3.5"/>
  </r>
  <r>
    <n v="1170"/>
    <s v="Course IN4400 at TU Delft"/>
    <x v="0"/>
    <x v="101"/>
    <n v="3"/>
  </r>
  <r>
    <n v="1171"/>
    <s v="writing scientific article 'Excel in daily use'"/>
    <x v="5"/>
    <x v="53"/>
    <n v="3.5"/>
  </r>
  <r>
    <n v="1172"/>
    <s v="Course at University abroad"/>
    <x v="4"/>
    <x v="197"/>
    <n v="4.5"/>
  </r>
  <r>
    <n v="1173"/>
    <s v="writing scientific article 'Excel in daily use'"/>
    <x v="0"/>
    <x v="118"/>
    <n v="2"/>
  </r>
  <r>
    <n v="1174"/>
    <s v="Course at University abroad"/>
    <x v="5"/>
    <x v="200"/>
    <n v="2.5"/>
  </r>
  <r>
    <n v="1175"/>
    <s v="Course at University abroad"/>
    <x v="3"/>
    <x v="150"/>
    <n v="6"/>
  </r>
  <r>
    <n v="1176"/>
    <s v="Course at University abroad"/>
    <x v="2"/>
    <x v="137"/>
    <n v="4"/>
  </r>
  <r>
    <n v="1177"/>
    <s v="Course IN4400 at TU Delft"/>
    <x v="3"/>
    <x v="85"/>
    <n v="4.5"/>
  </r>
  <r>
    <n v="1178"/>
    <s v="MOOC Data Analysis to the MAX"/>
    <x v="0"/>
    <x v="54"/>
    <n v="3.5"/>
  </r>
  <r>
    <n v="1179"/>
    <s v="MOOC Data Analysis to the MAX"/>
    <x v="3"/>
    <x v="201"/>
    <n v="6.5"/>
  </r>
  <r>
    <n v="1180"/>
    <s v="Course at University abroad"/>
    <x v="5"/>
    <x v="35"/>
    <n v="4"/>
  </r>
  <r>
    <n v="1181"/>
    <s v="writing scientific article 'Excel in daily use'"/>
    <x v="4"/>
    <x v="216"/>
    <n v="6"/>
  </r>
  <r>
    <n v="1182"/>
    <s v="Course IN4400 at TU Delft"/>
    <x v="3"/>
    <x v="36"/>
    <n v="4"/>
  </r>
  <r>
    <n v="1183"/>
    <s v="writing scientific article 'Excel in daily use'"/>
    <x v="5"/>
    <x v="178"/>
    <n v="5.5"/>
  </r>
  <r>
    <n v="1184"/>
    <s v="MOOC Data Analysis to the MAX"/>
    <x v="3"/>
    <x v="41"/>
    <n v="3.5"/>
  </r>
  <r>
    <n v="1185"/>
    <s v="Course IN4400 at TU Delft"/>
    <x v="5"/>
    <x v="224"/>
    <n v="3"/>
  </r>
  <r>
    <n v="1186"/>
    <s v="MOOC Data Analysis to the MAX"/>
    <x v="3"/>
    <x v="119"/>
    <n v="6"/>
  </r>
  <r>
    <n v="1187"/>
    <s v="Course at University abroad"/>
    <x v="2"/>
    <x v="178"/>
    <n v="3"/>
  </r>
  <r>
    <n v="1188"/>
    <s v="MOOC Data Analysis to the MAX"/>
    <x v="1"/>
    <x v="60"/>
    <n v="3.5"/>
  </r>
  <r>
    <n v="1189"/>
    <s v="Course IN4400 at TU Delft"/>
    <x v="3"/>
    <x v="194"/>
    <n v="2"/>
  </r>
  <r>
    <n v="1190"/>
    <s v="Online course 'Introduction to university courses'"/>
    <x v="0"/>
    <x v="173"/>
    <n v="6.5"/>
  </r>
  <r>
    <n v="1191"/>
    <s v="Online course 'Introduction to university courses'"/>
    <x v="3"/>
    <x v="7"/>
    <n v="2.5"/>
  </r>
  <r>
    <n v="1192"/>
    <s v="MOOC Data Analysis to the MAX"/>
    <x v="2"/>
    <x v="165"/>
    <n v="1.5"/>
  </r>
  <r>
    <n v="1193"/>
    <s v="MOOC Data Analysis to the MAX"/>
    <x v="1"/>
    <x v="209"/>
    <n v="2.5"/>
  </r>
  <r>
    <n v="1194"/>
    <s v="Online course 'Introduction to university courses'"/>
    <x v="0"/>
    <x v="87"/>
    <n v="4.5"/>
  </r>
  <r>
    <n v="1195"/>
    <s v="Online course 'Introduction to university courses'"/>
    <x v="4"/>
    <x v="173"/>
    <n v="5.5"/>
  </r>
  <r>
    <n v="1196"/>
    <s v="Course at University abroad"/>
    <x v="0"/>
    <x v="166"/>
    <n v="6.5"/>
  </r>
  <r>
    <n v="1197"/>
    <s v="writing scientific article 'Excel in daily use'"/>
    <x v="1"/>
    <x v="100"/>
    <n v="1"/>
  </r>
  <r>
    <n v="1198"/>
    <s v="Course at University abroad"/>
    <x v="5"/>
    <x v="22"/>
    <n v="3"/>
  </r>
  <r>
    <n v="1199"/>
    <s v="MOOC Data Analysis to the MAX"/>
    <x v="2"/>
    <x v="157"/>
    <n v="6.5"/>
  </r>
  <r>
    <n v="1200"/>
    <s v="writing scientific article 'Excel in daily use'"/>
    <x v="2"/>
    <x v="244"/>
    <n v="4"/>
  </r>
  <r>
    <n v="1201"/>
    <s v="MOOC Data Analysis to the MAX"/>
    <x v="5"/>
    <x v="130"/>
    <n v="5"/>
  </r>
  <r>
    <n v="1202"/>
    <s v="Course at University abroad"/>
    <x v="0"/>
    <x v="223"/>
    <n v="1.5"/>
  </r>
  <r>
    <n v="1203"/>
    <s v="writing scientific article 'Excel in daily use'"/>
    <x v="2"/>
    <x v="194"/>
    <n v="5.5"/>
  </r>
  <r>
    <n v="1204"/>
    <s v="writing scientific article 'Excel in daily use'"/>
    <x v="5"/>
    <x v="234"/>
    <n v="2.5"/>
  </r>
  <r>
    <n v="1205"/>
    <s v="Course IN4400 at TU Delft"/>
    <x v="0"/>
    <x v="2"/>
    <n v="4"/>
  </r>
  <r>
    <n v="1206"/>
    <s v="MOOC Data Analysis to the MAX"/>
    <x v="1"/>
    <x v="51"/>
    <n v="6"/>
  </r>
  <r>
    <n v="1207"/>
    <s v="Online course 'Introduction to university courses'"/>
    <x v="4"/>
    <x v="124"/>
    <n v="4.5"/>
  </r>
  <r>
    <n v="1208"/>
    <s v="writing scientific article 'Excel in daily use'"/>
    <x v="3"/>
    <x v="85"/>
    <n v="7"/>
  </r>
  <r>
    <n v="1209"/>
    <s v="MOOC Data Analysis to the MAX"/>
    <x v="2"/>
    <x v="244"/>
    <n v="6.5"/>
  </r>
  <r>
    <n v="1210"/>
    <s v="writing scientific article 'Excel in daily use'"/>
    <x v="3"/>
    <x v="109"/>
    <n v="4"/>
  </r>
  <r>
    <n v="1211"/>
    <s v="MOOC Data Analysis to the MAX"/>
    <x v="1"/>
    <x v="43"/>
    <n v="2"/>
  </r>
  <r>
    <n v="1212"/>
    <s v="Online course 'Introduction to university courses'"/>
    <x v="5"/>
    <x v="148"/>
    <n v="2"/>
  </r>
  <r>
    <n v="1213"/>
    <s v="writing scientific article 'Excel in daily use'"/>
    <x v="3"/>
    <x v="102"/>
    <n v="3.5"/>
  </r>
  <r>
    <n v="1214"/>
    <s v="Course IN4400 at TU Delft"/>
    <x v="3"/>
    <x v="224"/>
    <n v="1.5"/>
  </r>
  <r>
    <n v="1215"/>
    <s v="writing scientific article 'Excel in daily use'"/>
    <x v="2"/>
    <x v="208"/>
    <n v="4.5"/>
  </r>
  <r>
    <n v="1216"/>
    <s v="writing scientific article 'Excel in daily use'"/>
    <x v="5"/>
    <x v="118"/>
    <n v="4"/>
  </r>
  <r>
    <n v="1217"/>
    <s v="Online course 'Introduction to university courses'"/>
    <x v="5"/>
    <x v="227"/>
    <n v="2.5"/>
  </r>
  <r>
    <n v="1218"/>
    <s v="writing scientific article 'Excel in daily use'"/>
    <x v="2"/>
    <x v="139"/>
    <n v="4.5"/>
  </r>
  <r>
    <n v="1219"/>
    <s v="writing scientific article 'Excel in daily use'"/>
    <x v="1"/>
    <x v="156"/>
    <n v="3.5"/>
  </r>
  <r>
    <n v="1220"/>
    <s v="Course at University abroad"/>
    <x v="1"/>
    <x v="186"/>
    <n v="4.5"/>
  </r>
  <r>
    <n v="1221"/>
    <s v="Online course 'Introduction to university courses'"/>
    <x v="3"/>
    <x v="23"/>
    <n v="3"/>
  </r>
  <r>
    <n v="1222"/>
    <s v="Online course 'Introduction to university courses'"/>
    <x v="4"/>
    <x v="45"/>
    <n v="6.5"/>
  </r>
  <r>
    <n v="1223"/>
    <s v="Online course 'Introduction to university courses'"/>
    <x v="4"/>
    <x v="47"/>
    <n v="3"/>
  </r>
  <r>
    <n v="1224"/>
    <s v="writing scientific article 'Excel in daily use'"/>
    <x v="4"/>
    <x v="36"/>
    <n v="5"/>
  </r>
  <r>
    <n v="1225"/>
    <s v="Course IN4400 at TU Delft"/>
    <x v="0"/>
    <x v="135"/>
    <n v="3.5"/>
  </r>
  <r>
    <n v="1226"/>
    <s v="MOOC Data Analysis to the MAX"/>
    <x v="0"/>
    <x v="217"/>
    <n v="1.5"/>
  </r>
  <r>
    <n v="1227"/>
    <s v="Course IN4400 at TU Delft"/>
    <x v="5"/>
    <x v="6"/>
    <n v="4"/>
  </r>
  <r>
    <n v="1228"/>
    <s v="writing scientific article 'Excel in daily use'"/>
    <x v="4"/>
    <x v="111"/>
    <n v="2.5"/>
  </r>
  <r>
    <n v="1229"/>
    <s v="MOOC Data Analysis to the MAX"/>
    <x v="1"/>
    <x v="163"/>
    <n v="2.5"/>
  </r>
  <r>
    <n v="1230"/>
    <s v="Online course 'Introduction to university courses'"/>
    <x v="1"/>
    <x v="69"/>
    <n v="1"/>
  </r>
  <r>
    <n v="1231"/>
    <s v="MOOC Data Analysis to the MAX"/>
    <x v="1"/>
    <x v="225"/>
    <n v="1"/>
  </r>
  <r>
    <n v="1232"/>
    <s v="MOOC Data Analysis to the MAX"/>
    <x v="1"/>
    <x v="176"/>
    <n v="6.5"/>
  </r>
  <r>
    <n v="1233"/>
    <s v="MOOC Data Analysis to the MAX"/>
    <x v="5"/>
    <x v="47"/>
    <n v="4.5"/>
  </r>
  <r>
    <n v="1234"/>
    <s v="Course IN4400 at TU Delft"/>
    <x v="4"/>
    <x v="151"/>
    <n v="4.5"/>
  </r>
  <r>
    <n v="1235"/>
    <s v="Course at University abroad"/>
    <x v="3"/>
    <x v="182"/>
    <n v="5"/>
  </r>
  <r>
    <n v="1236"/>
    <s v="MOOC Data Analysis to the MAX"/>
    <x v="2"/>
    <x v="61"/>
    <n v="6.5"/>
  </r>
  <r>
    <n v="1237"/>
    <s v="Online course 'Introduction to university courses'"/>
    <x v="2"/>
    <x v="8"/>
    <n v="3.5"/>
  </r>
  <r>
    <n v="1238"/>
    <s v="Course at University abroad"/>
    <x v="1"/>
    <x v="150"/>
    <n v="4"/>
  </r>
  <r>
    <n v="1239"/>
    <s v="Online course 'Introduction to university courses'"/>
    <x v="5"/>
    <x v="22"/>
    <n v="6.5"/>
  </r>
  <r>
    <n v="1240"/>
    <s v="Online course 'Introduction to university courses'"/>
    <x v="3"/>
    <x v="135"/>
    <n v="2.5"/>
  </r>
  <r>
    <n v="1241"/>
    <s v="MOOC Data Analysis to the MAX"/>
    <x v="3"/>
    <x v="115"/>
    <n v="2.5"/>
  </r>
  <r>
    <n v="1242"/>
    <s v="MOOC Data Analysis to the MAX"/>
    <x v="4"/>
    <x v="186"/>
    <n v="1"/>
  </r>
  <r>
    <n v="1243"/>
    <s v="MOOC Data Analysis to the MAX"/>
    <x v="3"/>
    <x v="55"/>
    <n v="4.5"/>
  </r>
  <r>
    <n v="1244"/>
    <s v="Course IN4400 at TU Delft"/>
    <x v="3"/>
    <x v="110"/>
    <n v="2.5"/>
  </r>
  <r>
    <n v="1245"/>
    <s v="Course IN4400 at TU Delft"/>
    <x v="3"/>
    <x v="204"/>
    <n v="4"/>
  </r>
  <r>
    <n v="1246"/>
    <s v="Online course 'Introduction to university courses'"/>
    <x v="4"/>
    <x v="160"/>
    <n v="6"/>
  </r>
  <r>
    <n v="1247"/>
    <s v="MOOC Data Analysis to the MAX"/>
    <x v="3"/>
    <x v="35"/>
    <n v="2.5"/>
  </r>
  <r>
    <n v="1248"/>
    <s v="Online course 'Introduction to university courses'"/>
    <x v="0"/>
    <x v="235"/>
    <n v="5"/>
  </r>
  <r>
    <n v="1249"/>
    <s v="Course at University abroad"/>
    <x v="0"/>
    <x v="84"/>
    <n v="3.5"/>
  </r>
  <r>
    <n v="1250"/>
    <s v="MOOC Data Analysis to the MAX"/>
    <x v="5"/>
    <x v="194"/>
    <n v="5"/>
  </r>
  <r>
    <n v="1251"/>
    <s v="MOOC Data Analysis to the MAX"/>
    <x v="5"/>
    <x v="96"/>
    <n v="3.5"/>
  </r>
  <r>
    <n v="1252"/>
    <s v="writing scientific article 'Excel in daily use'"/>
    <x v="4"/>
    <x v="19"/>
    <n v="1"/>
  </r>
  <r>
    <n v="1253"/>
    <s v="Course IN4400 at TU Delft"/>
    <x v="5"/>
    <x v="80"/>
    <n v="2"/>
  </r>
  <r>
    <n v="1254"/>
    <s v="writing scientific article 'Excel in daily use'"/>
    <x v="2"/>
    <x v="109"/>
    <n v="4"/>
  </r>
  <r>
    <n v="1255"/>
    <s v="Course IN4400 at TU Delft"/>
    <x v="4"/>
    <x v="83"/>
    <n v="6"/>
  </r>
  <r>
    <n v="1256"/>
    <s v="Course IN4400 at TU Delft"/>
    <x v="3"/>
    <x v="62"/>
    <n v="4"/>
  </r>
  <r>
    <n v="1257"/>
    <s v="Online course 'Introduction to university courses'"/>
    <x v="5"/>
    <x v="1"/>
    <n v="3.5"/>
  </r>
  <r>
    <n v="1258"/>
    <s v="Online course 'Introduction to university courses'"/>
    <x v="1"/>
    <x v="95"/>
    <n v="6.5"/>
  </r>
  <r>
    <n v="1259"/>
    <s v="writing scientific article 'Excel in daily use'"/>
    <x v="0"/>
    <x v="49"/>
    <n v="6"/>
  </r>
  <r>
    <n v="1260"/>
    <s v="Online course 'Introduction to university courses'"/>
    <x v="1"/>
    <x v="89"/>
    <n v="6"/>
  </r>
  <r>
    <n v="1261"/>
    <s v="MOOC Data Analysis to the MAX"/>
    <x v="0"/>
    <x v="236"/>
    <n v="3"/>
  </r>
  <r>
    <n v="1262"/>
    <s v="Course at University abroad"/>
    <x v="5"/>
    <x v="169"/>
    <n v="2"/>
  </r>
  <r>
    <n v="1263"/>
    <s v="writing scientific article 'Excel in daily use'"/>
    <x v="1"/>
    <x v="66"/>
    <n v="2.5"/>
  </r>
  <r>
    <n v="1264"/>
    <s v="Course at University abroad"/>
    <x v="5"/>
    <x v="241"/>
    <n v="4.5"/>
  </r>
  <r>
    <n v="1265"/>
    <s v="Course IN4400 at TU Delft"/>
    <x v="4"/>
    <x v="88"/>
    <n v="1"/>
  </r>
  <r>
    <n v="1266"/>
    <s v="writing scientific article 'Excel in daily use'"/>
    <x v="3"/>
    <x v="115"/>
    <n v="4.5"/>
  </r>
  <r>
    <n v="1267"/>
    <s v="Course IN4400 at TU Delft"/>
    <x v="1"/>
    <x v="6"/>
    <n v="5.5"/>
  </r>
  <r>
    <n v="1268"/>
    <s v="writing scientific article 'Excel in daily use'"/>
    <x v="5"/>
    <x v="73"/>
    <n v="4.5"/>
  </r>
  <r>
    <n v="1269"/>
    <s v="MOOC Data Analysis to the MAX"/>
    <x v="1"/>
    <x v="238"/>
    <n v="3.5"/>
  </r>
  <r>
    <n v="1270"/>
    <s v="writing scientific article 'Excel in daily use'"/>
    <x v="2"/>
    <x v="80"/>
    <n v="2"/>
  </r>
  <r>
    <n v="1271"/>
    <s v="Course IN4400 at TU Delft"/>
    <x v="3"/>
    <x v="105"/>
    <n v="2"/>
  </r>
  <r>
    <n v="1272"/>
    <s v="Course at University abroad"/>
    <x v="0"/>
    <x v="136"/>
    <n v="3.5"/>
  </r>
  <r>
    <n v="1273"/>
    <s v="Course at University abroad"/>
    <x v="2"/>
    <x v="117"/>
    <n v="4.5"/>
  </r>
  <r>
    <n v="1274"/>
    <s v="MOOC Data Analysis to the MAX"/>
    <x v="2"/>
    <x v="83"/>
    <n v="0.5"/>
  </r>
  <r>
    <n v="1275"/>
    <s v="writing scientific article 'Excel in daily use'"/>
    <x v="3"/>
    <x v="114"/>
    <n v="6.5"/>
  </r>
  <r>
    <n v="1276"/>
    <s v="Course IN4400 at TU Delft"/>
    <x v="0"/>
    <x v="245"/>
    <n v="4.5"/>
  </r>
  <r>
    <n v="1277"/>
    <s v="Online course 'Introduction to university courses'"/>
    <x v="4"/>
    <x v="23"/>
    <n v="4"/>
  </r>
  <r>
    <n v="1278"/>
    <s v="Online course 'Introduction to university courses'"/>
    <x v="3"/>
    <x v="133"/>
    <n v="6"/>
  </r>
  <r>
    <n v="1279"/>
    <s v="writing scientific article 'Excel in daily use'"/>
    <x v="2"/>
    <x v="54"/>
    <n v="5.5"/>
  </r>
  <r>
    <n v="1280"/>
    <s v="Course at University abroad"/>
    <x v="4"/>
    <x v="181"/>
    <n v="7"/>
  </r>
  <r>
    <n v="1281"/>
    <s v="MOOC Data Analysis to the MAX"/>
    <x v="1"/>
    <x v="127"/>
    <n v="4.5"/>
  </r>
  <r>
    <n v="1282"/>
    <s v="Course at University abroad"/>
    <x v="0"/>
    <x v="138"/>
    <n v="3"/>
  </r>
  <r>
    <n v="1283"/>
    <s v="Online course 'Introduction to university courses'"/>
    <x v="4"/>
    <x v="9"/>
    <n v="3"/>
  </r>
  <r>
    <n v="1284"/>
    <s v="Course at University abroad"/>
    <x v="1"/>
    <x v="55"/>
    <n v="2"/>
  </r>
  <r>
    <n v="1285"/>
    <s v="Course IN4400 at TU Delft"/>
    <x v="1"/>
    <x v="68"/>
    <n v="1.5"/>
  </r>
  <r>
    <n v="1286"/>
    <s v="Course at University abroad"/>
    <x v="5"/>
    <x v="173"/>
    <n v="1.5"/>
  </r>
  <r>
    <n v="1287"/>
    <s v="MOOC Data Analysis to the MAX"/>
    <x v="0"/>
    <x v="231"/>
    <n v="4"/>
  </r>
  <r>
    <n v="1288"/>
    <s v="Course IN4400 at TU Delft"/>
    <x v="1"/>
    <x v="100"/>
    <n v="4.5"/>
  </r>
  <r>
    <n v="1289"/>
    <s v="writing scientific article 'Excel in daily use'"/>
    <x v="5"/>
    <x v="238"/>
    <n v="4"/>
  </r>
  <r>
    <n v="1290"/>
    <s v="writing scientific article 'Excel in daily use'"/>
    <x v="5"/>
    <x v="214"/>
    <n v="4.5"/>
  </r>
  <r>
    <n v="1291"/>
    <s v="writing scientific article 'Excel in daily use'"/>
    <x v="4"/>
    <x v="43"/>
    <n v="2.5"/>
  </r>
  <r>
    <n v="1292"/>
    <s v="MOOC Data Analysis to the MAX"/>
    <x v="1"/>
    <x v="47"/>
    <n v="4"/>
  </r>
  <r>
    <n v="1293"/>
    <s v="Course at University abroad"/>
    <x v="1"/>
    <x v="108"/>
    <n v="1"/>
  </r>
  <r>
    <n v="1294"/>
    <s v="writing scientific article 'Excel in daily use'"/>
    <x v="3"/>
    <x v="80"/>
    <n v="1.5"/>
  </r>
  <r>
    <n v="1295"/>
    <s v="Online course 'Introduction to university courses'"/>
    <x v="0"/>
    <x v="47"/>
    <n v="3"/>
  </r>
  <r>
    <n v="1296"/>
    <s v="writing scientific article 'Excel in daily use'"/>
    <x v="3"/>
    <x v="187"/>
    <n v="3.5"/>
  </r>
  <r>
    <n v="1297"/>
    <s v="Course IN4400 at TU Delft"/>
    <x v="0"/>
    <x v="19"/>
    <n v="6.5"/>
  </r>
  <r>
    <n v="1298"/>
    <s v="Course IN4400 at TU Delft"/>
    <x v="5"/>
    <x v="13"/>
    <n v="4.5"/>
  </r>
  <r>
    <n v="1299"/>
    <s v="MOOC Data Analysis to the MAX"/>
    <x v="0"/>
    <x v="186"/>
    <n v="3"/>
  </r>
  <r>
    <n v="1300"/>
    <s v="Online course 'Introduction to university courses'"/>
    <x v="4"/>
    <x v="37"/>
    <n v="4.5"/>
  </r>
  <r>
    <n v="1301"/>
    <s v="Course IN4400 at TU Delft"/>
    <x v="0"/>
    <x v="40"/>
    <n v="4.5"/>
  </r>
  <r>
    <n v="1302"/>
    <s v="Course at University abroad"/>
    <x v="2"/>
    <x v="95"/>
    <n v="4.5"/>
  </r>
  <r>
    <n v="1303"/>
    <s v="Course IN4400 at TU Delft"/>
    <x v="0"/>
    <x v="169"/>
    <n v="2"/>
  </r>
  <r>
    <n v="1304"/>
    <s v="writing scientific article 'Excel in daily use'"/>
    <x v="1"/>
    <x v="112"/>
    <n v="6"/>
  </r>
  <r>
    <n v="1305"/>
    <s v="Course at University abroad"/>
    <x v="3"/>
    <x v="133"/>
    <n v="6.5"/>
  </r>
  <r>
    <n v="1306"/>
    <s v="Course IN4400 at TU Delft"/>
    <x v="3"/>
    <x v="86"/>
    <n v="6"/>
  </r>
  <r>
    <n v="1307"/>
    <s v="MOOC Data Analysis to the MAX"/>
    <x v="2"/>
    <x v="205"/>
    <n v="3.5"/>
  </r>
  <r>
    <n v="1308"/>
    <s v="MOOC Data Analysis to the MAX"/>
    <x v="1"/>
    <x v="71"/>
    <n v="4"/>
  </r>
  <r>
    <n v="1309"/>
    <s v="Course at University abroad"/>
    <x v="1"/>
    <x v="141"/>
    <n v="2"/>
  </r>
  <r>
    <n v="1310"/>
    <s v="Course at University abroad"/>
    <x v="4"/>
    <x v="246"/>
    <n v="3"/>
  </r>
  <r>
    <n v="1311"/>
    <s v="Course IN4400 at TU Delft"/>
    <x v="2"/>
    <x v="183"/>
    <n v="5"/>
  </r>
  <r>
    <n v="1312"/>
    <s v="MOOC Data Analysis to the MAX"/>
    <x v="3"/>
    <x v="138"/>
    <n v="4.5"/>
  </r>
  <r>
    <n v="1313"/>
    <s v="MOOC Data Analysis to the MAX"/>
    <x v="5"/>
    <x v="243"/>
    <n v="3.5"/>
  </r>
  <r>
    <n v="1314"/>
    <s v="MOOC Data Analysis to the MAX"/>
    <x v="0"/>
    <x v="38"/>
    <n v="2"/>
  </r>
  <r>
    <n v="1315"/>
    <s v="Course at University abroad"/>
    <x v="1"/>
    <x v="165"/>
    <n v="5"/>
  </r>
  <r>
    <n v="1316"/>
    <s v="Course IN4400 at TU Delft"/>
    <x v="1"/>
    <x v="237"/>
    <n v="5.5"/>
  </r>
  <r>
    <n v="1317"/>
    <s v="Online course 'Introduction to university courses'"/>
    <x v="3"/>
    <x v="223"/>
    <n v="3.5"/>
  </r>
  <r>
    <n v="1318"/>
    <s v="Course IN4400 at TU Delft"/>
    <x v="1"/>
    <x v="144"/>
    <n v="4"/>
  </r>
  <r>
    <n v="1319"/>
    <s v="Course at University abroad"/>
    <x v="4"/>
    <x v="17"/>
    <n v="3.5"/>
  </r>
  <r>
    <n v="1320"/>
    <s v="Course at University abroad"/>
    <x v="0"/>
    <x v="102"/>
    <n v="5"/>
  </r>
  <r>
    <n v="1321"/>
    <s v="writing scientific article 'Excel in daily use'"/>
    <x v="5"/>
    <x v="249"/>
    <n v="2"/>
  </r>
  <r>
    <n v="1322"/>
    <s v="Online course 'Introduction to university courses'"/>
    <x v="2"/>
    <x v="1"/>
    <n v="1.5"/>
  </r>
  <r>
    <n v="1323"/>
    <s v="writing scientific article 'Excel in daily use'"/>
    <x v="0"/>
    <x v="93"/>
    <n v="2.5"/>
  </r>
  <r>
    <n v="1324"/>
    <s v="Online course 'Introduction to university courses'"/>
    <x v="2"/>
    <x v="14"/>
    <n v="3"/>
  </r>
  <r>
    <n v="1325"/>
    <s v="Course at University abroad"/>
    <x v="1"/>
    <x v="160"/>
    <n v="4.5"/>
  </r>
  <r>
    <n v="1326"/>
    <s v="writing scientific article 'Excel in daily use'"/>
    <x v="4"/>
    <x v="45"/>
    <n v="6"/>
  </r>
  <r>
    <n v="1327"/>
    <s v="Course IN4400 at TU Delft"/>
    <x v="4"/>
    <x v="42"/>
    <n v="3.5"/>
  </r>
  <r>
    <n v="1328"/>
    <s v="Course at University abroad"/>
    <x v="5"/>
    <x v="103"/>
    <n v="2"/>
  </r>
  <r>
    <n v="1329"/>
    <s v="Course IN4400 at TU Delft"/>
    <x v="1"/>
    <x v="62"/>
    <n v="4"/>
  </r>
  <r>
    <n v="1330"/>
    <s v="Online course 'Introduction to university courses'"/>
    <x v="4"/>
    <x v="195"/>
    <n v="2"/>
  </r>
  <r>
    <n v="1331"/>
    <s v="Online course 'Introduction to university courses'"/>
    <x v="4"/>
    <x v="28"/>
    <n v="2"/>
  </r>
  <r>
    <n v="1332"/>
    <s v="Course at University abroad"/>
    <x v="4"/>
    <x v="188"/>
    <n v="4"/>
  </r>
  <r>
    <n v="1333"/>
    <s v="Course IN4400 at TU Delft"/>
    <x v="0"/>
    <x v="58"/>
    <n v="4.5"/>
  </r>
  <r>
    <n v="1334"/>
    <s v="MOOC Data Analysis to the MAX"/>
    <x v="4"/>
    <x v="199"/>
    <n v="5"/>
  </r>
  <r>
    <n v="1335"/>
    <s v="Course at University abroad"/>
    <x v="1"/>
    <x v="167"/>
    <n v="4"/>
  </r>
  <r>
    <n v="1336"/>
    <s v="Online course 'Introduction to university courses'"/>
    <x v="0"/>
    <x v="145"/>
    <n v="4.5"/>
  </r>
  <r>
    <n v="1337"/>
    <s v="Course at University abroad"/>
    <x v="2"/>
    <x v="1"/>
    <n v="3"/>
  </r>
  <r>
    <n v="1338"/>
    <s v="Online course 'Introduction to university courses'"/>
    <x v="2"/>
    <x v="249"/>
    <n v="2"/>
  </r>
  <r>
    <n v="1339"/>
    <s v="Online course 'Introduction to university courses'"/>
    <x v="5"/>
    <x v="72"/>
    <n v="6.5"/>
  </r>
  <r>
    <n v="1340"/>
    <s v="MOOC Data Analysis to the MAX"/>
    <x v="0"/>
    <x v="146"/>
    <n v="4.5"/>
  </r>
  <r>
    <n v="1341"/>
    <s v="Course at University abroad"/>
    <x v="5"/>
    <x v="217"/>
    <n v="4"/>
  </r>
  <r>
    <n v="1342"/>
    <s v="Online course 'Introduction to university courses'"/>
    <x v="0"/>
    <x v="53"/>
    <n v="4"/>
  </r>
  <r>
    <n v="1343"/>
    <s v="writing scientific article 'Excel in daily use'"/>
    <x v="5"/>
    <x v="231"/>
    <n v="2.5"/>
  </r>
  <r>
    <n v="1344"/>
    <s v="Course at University abroad"/>
    <x v="2"/>
    <x v="103"/>
    <n v="1.5"/>
  </r>
  <r>
    <n v="1345"/>
    <s v="writing scientific article 'Excel in daily use'"/>
    <x v="0"/>
    <x v="221"/>
    <n v="2"/>
  </r>
  <r>
    <n v="1346"/>
    <s v="writing scientific article 'Excel in daily use'"/>
    <x v="4"/>
    <x v="212"/>
    <n v="3"/>
  </r>
  <r>
    <n v="1347"/>
    <s v="Course at University abroad"/>
    <x v="0"/>
    <x v="145"/>
    <n v="0.5"/>
  </r>
  <r>
    <n v="1348"/>
    <s v="Course at University abroad"/>
    <x v="1"/>
    <x v="135"/>
    <n v="4"/>
  </r>
  <r>
    <n v="1349"/>
    <s v="MOOC Data Analysis to the MAX"/>
    <x v="3"/>
    <x v="89"/>
    <n v="3"/>
  </r>
  <r>
    <n v="1350"/>
    <s v="Online course 'Introduction to university courses'"/>
    <x v="4"/>
    <x v="115"/>
    <n v="6"/>
  </r>
  <r>
    <n v="1351"/>
    <s v="writing scientific article 'Excel in daily use'"/>
    <x v="1"/>
    <x v="233"/>
    <n v="4.5"/>
  </r>
  <r>
    <n v="1352"/>
    <s v="writing scientific article 'Excel in daily use'"/>
    <x v="5"/>
    <x v="195"/>
    <n v="4.5"/>
  </r>
  <r>
    <n v="1353"/>
    <s v="MOOC Data Analysis to the MAX"/>
    <x v="1"/>
    <x v="162"/>
    <n v="2.5"/>
  </r>
  <r>
    <n v="1354"/>
    <s v="Course at University abroad"/>
    <x v="1"/>
    <x v="125"/>
    <n v="3"/>
  </r>
  <r>
    <n v="1355"/>
    <s v="Course IN4400 at TU Delft"/>
    <x v="2"/>
    <x v="80"/>
    <n v="1"/>
  </r>
  <r>
    <n v="1356"/>
    <s v="Online course 'Introduction to university courses'"/>
    <x v="5"/>
    <x v="5"/>
    <n v="4.5"/>
  </r>
  <r>
    <n v="1357"/>
    <s v="MOOC Data Analysis to the MAX"/>
    <x v="4"/>
    <x v="31"/>
    <n v="4.5"/>
  </r>
  <r>
    <n v="1358"/>
    <s v="Online course 'Introduction to university courses'"/>
    <x v="0"/>
    <x v="28"/>
    <n v="4.5"/>
  </r>
  <r>
    <n v="1359"/>
    <s v="Course IN4400 at TU Delft"/>
    <x v="3"/>
    <x v="220"/>
    <n v="3"/>
  </r>
  <r>
    <n v="1360"/>
    <s v="writing scientific article 'Excel in daily use'"/>
    <x v="5"/>
    <x v="155"/>
    <n v="6"/>
  </r>
  <r>
    <n v="1361"/>
    <s v="writing scientific article 'Excel in daily use'"/>
    <x v="2"/>
    <x v="70"/>
    <n v="2.5"/>
  </r>
  <r>
    <n v="1362"/>
    <s v="Course IN4400 at TU Delft"/>
    <x v="4"/>
    <x v="143"/>
    <n v="3.5"/>
  </r>
  <r>
    <n v="1363"/>
    <s v="Course IN4400 at TU Delft"/>
    <x v="5"/>
    <x v="16"/>
    <n v="2"/>
  </r>
  <r>
    <n v="1364"/>
    <s v="Online course 'Introduction to university courses'"/>
    <x v="5"/>
    <x v="237"/>
    <n v="4.5"/>
  </r>
  <r>
    <n v="1365"/>
    <s v="MOOC Data Analysis to the MAX"/>
    <x v="1"/>
    <x v="16"/>
    <n v="6.5"/>
  </r>
  <r>
    <n v="1366"/>
    <s v="MOOC Data Analysis to the MAX"/>
    <x v="4"/>
    <x v="71"/>
    <n v="4.5"/>
  </r>
  <r>
    <n v="1367"/>
    <s v="Course IN4400 at TU Delft"/>
    <x v="0"/>
    <x v="50"/>
    <n v="4"/>
  </r>
  <r>
    <n v="1368"/>
    <s v="Course at University abroad"/>
    <x v="2"/>
    <x v="46"/>
    <n v="2"/>
  </r>
  <r>
    <n v="1369"/>
    <s v="Course IN4400 at TU Delft"/>
    <x v="4"/>
    <x v="75"/>
    <n v="3.5"/>
  </r>
  <r>
    <n v="1370"/>
    <s v="Course at University abroad"/>
    <x v="3"/>
    <x v="152"/>
    <n v="1.5"/>
  </r>
  <r>
    <n v="1371"/>
    <s v="Course at University abroad"/>
    <x v="1"/>
    <x v="48"/>
    <n v="2.5"/>
  </r>
  <r>
    <n v="1372"/>
    <s v="Online course 'Introduction to university courses'"/>
    <x v="2"/>
    <x v="67"/>
    <n v="5"/>
  </r>
  <r>
    <n v="1373"/>
    <s v="Course at University abroad"/>
    <x v="5"/>
    <x v="59"/>
    <n v="4"/>
  </r>
  <r>
    <n v="1374"/>
    <s v="MOOC Data Analysis to the MAX"/>
    <x v="5"/>
    <x v="172"/>
    <n v="6"/>
  </r>
  <r>
    <n v="1375"/>
    <s v="MOOC Data Analysis to the MAX"/>
    <x v="5"/>
    <x v="35"/>
    <n v="4.5"/>
  </r>
  <r>
    <n v="1376"/>
    <s v="MOOC Data Analysis to the MAX"/>
    <x v="2"/>
    <x v="0"/>
    <n v="2"/>
  </r>
  <r>
    <n v="1377"/>
    <s v="Course IN4400 at TU Delft"/>
    <x v="1"/>
    <x v="212"/>
    <n v="5.5"/>
  </r>
  <r>
    <n v="1378"/>
    <s v="MOOC Data Analysis to the MAX"/>
    <x v="1"/>
    <x v="232"/>
    <n v="2.5"/>
  </r>
  <r>
    <n v="1379"/>
    <s v="Course IN4400 at TU Delft"/>
    <x v="1"/>
    <x v="61"/>
    <n v="4.5"/>
  </r>
  <r>
    <n v="1380"/>
    <s v="writing scientific article 'Excel in daily use'"/>
    <x v="1"/>
    <x v="210"/>
    <n v="1.5"/>
  </r>
  <r>
    <n v="1381"/>
    <s v="Course at University abroad"/>
    <x v="1"/>
    <x v="27"/>
    <n v="3"/>
  </r>
  <r>
    <n v="1382"/>
    <s v="Course IN4400 at TU Delft"/>
    <x v="5"/>
    <x v="80"/>
    <n v="2"/>
  </r>
  <r>
    <n v="1383"/>
    <s v="MOOC Data Analysis to the MAX"/>
    <x v="2"/>
    <x v="131"/>
    <n v="5"/>
  </r>
  <r>
    <n v="1384"/>
    <s v="Online course 'Introduction to university courses'"/>
    <x v="1"/>
    <x v="162"/>
    <n v="0.5"/>
  </r>
  <r>
    <n v="1385"/>
    <s v="Course IN4400 at TU Delft"/>
    <x v="3"/>
    <x v="86"/>
    <n v="6.5"/>
  </r>
  <r>
    <n v="1386"/>
    <s v="MOOC Data Analysis to the MAX"/>
    <x v="4"/>
    <x v="2"/>
    <n v="1.5"/>
  </r>
  <r>
    <n v="1387"/>
    <s v="Course IN4400 at TU Delft"/>
    <x v="3"/>
    <x v="133"/>
    <n v="4.5"/>
  </r>
  <r>
    <n v="1388"/>
    <s v="Online course 'Introduction to university courses'"/>
    <x v="3"/>
    <x v="44"/>
    <n v="6"/>
  </r>
  <r>
    <n v="1389"/>
    <s v="MOOC Data Analysis to the MAX"/>
    <x v="4"/>
    <x v="132"/>
    <n v="1.5"/>
  </r>
  <r>
    <n v="1390"/>
    <s v="writing scientific article 'Excel in daily use'"/>
    <x v="4"/>
    <x v="137"/>
    <n v="4.5"/>
  </r>
  <r>
    <n v="1391"/>
    <s v="Course at University abroad"/>
    <x v="4"/>
    <x v="12"/>
    <n v="0.5"/>
  </r>
  <r>
    <n v="1392"/>
    <s v="Online course 'Introduction to university courses'"/>
    <x v="4"/>
    <x v="179"/>
    <n v="5"/>
  </r>
  <r>
    <n v="1393"/>
    <s v="Online course 'Introduction to university courses'"/>
    <x v="0"/>
    <x v="173"/>
    <n v="3.5"/>
  </r>
  <r>
    <n v="1394"/>
    <s v="Course at University abroad"/>
    <x v="1"/>
    <x v="244"/>
    <n v="4"/>
  </r>
  <r>
    <n v="1395"/>
    <s v="MOOC Data Analysis to the MAX"/>
    <x v="5"/>
    <x v="127"/>
    <n v="4.5"/>
  </r>
  <r>
    <n v="1396"/>
    <s v="Course IN4400 at TU Delft"/>
    <x v="3"/>
    <x v="227"/>
    <n v="5.5"/>
  </r>
  <r>
    <n v="1397"/>
    <s v="Course at University abroad"/>
    <x v="5"/>
    <x v="81"/>
    <n v="4"/>
  </r>
  <r>
    <n v="1398"/>
    <s v="Online course 'Introduction to university courses'"/>
    <x v="3"/>
    <x v="158"/>
    <n v="3.5"/>
  </r>
  <r>
    <n v="1399"/>
    <s v="Course at University abroad"/>
    <x v="2"/>
    <x v="193"/>
    <n v="1.5"/>
  </r>
  <r>
    <n v="1400"/>
    <s v="MOOC Data Analysis to the MAX"/>
    <x v="5"/>
    <x v="106"/>
    <n v="4"/>
  </r>
  <r>
    <n v="1401"/>
    <s v="MOOC Data Analysis to the MAX"/>
    <x v="2"/>
    <x v="226"/>
    <n v="3.5"/>
  </r>
  <r>
    <n v="1402"/>
    <s v="Online course 'Introduction to university courses'"/>
    <x v="1"/>
    <x v="214"/>
    <n v="4.5"/>
  </r>
  <r>
    <n v="1403"/>
    <s v="Course at University abroad"/>
    <x v="2"/>
    <x v="210"/>
    <n v="1.5"/>
  </r>
  <r>
    <n v="1404"/>
    <s v="Course IN4400 at TU Delft"/>
    <x v="0"/>
    <x v="206"/>
    <n v="4.5"/>
  </r>
  <r>
    <n v="1405"/>
    <s v="Course IN4400 at TU Delft"/>
    <x v="4"/>
    <x v="236"/>
    <n v="6.5"/>
  </r>
  <r>
    <n v="1406"/>
    <s v="Course at University abroad"/>
    <x v="3"/>
    <x v="21"/>
    <n v="3"/>
  </r>
  <r>
    <n v="1407"/>
    <s v="Course at University abroad"/>
    <x v="4"/>
    <x v="187"/>
    <n v="5"/>
  </r>
  <r>
    <n v="1408"/>
    <s v="Course at University abroad"/>
    <x v="2"/>
    <x v="206"/>
    <n v="5.5"/>
  </r>
  <r>
    <n v="1409"/>
    <s v="Online course 'Introduction to university courses'"/>
    <x v="0"/>
    <x v="223"/>
    <n v="1.5"/>
  </r>
  <r>
    <n v="1410"/>
    <s v="MOOC Data Analysis to the MAX"/>
    <x v="1"/>
    <x v="155"/>
    <n v="2.5"/>
  </r>
  <r>
    <n v="1411"/>
    <s v="writing scientific article 'Excel in daily use'"/>
    <x v="1"/>
    <x v="158"/>
    <n v="2"/>
  </r>
  <r>
    <n v="1412"/>
    <s v="writing scientific article 'Excel in daily use'"/>
    <x v="5"/>
    <x v="166"/>
    <n v="5.5"/>
  </r>
  <r>
    <n v="1413"/>
    <s v="Course at University abroad"/>
    <x v="0"/>
    <x v="75"/>
    <n v="3.5"/>
  </r>
  <r>
    <n v="1414"/>
    <s v="Course at University abroad"/>
    <x v="4"/>
    <x v="208"/>
    <n v="3"/>
  </r>
  <r>
    <n v="1415"/>
    <s v="Course at University abroad"/>
    <x v="2"/>
    <x v="8"/>
    <n v="4"/>
  </r>
  <r>
    <n v="1416"/>
    <s v="Course at University abroad"/>
    <x v="0"/>
    <x v="191"/>
    <n v="3"/>
  </r>
  <r>
    <n v="1417"/>
    <s v="writing scientific article 'Excel in daily use'"/>
    <x v="0"/>
    <x v="39"/>
    <n v="6"/>
  </r>
  <r>
    <n v="1418"/>
    <s v="Course IN4400 at TU Delft"/>
    <x v="5"/>
    <x v="12"/>
    <n v="1.5"/>
  </r>
  <r>
    <n v="1419"/>
    <s v="MOOC Data Analysis to the MAX"/>
    <x v="0"/>
    <x v="82"/>
    <n v="2"/>
  </r>
  <r>
    <n v="1420"/>
    <s v="Course IN4400 at TU Delft"/>
    <x v="3"/>
    <x v="214"/>
    <n v="3"/>
  </r>
  <r>
    <n v="1421"/>
    <s v="Course IN4400 at TU Delft"/>
    <x v="4"/>
    <x v="142"/>
    <n v="4"/>
  </r>
  <r>
    <n v="1422"/>
    <s v="Course IN4400 at TU Delft"/>
    <x v="0"/>
    <x v="175"/>
    <n v="6"/>
  </r>
  <r>
    <n v="1423"/>
    <s v="writing scientific article 'Excel in daily use'"/>
    <x v="4"/>
    <x v="156"/>
    <n v="4.5"/>
  </r>
  <r>
    <n v="1424"/>
    <s v="Online course 'Introduction to university courses'"/>
    <x v="1"/>
    <x v="59"/>
    <n v="3"/>
  </r>
  <r>
    <n v="1425"/>
    <s v="Online course 'Introduction to university courses'"/>
    <x v="5"/>
    <x v="95"/>
    <n v="3"/>
  </r>
  <r>
    <n v="1426"/>
    <s v="Course at University abroad"/>
    <x v="1"/>
    <x v="77"/>
    <n v="2.5"/>
  </r>
  <r>
    <n v="1427"/>
    <s v="Course at University abroad"/>
    <x v="5"/>
    <x v="101"/>
    <n v="2"/>
  </r>
  <r>
    <n v="1428"/>
    <s v="writing scientific article 'Excel in daily use'"/>
    <x v="5"/>
    <x v="213"/>
    <n v="6.5"/>
  </r>
  <r>
    <n v="1429"/>
    <s v="writing scientific article 'Excel in daily use'"/>
    <x v="2"/>
    <x v="121"/>
    <n v="6"/>
  </r>
  <r>
    <n v="1430"/>
    <s v="Course at University abroad"/>
    <x v="1"/>
    <x v="85"/>
    <n v="3.5"/>
  </r>
  <r>
    <n v="1431"/>
    <s v="Course at University abroad"/>
    <x v="4"/>
    <x v="31"/>
    <n v="2"/>
  </r>
  <r>
    <n v="1432"/>
    <s v="writing scientific article 'Excel in daily use'"/>
    <x v="1"/>
    <x v="219"/>
    <n v="4"/>
  </r>
  <r>
    <n v="1433"/>
    <s v="Online course 'Introduction to university courses'"/>
    <x v="3"/>
    <x v="14"/>
    <n v="6"/>
  </r>
  <r>
    <n v="1434"/>
    <s v="writing scientific article 'Excel in daily use'"/>
    <x v="3"/>
    <x v="116"/>
    <n v="3"/>
  </r>
  <r>
    <n v="1435"/>
    <s v="Course at University abroad"/>
    <x v="0"/>
    <x v="10"/>
    <n v="2"/>
  </r>
  <r>
    <n v="1436"/>
    <s v="Online course 'Introduction to university courses'"/>
    <x v="4"/>
    <x v="219"/>
    <n v="5"/>
  </r>
  <r>
    <n v="1437"/>
    <s v="Course at University abroad"/>
    <x v="1"/>
    <x v="82"/>
    <n v="0.5"/>
  </r>
  <r>
    <n v="1438"/>
    <s v="Course at University abroad"/>
    <x v="2"/>
    <x v="12"/>
    <n v="2.5"/>
  </r>
  <r>
    <n v="1439"/>
    <s v="writing scientific article 'Excel in daily use'"/>
    <x v="1"/>
    <x v="192"/>
    <n v="3.5"/>
  </r>
  <r>
    <n v="1440"/>
    <s v="writing scientific article 'Excel in daily use'"/>
    <x v="2"/>
    <x v="115"/>
    <n v="5"/>
  </r>
  <r>
    <n v="1441"/>
    <s v="Course at University abroad"/>
    <x v="1"/>
    <x v="113"/>
    <n v="5"/>
  </r>
  <r>
    <n v="1442"/>
    <s v="Online course 'Introduction to university courses'"/>
    <x v="2"/>
    <x v="97"/>
    <n v="2"/>
  </r>
  <r>
    <n v="1443"/>
    <s v="Course IN4400 at TU Delft"/>
    <x v="3"/>
    <x v="195"/>
    <n v="4"/>
  </r>
  <r>
    <n v="1444"/>
    <s v="writing scientific article 'Excel in daily use'"/>
    <x v="3"/>
    <x v="13"/>
    <n v="4.5"/>
  </r>
  <r>
    <n v="1445"/>
    <s v="Course IN4400 at TU Delft"/>
    <x v="2"/>
    <x v="52"/>
    <n v="3.5"/>
  </r>
  <r>
    <n v="1446"/>
    <s v="writing scientific article 'Excel in daily use'"/>
    <x v="3"/>
    <x v="122"/>
    <n v="5"/>
  </r>
  <r>
    <n v="1447"/>
    <s v="MOOC Data Analysis to the MAX"/>
    <x v="4"/>
    <x v="11"/>
    <n v="6"/>
  </r>
  <r>
    <n v="1448"/>
    <s v="Online course 'Introduction to university courses'"/>
    <x v="2"/>
    <x v="186"/>
    <n v="2.5"/>
  </r>
  <r>
    <n v="1449"/>
    <s v="Course IN4400 at TU Delft"/>
    <x v="5"/>
    <x v="221"/>
    <n v="6"/>
  </r>
  <r>
    <n v="1450"/>
    <s v="Course at University abroad"/>
    <x v="5"/>
    <x v="97"/>
    <n v="4"/>
  </r>
  <r>
    <n v="1451"/>
    <s v="Course IN4400 at TU Delft"/>
    <x v="2"/>
    <x v="130"/>
    <n v="3.5"/>
  </r>
  <r>
    <n v="1452"/>
    <s v="writing scientific article 'Excel in daily use'"/>
    <x v="2"/>
    <x v="97"/>
    <n v="2"/>
  </r>
  <r>
    <n v="1453"/>
    <s v="Course at University abroad"/>
    <x v="0"/>
    <x v="228"/>
    <n v="1.5"/>
  </r>
  <r>
    <n v="1454"/>
    <s v="MOOC Data Analysis to the MAX"/>
    <x v="3"/>
    <x v="19"/>
    <n v="5.5"/>
  </r>
  <r>
    <n v="1455"/>
    <s v="Online course 'Introduction to university courses'"/>
    <x v="4"/>
    <x v="240"/>
    <n v="1.5"/>
  </r>
  <r>
    <n v="1456"/>
    <s v="Course IN4400 at TU Delft"/>
    <x v="2"/>
    <x v="137"/>
    <n v="4"/>
  </r>
  <r>
    <n v="1457"/>
    <s v="MOOC Data Analysis to the MAX"/>
    <x v="0"/>
    <x v="1"/>
    <n v="3"/>
  </r>
  <r>
    <n v="1458"/>
    <s v="Course at University abroad"/>
    <x v="2"/>
    <x v="238"/>
    <n v="6.5"/>
  </r>
  <r>
    <n v="1459"/>
    <s v="Course at University abroad"/>
    <x v="2"/>
    <x v="6"/>
    <n v="4"/>
  </r>
  <r>
    <n v="1460"/>
    <s v="Course at University abroad"/>
    <x v="4"/>
    <x v="209"/>
    <n v="4"/>
  </r>
  <r>
    <n v="1461"/>
    <s v="Course at University abroad"/>
    <x v="3"/>
    <x v="177"/>
    <n v="5"/>
  </r>
  <r>
    <n v="1462"/>
    <s v="MOOC Data Analysis to the MAX"/>
    <x v="1"/>
    <x v="186"/>
    <n v="4.5"/>
  </r>
  <r>
    <n v="1463"/>
    <s v="MOOC Data Analysis to the MAX"/>
    <x v="3"/>
    <x v="228"/>
    <n v="4.5"/>
  </r>
  <r>
    <n v="1464"/>
    <s v="Online course 'Introduction to university courses'"/>
    <x v="4"/>
    <x v="18"/>
    <n v="6.5"/>
  </r>
  <r>
    <n v="1465"/>
    <s v="Course IN4400 at TU Delft"/>
    <x v="2"/>
    <x v="200"/>
    <n v="5.5"/>
  </r>
  <r>
    <n v="1466"/>
    <s v="Course IN4400 at TU Delft"/>
    <x v="4"/>
    <x v="229"/>
    <n v="5"/>
  </r>
  <r>
    <n v="1467"/>
    <s v="Online course 'Introduction to university courses'"/>
    <x v="2"/>
    <x v="1"/>
    <n v="3.5"/>
  </r>
  <r>
    <n v="1468"/>
    <s v="MOOC Data Analysis to the MAX"/>
    <x v="0"/>
    <x v="2"/>
    <n v="2"/>
  </r>
  <r>
    <n v="1469"/>
    <s v="Online course 'Introduction to university courses'"/>
    <x v="1"/>
    <x v="182"/>
    <n v="2"/>
  </r>
  <r>
    <n v="1470"/>
    <s v="Course at University abroad"/>
    <x v="2"/>
    <x v="220"/>
    <n v="5.5"/>
  </r>
  <r>
    <n v="1471"/>
    <s v="MOOC Data Analysis to the MAX"/>
    <x v="2"/>
    <x v="180"/>
    <n v="3.5"/>
  </r>
  <r>
    <n v="1472"/>
    <s v="writing scientific article 'Excel in daily use'"/>
    <x v="5"/>
    <x v="123"/>
    <n v="6"/>
  </r>
  <r>
    <n v="1473"/>
    <s v="Course at University abroad"/>
    <x v="1"/>
    <x v="19"/>
    <n v="6"/>
  </r>
  <r>
    <n v="1474"/>
    <s v="Course at University abroad"/>
    <x v="3"/>
    <x v="215"/>
    <n v="5"/>
  </r>
  <r>
    <n v="1475"/>
    <s v="Course IN4400 at TU Delft"/>
    <x v="5"/>
    <x v="128"/>
    <n v="0.5"/>
  </r>
  <r>
    <n v="1476"/>
    <s v="Course IN4400 at TU Delft"/>
    <x v="4"/>
    <x v="110"/>
    <n v="6.5"/>
  </r>
  <r>
    <n v="1477"/>
    <s v="writing scientific article 'Excel in daily use'"/>
    <x v="5"/>
    <x v="150"/>
    <n v="2"/>
  </r>
  <r>
    <n v="1478"/>
    <s v="writing scientific article 'Excel in daily use'"/>
    <x v="1"/>
    <x v="177"/>
    <n v="4"/>
  </r>
  <r>
    <n v="1479"/>
    <s v="writing scientific article 'Excel in daily use'"/>
    <x v="0"/>
    <x v="231"/>
    <n v="3"/>
  </r>
  <r>
    <n v="1480"/>
    <s v="MOOC Data Analysis to the MAX"/>
    <x v="0"/>
    <x v="189"/>
    <n v="3"/>
  </r>
  <r>
    <n v="1481"/>
    <s v="Online course 'Introduction to university courses'"/>
    <x v="1"/>
    <x v="163"/>
    <n v="1"/>
  </r>
  <r>
    <n v="1482"/>
    <s v="Course at University abroad"/>
    <x v="1"/>
    <x v="122"/>
    <n v="2"/>
  </r>
  <r>
    <n v="1483"/>
    <s v="Course IN4400 at TU Delft"/>
    <x v="0"/>
    <x v="92"/>
    <n v="1"/>
  </r>
  <r>
    <n v="1484"/>
    <s v="MOOC Data Analysis to the MAX"/>
    <x v="3"/>
    <x v="128"/>
    <n v="3.5"/>
  </r>
  <r>
    <n v="1485"/>
    <s v="Online course 'Introduction to university courses'"/>
    <x v="3"/>
    <x v="47"/>
    <n v="2"/>
  </r>
  <r>
    <n v="1486"/>
    <s v="MOOC Data Analysis to the MAX"/>
    <x v="3"/>
    <x v="127"/>
    <n v="4.5"/>
  </r>
  <r>
    <n v="1487"/>
    <s v="MOOC Data Analysis to the MAX"/>
    <x v="5"/>
    <x v="35"/>
    <n v="3.5"/>
  </r>
  <r>
    <n v="1488"/>
    <s v="Course IN4400 at TU Delft"/>
    <x v="3"/>
    <x v="46"/>
    <n v="3"/>
  </r>
  <r>
    <n v="1489"/>
    <s v="Course IN4400 at TU Delft"/>
    <x v="5"/>
    <x v="103"/>
    <n v="3.5"/>
  </r>
  <r>
    <n v="1490"/>
    <s v="Course at University abroad"/>
    <x v="4"/>
    <x v="227"/>
    <n v="3"/>
  </r>
  <r>
    <n v="1491"/>
    <s v="writing scientific article 'Excel in daily use'"/>
    <x v="5"/>
    <x v="68"/>
    <n v="6"/>
  </r>
  <r>
    <n v="1492"/>
    <s v="Course IN4400 at TU Delft"/>
    <x v="4"/>
    <x v="143"/>
    <n v="4.5"/>
  </r>
  <r>
    <n v="1493"/>
    <s v="Online course 'Introduction to university courses'"/>
    <x v="4"/>
    <x v="147"/>
    <n v="4"/>
  </r>
  <r>
    <n v="1494"/>
    <s v="Course IN4400 at TU Delft"/>
    <x v="5"/>
    <x v="140"/>
    <n v="5.5"/>
  </r>
  <r>
    <n v="1495"/>
    <s v="Online course 'Introduction to university courses'"/>
    <x v="5"/>
    <x v="186"/>
    <n v="3.5"/>
  </r>
  <r>
    <n v="1496"/>
    <s v="MOOC Data Analysis to the MAX"/>
    <x v="1"/>
    <x v="114"/>
    <n v="6.5"/>
  </r>
  <r>
    <n v="1497"/>
    <s v="Online course 'Introduction to university courses'"/>
    <x v="3"/>
    <x v="12"/>
    <n v="6"/>
  </r>
  <r>
    <n v="1498"/>
    <s v="writing scientific article 'Excel in daily use'"/>
    <x v="1"/>
    <x v="239"/>
    <n v="4.5"/>
  </r>
  <r>
    <n v="1499"/>
    <s v="Online course 'Introduction to university courses'"/>
    <x v="4"/>
    <x v="228"/>
    <n v="5"/>
  </r>
  <r>
    <n v="1500"/>
    <s v="Online course 'Introduction to university courses'"/>
    <x v="0"/>
    <x v="150"/>
    <n v="2"/>
  </r>
  <r>
    <n v="1501"/>
    <s v="writing scientific article 'Excel in daily use'"/>
    <x v="1"/>
    <x v="157"/>
    <n v="2.5"/>
  </r>
  <r>
    <n v="1502"/>
    <s v="Online course 'Introduction to university courses'"/>
    <x v="1"/>
    <x v="82"/>
    <n v="4.5"/>
  </r>
  <r>
    <n v="1503"/>
    <s v="MOOC Data Analysis to the MAX"/>
    <x v="3"/>
    <x v="11"/>
    <n v="2"/>
  </r>
  <r>
    <n v="1504"/>
    <s v="Course IN4400 at TU Delft"/>
    <x v="1"/>
    <x v="19"/>
    <n v="1.5"/>
  </r>
  <r>
    <n v="1505"/>
    <s v="Course IN4400 at TU Delft"/>
    <x v="0"/>
    <x v="147"/>
    <n v="4.5"/>
  </r>
  <r>
    <n v="1506"/>
    <s v="Course IN4400 at TU Delft"/>
    <x v="5"/>
    <x v="45"/>
    <n v="1.5"/>
  </r>
  <r>
    <n v="1507"/>
    <s v="Course IN4400 at TU Delft"/>
    <x v="5"/>
    <x v="39"/>
    <n v="3"/>
  </r>
  <r>
    <n v="1508"/>
    <s v="Course at University abroad"/>
    <x v="1"/>
    <x v="35"/>
    <n v="4.5"/>
  </r>
  <r>
    <n v="1509"/>
    <s v="Online course 'Introduction to university courses'"/>
    <x v="3"/>
    <x v="16"/>
    <n v="4"/>
  </r>
  <r>
    <n v="1510"/>
    <s v="writing scientific article 'Excel in daily use'"/>
    <x v="4"/>
    <x v="144"/>
    <n v="4.5"/>
  </r>
  <r>
    <n v="1511"/>
    <s v="Course IN4400 at TU Delft"/>
    <x v="5"/>
    <x v="63"/>
    <n v="3.5"/>
  </r>
  <r>
    <n v="1512"/>
    <s v="Course IN4400 at TU Delft"/>
    <x v="5"/>
    <x v="89"/>
    <n v="2"/>
  </r>
  <r>
    <n v="1513"/>
    <s v="writing scientific article 'Excel in daily use'"/>
    <x v="0"/>
    <x v="143"/>
    <n v="1.5"/>
  </r>
  <r>
    <n v="1514"/>
    <s v="writing scientific article 'Excel in daily use'"/>
    <x v="0"/>
    <x v="47"/>
    <n v="2"/>
  </r>
  <r>
    <n v="1515"/>
    <s v="Course at University abroad"/>
    <x v="5"/>
    <x v="142"/>
    <n v="4.5"/>
  </r>
  <r>
    <n v="1516"/>
    <s v="MOOC Data Analysis to the MAX"/>
    <x v="4"/>
    <x v="139"/>
    <n v="1.5"/>
  </r>
  <r>
    <n v="1517"/>
    <s v="MOOC Data Analysis to the MAX"/>
    <x v="2"/>
    <x v="45"/>
    <n v="3"/>
  </r>
  <r>
    <n v="1518"/>
    <s v="writing scientific article 'Excel in daily use'"/>
    <x v="2"/>
    <x v="92"/>
    <n v="3.5"/>
  </r>
  <r>
    <n v="1519"/>
    <s v="MOOC Data Analysis to the MAX"/>
    <x v="5"/>
    <x v="109"/>
    <n v="5.5"/>
  </r>
  <r>
    <n v="1520"/>
    <s v="Course IN4400 at TU Delft"/>
    <x v="2"/>
    <x v="171"/>
    <n v="1.5"/>
  </r>
  <r>
    <n v="1521"/>
    <s v="Course IN4400 at TU Delft"/>
    <x v="1"/>
    <x v="142"/>
    <n v="4.5"/>
  </r>
  <r>
    <n v="1522"/>
    <s v="writing scientific article 'Excel in daily use'"/>
    <x v="2"/>
    <x v="167"/>
    <n v="3.5"/>
  </r>
  <r>
    <n v="1523"/>
    <s v="Course IN4400 at TU Delft"/>
    <x v="2"/>
    <x v="12"/>
    <n v="2.5"/>
  </r>
  <r>
    <n v="1524"/>
    <s v="Course IN4400 at TU Delft"/>
    <x v="1"/>
    <x v="106"/>
    <n v="6.5"/>
  </r>
  <r>
    <n v="1525"/>
    <s v="MOOC Data Analysis to the MAX"/>
    <x v="5"/>
    <x v="72"/>
    <n v="4.5"/>
  </r>
  <r>
    <n v="1526"/>
    <s v="writing scientific article 'Excel in daily use'"/>
    <x v="4"/>
    <x v="146"/>
    <n v="5.5"/>
  </r>
  <r>
    <n v="1527"/>
    <s v="MOOC Data Analysis to the MAX"/>
    <x v="4"/>
    <x v="242"/>
    <n v="3"/>
  </r>
  <r>
    <n v="1528"/>
    <s v="MOOC Data Analysis to the MAX"/>
    <x v="0"/>
    <x v="57"/>
    <n v="2"/>
  </r>
  <r>
    <n v="1529"/>
    <s v="Online course 'Introduction to university courses'"/>
    <x v="5"/>
    <x v="43"/>
    <n v="4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14" firstHeaderRow="1" firstDataRow="2" firstDataCol="1"/>
  <pivotFields count="5">
    <pivotField showAll="0"/>
    <pivotField showAll="0"/>
    <pivotField axis="axisCol" showAll="0">
      <items count="7">
        <item x="1"/>
        <item x="4"/>
        <item x="3"/>
        <item x="2"/>
        <item x="0"/>
        <item x="5"/>
        <item t="default"/>
      </items>
    </pivotField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</pivotFields>
  <rowFields count="1">
    <field x="3"/>
  </rowFields>
  <rowItems count="10">
    <i>
      <x v="1"/>
    </i>
    <i>
      <x v="2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Hours spend: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23" totalsRowShown="0">
  <autoFilter ref="A1:E23"/>
  <tableColumns count="5">
    <tableColumn id="1" name="Nr:"/>
    <tableColumn id="2" name="Project:"/>
    <tableColumn id="3" name="Name:"/>
    <tableColumn id="4" name="Date:" dataDxfId="0"/>
    <tableColumn id="5" name="Hours spend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8" sqref="E18"/>
    </sheetView>
  </sheetViews>
  <sheetFormatPr defaultRowHeight="12.75" x14ac:dyDescent="0.2"/>
  <cols>
    <col min="2" max="2" width="10.140625" customWidth="1"/>
    <col min="4" max="4" width="16.7109375" customWidth="1"/>
    <col min="5" max="5" width="14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1326</v>
      </c>
      <c r="B2" t="s">
        <v>14</v>
      </c>
      <c r="C2" t="s">
        <v>13</v>
      </c>
      <c r="D2" s="47">
        <v>41831</v>
      </c>
      <c r="E2">
        <v>6</v>
      </c>
    </row>
    <row r="3" spans="1:5" x14ac:dyDescent="0.2">
      <c r="A3">
        <v>1222</v>
      </c>
      <c r="B3" t="s">
        <v>5</v>
      </c>
      <c r="C3" t="s">
        <v>13</v>
      </c>
      <c r="D3" s="47">
        <v>41831</v>
      </c>
      <c r="E3">
        <v>6.5</v>
      </c>
    </row>
    <row r="4" spans="1:5" x14ac:dyDescent="0.2">
      <c r="A4">
        <v>1149</v>
      </c>
      <c r="B4" t="s">
        <v>5</v>
      </c>
      <c r="C4" t="s">
        <v>13</v>
      </c>
      <c r="D4" s="47">
        <v>41823</v>
      </c>
      <c r="E4">
        <v>2</v>
      </c>
    </row>
    <row r="5" spans="1:5" x14ac:dyDescent="0.2">
      <c r="A5">
        <v>1076</v>
      </c>
      <c r="B5" t="s">
        <v>10</v>
      </c>
      <c r="C5" t="s">
        <v>13</v>
      </c>
      <c r="D5" s="47">
        <v>41822</v>
      </c>
      <c r="E5">
        <v>5</v>
      </c>
    </row>
    <row r="6" spans="1:5" x14ac:dyDescent="0.2">
      <c r="A6">
        <v>1048</v>
      </c>
      <c r="B6" t="s">
        <v>14</v>
      </c>
      <c r="C6" t="s">
        <v>13</v>
      </c>
      <c r="D6" s="47">
        <v>41850</v>
      </c>
      <c r="E6">
        <v>6.5</v>
      </c>
    </row>
    <row r="7" spans="1:5" x14ac:dyDescent="0.2">
      <c r="A7">
        <v>1029</v>
      </c>
      <c r="B7" t="s">
        <v>10</v>
      </c>
      <c r="C7" t="s">
        <v>13</v>
      </c>
      <c r="D7" s="47">
        <v>41848</v>
      </c>
      <c r="E7">
        <v>3.5</v>
      </c>
    </row>
    <row r="8" spans="1:5" x14ac:dyDescent="0.2">
      <c r="A8">
        <v>934</v>
      </c>
      <c r="B8" t="s">
        <v>10</v>
      </c>
      <c r="C8" t="s">
        <v>13</v>
      </c>
      <c r="D8" s="47">
        <v>41841</v>
      </c>
      <c r="E8">
        <v>1</v>
      </c>
    </row>
    <row r="9" spans="1:5" x14ac:dyDescent="0.2">
      <c r="A9">
        <v>891</v>
      </c>
      <c r="B9" t="s">
        <v>10</v>
      </c>
      <c r="C9" t="s">
        <v>13</v>
      </c>
      <c r="D9" s="47">
        <v>41849</v>
      </c>
      <c r="E9">
        <v>3</v>
      </c>
    </row>
    <row r="10" spans="1:5" x14ac:dyDescent="0.2">
      <c r="A10">
        <v>870</v>
      </c>
      <c r="B10" t="s">
        <v>10</v>
      </c>
      <c r="C10" t="s">
        <v>13</v>
      </c>
      <c r="D10" s="47">
        <v>41851</v>
      </c>
      <c r="E10">
        <v>3.5</v>
      </c>
    </row>
    <row r="11" spans="1:5" x14ac:dyDescent="0.2">
      <c r="A11">
        <v>834</v>
      </c>
      <c r="B11" t="s">
        <v>14</v>
      </c>
      <c r="C11" t="s">
        <v>13</v>
      </c>
      <c r="D11" s="47">
        <v>41827</v>
      </c>
      <c r="E11">
        <v>2.5</v>
      </c>
    </row>
    <row r="12" spans="1:5" x14ac:dyDescent="0.2">
      <c r="A12">
        <v>756</v>
      </c>
      <c r="B12" t="s">
        <v>9</v>
      </c>
      <c r="C12" t="s">
        <v>13</v>
      </c>
      <c r="D12" s="47">
        <v>41823</v>
      </c>
      <c r="E12">
        <v>4</v>
      </c>
    </row>
    <row r="13" spans="1:5" x14ac:dyDescent="0.2">
      <c r="A13">
        <v>752</v>
      </c>
      <c r="B13" t="s">
        <v>10</v>
      </c>
      <c r="C13" t="s">
        <v>13</v>
      </c>
      <c r="D13" s="47">
        <v>41833</v>
      </c>
      <c r="E13">
        <v>5.5</v>
      </c>
    </row>
    <row r="14" spans="1:5" x14ac:dyDescent="0.2">
      <c r="A14">
        <v>646</v>
      </c>
      <c r="B14" t="s">
        <v>5</v>
      </c>
      <c r="C14" t="s">
        <v>13</v>
      </c>
      <c r="D14" s="47">
        <v>41824</v>
      </c>
      <c r="E14">
        <v>6.5</v>
      </c>
    </row>
    <row r="15" spans="1:5" x14ac:dyDescent="0.2">
      <c r="A15">
        <v>590</v>
      </c>
      <c r="B15" t="s">
        <v>7</v>
      </c>
      <c r="C15" t="s">
        <v>13</v>
      </c>
      <c r="D15" s="47">
        <v>41843</v>
      </c>
      <c r="E15">
        <v>4.5</v>
      </c>
    </row>
    <row r="16" spans="1:5" x14ac:dyDescent="0.2">
      <c r="A16">
        <v>504</v>
      </c>
      <c r="B16" t="s">
        <v>14</v>
      </c>
      <c r="C16" t="s">
        <v>13</v>
      </c>
      <c r="D16" s="47">
        <v>41845</v>
      </c>
      <c r="E16">
        <v>2</v>
      </c>
    </row>
    <row r="17" spans="1:5" x14ac:dyDescent="0.2">
      <c r="A17">
        <v>16</v>
      </c>
      <c r="B17" t="s">
        <v>14</v>
      </c>
      <c r="C17" t="s">
        <v>13</v>
      </c>
      <c r="D17" s="47">
        <v>41839</v>
      </c>
      <c r="E17">
        <v>4</v>
      </c>
    </row>
    <row r="18" spans="1:5" x14ac:dyDescent="0.2">
      <c r="A18">
        <v>441</v>
      </c>
      <c r="B18" t="s">
        <v>14</v>
      </c>
      <c r="C18" t="s">
        <v>13</v>
      </c>
      <c r="D18" s="47">
        <v>41821</v>
      </c>
      <c r="E18">
        <v>4</v>
      </c>
    </row>
    <row r="19" spans="1:5" x14ac:dyDescent="0.2">
      <c r="A19">
        <v>413</v>
      </c>
      <c r="B19" t="s">
        <v>14</v>
      </c>
      <c r="C19" t="s">
        <v>13</v>
      </c>
      <c r="D19" s="47">
        <v>41849</v>
      </c>
      <c r="E19">
        <v>3</v>
      </c>
    </row>
    <row r="20" spans="1:5" x14ac:dyDescent="0.2">
      <c r="A20">
        <v>392</v>
      </c>
      <c r="B20" t="s">
        <v>5</v>
      </c>
      <c r="C20" t="s">
        <v>13</v>
      </c>
      <c r="D20" s="47">
        <v>41834</v>
      </c>
      <c r="E20">
        <v>1.5</v>
      </c>
    </row>
    <row r="21" spans="1:5" x14ac:dyDescent="0.2">
      <c r="A21">
        <v>359</v>
      </c>
      <c r="B21" t="s">
        <v>10</v>
      </c>
      <c r="C21" t="s">
        <v>13</v>
      </c>
      <c r="D21" s="47">
        <v>41841</v>
      </c>
      <c r="E21">
        <v>3.5</v>
      </c>
    </row>
    <row r="22" spans="1:5" x14ac:dyDescent="0.2">
      <c r="A22">
        <v>291</v>
      </c>
      <c r="B22" t="s">
        <v>14</v>
      </c>
      <c r="C22" t="s">
        <v>13</v>
      </c>
      <c r="D22" s="47">
        <v>41849</v>
      </c>
      <c r="E22">
        <v>3</v>
      </c>
    </row>
    <row r="23" spans="1:5" x14ac:dyDescent="0.2">
      <c r="A23">
        <v>222</v>
      </c>
      <c r="B23" t="s">
        <v>10</v>
      </c>
      <c r="C23" t="s">
        <v>13</v>
      </c>
      <c r="D23" s="47">
        <v>41844</v>
      </c>
      <c r="E2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5"/>
  <sheetViews>
    <sheetView workbookViewId="0">
      <selection activeCell="B18" sqref="B18"/>
    </sheetView>
  </sheetViews>
  <sheetFormatPr defaultRowHeight="12.75" x14ac:dyDescent="0.2"/>
  <cols>
    <col min="1" max="1" width="20" customWidth="1"/>
    <col min="2" max="2" width="17" customWidth="1"/>
    <col min="3" max="3" width="14.85546875" customWidth="1"/>
    <col min="4" max="4" width="17.85546875" customWidth="1"/>
    <col min="5" max="5" width="11.28515625" customWidth="1"/>
    <col min="6" max="6" width="14.7109375" customWidth="1"/>
    <col min="7" max="7" width="18.28515625" customWidth="1"/>
    <col min="8" max="8" width="11.7109375" customWidth="1"/>
    <col min="9" max="9" width="20" bestFit="1" customWidth="1"/>
    <col min="10" max="10" width="14.7109375" bestFit="1" customWidth="1"/>
    <col min="11" max="11" width="20" bestFit="1" customWidth="1"/>
    <col min="12" max="12" width="18.28515625" bestFit="1" customWidth="1"/>
    <col min="13" max="13" width="20" bestFit="1" customWidth="1"/>
    <col min="14" max="14" width="19.28515625" bestFit="1" customWidth="1"/>
    <col min="15" max="15" width="25.28515625" bestFit="1" customWidth="1"/>
  </cols>
  <sheetData>
    <row r="3" spans="1:8" x14ac:dyDescent="0.2">
      <c r="A3" s="43" t="s">
        <v>33</v>
      </c>
      <c r="B3" s="43" t="s">
        <v>32</v>
      </c>
    </row>
    <row r="4" spans="1:8" x14ac:dyDescent="0.2">
      <c r="A4" s="43" t="s">
        <v>30</v>
      </c>
      <c r="B4" t="s">
        <v>8</v>
      </c>
      <c r="C4" t="s">
        <v>13</v>
      </c>
      <c r="D4" t="s">
        <v>12</v>
      </c>
      <c r="E4" t="s">
        <v>11</v>
      </c>
      <c r="F4" t="s">
        <v>6</v>
      </c>
      <c r="G4" t="s">
        <v>15</v>
      </c>
      <c r="H4" t="s">
        <v>31</v>
      </c>
    </row>
    <row r="5" spans="1:8" x14ac:dyDescent="0.2">
      <c r="A5" s="44" t="s">
        <v>34</v>
      </c>
      <c r="B5" s="45">
        <v>99.5</v>
      </c>
      <c r="C5" s="45">
        <v>136</v>
      </c>
      <c r="D5" s="45">
        <v>123</v>
      </c>
      <c r="E5" s="45">
        <v>132.5</v>
      </c>
      <c r="F5" s="45">
        <v>101.5</v>
      </c>
      <c r="G5" s="45">
        <v>126</v>
      </c>
      <c r="H5" s="45">
        <v>718.5</v>
      </c>
    </row>
    <row r="6" spans="1:8" x14ac:dyDescent="0.2">
      <c r="A6" s="44" t="s">
        <v>35</v>
      </c>
      <c r="B6" s="45">
        <v>17.5</v>
      </c>
      <c r="C6" s="45">
        <v>30.5</v>
      </c>
      <c r="D6" s="45">
        <v>19.5</v>
      </c>
      <c r="E6" s="45">
        <v>32.5</v>
      </c>
      <c r="F6" s="45">
        <v>6.5</v>
      </c>
      <c r="G6" s="45">
        <v>13</v>
      </c>
      <c r="H6" s="45">
        <v>119.5</v>
      </c>
    </row>
    <row r="7" spans="1:8" x14ac:dyDescent="0.2">
      <c r="A7" s="44" t="s">
        <v>36</v>
      </c>
      <c r="B7" s="45">
        <v>99.5</v>
      </c>
      <c r="C7" s="45">
        <v>156</v>
      </c>
      <c r="D7" s="45">
        <v>130.5</v>
      </c>
      <c r="E7" s="45">
        <v>103</v>
      </c>
      <c r="F7" s="45">
        <v>122.5</v>
      </c>
      <c r="G7" s="45">
        <v>120.5</v>
      </c>
      <c r="H7" s="45">
        <v>732</v>
      </c>
    </row>
    <row r="8" spans="1:8" x14ac:dyDescent="0.2">
      <c r="A8" s="44" t="s">
        <v>37</v>
      </c>
      <c r="B8" s="45">
        <v>132</v>
      </c>
      <c r="C8" s="45">
        <v>85</v>
      </c>
      <c r="D8" s="45">
        <v>180</v>
      </c>
      <c r="E8" s="45">
        <v>103.5</v>
      </c>
      <c r="F8" s="45">
        <v>68</v>
      </c>
      <c r="G8" s="45">
        <v>162</v>
      </c>
      <c r="H8" s="45">
        <v>730.5</v>
      </c>
    </row>
    <row r="9" spans="1:8" x14ac:dyDescent="0.2">
      <c r="A9" s="44" t="s">
        <v>38</v>
      </c>
      <c r="B9" s="45">
        <v>118.5</v>
      </c>
      <c r="C9" s="45">
        <v>112.5</v>
      </c>
      <c r="D9" s="45">
        <v>129</v>
      </c>
      <c r="E9" s="45">
        <v>145.5</v>
      </c>
      <c r="F9" s="45">
        <v>98</v>
      </c>
      <c r="G9" s="45">
        <v>149</v>
      </c>
      <c r="H9" s="45">
        <v>752.5</v>
      </c>
    </row>
    <row r="10" spans="1:8" x14ac:dyDescent="0.2">
      <c r="A10" s="44" t="s">
        <v>39</v>
      </c>
      <c r="B10" s="45">
        <v>138.5</v>
      </c>
      <c r="C10" s="45">
        <v>108.5</v>
      </c>
      <c r="D10" s="45">
        <v>151</v>
      </c>
      <c r="E10" s="45">
        <v>114.5</v>
      </c>
      <c r="F10" s="45">
        <v>85</v>
      </c>
      <c r="G10" s="45">
        <v>144</v>
      </c>
      <c r="H10" s="45">
        <v>741.5</v>
      </c>
    </row>
    <row r="11" spans="1:8" x14ac:dyDescent="0.2">
      <c r="A11" s="44" t="s">
        <v>40</v>
      </c>
      <c r="B11" s="45">
        <v>124</v>
      </c>
      <c r="C11" s="45">
        <v>96.5</v>
      </c>
      <c r="D11" s="45">
        <v>132</v>
      </c>
      <c r="E11" s="45">
        <v>117.5</v>
      </c>
      <c r="F11" s="45">
        <v>124</v>
      </c>
      <c r="G11" s="45">
        <v>90.5</v>
      </c>
      <c r="H11" s="45">
        <v>684.5</v>
      </c>
    </row>
    <row r="12" spans="1:8" x14ac:dyDescent="0.2">
      <c r="A12" s="44" t="s">
        <v>41</v>
      </c>
      <c r="B12" s="45">
        <v>88</v>
      </c>
      <c r="C12" s="45">
        <v>101.5</v>
      </c>
      <c r="D12" s="45">
        <v>140</v>
      </c>
      <c r="E12" s="45">
        <v>93</v>
      </c>
      <c r="F12" s="45">
        <v>88</v>
      </c>
      <c r="G12" s="45">
        <v>124.5</v>
      </c>
      <c r="H12" s="45">
        <v>635</v>
      </c>
    </row>
    <row r="13" spans="1:8" x14ac:dyDescent="0.2">
      <c r="A13" s="44" t="s">
        <v>42</v>
      </c>
      <c r="B13" s="45">
        <v>122.5</v>
      </c>
      <c r="C13" s="45">
        <v>139</v>
      </c>
      <c r="D13" s="45">
        <v>102</v>
      </c>
      <c r="E13" s="45">
        <v>53.5</v>
      </c>
      <c r="F13" s="45">
        <v>128</v>
      </c>
      <c r="G13" s="45">
        <v>89</v>
      </c>
      <c r="H13" s="45">
        <v>634</v>
      </c>
    </row>
    <row r="14" spans="1:8" x14ac:dyDescent="0.2">
      <c r="A14" s="44" t="s">
        <v>31</v>
      </c>
      <c r="B14" s="45">
        <v>940</v>
      </c>
      <c r="C14" s="45">
        <v>965.5</v>
      </c>
      <c r="D14" s="45">
        <v>1107</v>
      </c>
      <c r="E14" s="45">
        <v>895.5</v>
      </c>
      <c r="F14" s="45">
        <v>821.5</v>
      </c>
      <c r="G14" s="45">
        <v>1018.5</v>
      </c>
      <c r="H14" s="45">
        <v>5748</v>
      </c>
    </row>
    <row r="17" spans="1:11" ht="15.75" thickBot="1" x14ac:dyDescent="0.3">
      <c r="A17" s="15" t="s">
        <v>19</v>
      </c>
      <c r="B17" s="16">
        <v>41791</v>
      </c>
      <c r="C17" s="16">
        <v>41821</v>
      </c>
      <c r="D17" s="16">
        <v>41852</v>
      </c>
      <c r="E17" s="16">
        <v>41883</v>
      </c>
      <c r="F17" s="16">
        <v>41913</v>
      </c>
      <c r="G17" s="16">
        <v>41944</v>
      </c>
      <c r="H17" s="16">
        <v>41974</v>
      </c>
      <c r="I17" s="16">
        <v>42005</v>
      </c>
      <c r="J17" s="16">
        <v>42036</v>
      </c>
      <c r="K17" s="16">
        <v>42064</v>
      </c>
    </row>
    <row r="18" spans="1:11" ht="15.75" thickTop="1" x14ac:dyDescent="0.25">
      <c r="A18" s="18" t="s">
        <v>12</v>
      </c>
      <c r="B18" s="6">
        <v>130.5</v>
      </c>
      <c r="C18" s="46">
        <v>180</v>
      </c>
      <c r="D18" s="6">
        <v>126.5</v>
      </c>
      <c r="E18" s="6">
        <v>149</v>
      </c>
      <c r="F18" s="6">
        <v>122.5</v>
      </c>
      <c r="G18" s="6">
        <v>127.5</v>
      </c>
      <c r="H18" s="6">
        <v>97</v>
      </c>
      <c r="I18" s="6">
        <v>123</v>
      </c>
      <c r="J18" s="6">
        <v>18</v>
      </c>
      <c r="K18" s="6">
        <v>0</v>
      </c>
    </row>
    <row r="19" spans="1:11" ht="15" x14ac:dyDescent="0.25">
      <c r="A19" s="18" t="s">
        <v>6</v>
      </c>
      <c r="B19" s="6">
        <v>122.5</v>
      </c>
      <c r="C19" s="6">
        <v>63</v>
      </c>
      <c r="D19" s="6">
        <v>94.5</v>
      </c>
      <c r="E19" s="6">
        <v>84</v>
      </c>
      <c r="F19" s="6">
        <v>124</v>
      </c>
      <c r="G19" s="6">
        <v>82</v>
      </c>
      <c r="H19" s="6">
        <v>126</v>
      </c>
      <c r="I19" s="6">
        <v>101.5</v>
      </c>
      <c r="J19" s="6">
        <v>6.5</v>
      </c>
      <c r="K19" s="6">
        <v>0</v>
      </c>
    </row>
    <row r="20" spans="1:11" ht="15" x14ac:dyDescent="0.25">
      <c r="A20" s="18" t="s">
        <v>13</v>
      </c>
      <c r="B20" s="6">
        <v>156</v>
      </c>
      <c r="C20" s="6">
        <v>81</v>
      </c>
      <c r="D20" s="6">
        <v>101.5</v>
      </c>
      <c r="E20" s="6">
        <v>100.5</v>
      </c>
      <c r="F20" s="6">
        <v>96.5</v>
      </c>
      <c r="G20" s="6">
        <v>97.5</v>
      </c>
      <c r="H20" s="6">
        <v>133.5</v>
      </c>
      <c r="I20" s="6">
        <v>135</v>
      </c>
      <c r="J20" s="6">
        <v>29</v>
      </c>
      <c r="K20" s="6">
        <v>0</v>
      </c>
    </row>
    <row r="21" spans="1:11" ht="15" x14ac:dyDescent="0.25">
      <c r="A21" s="18" t="s">
        <v>15</v>
      </c>
      <c r="B21" s="6">
        <v>120.5</v>
      </c>
      <c r="C21" s="6">
        <v>160</v>
      </c>
      <c r="D21" s="6">
        <v>144.5</v>
      </c>
      <c r="E21" s="6">
        <v>134</v>
      </c>
      <c r="F21" s="6">
        <v>90.5</v>
      </c>
      <c r="G21" s="6">
        <v>124.5</v>
      </c>
      <c r="H21" s="6">
        <v>89</v>
      </c>
      <c r="I21" s="6">
        <v>126</v>
      </c>
      <c r="J21" s="6">
        <v>12</v>
      </c>
      <c r="K21" s="6">
        <v>0</v>
      </c>
    </row>
    <row r="22" spans="1:11" ht="15" x14ac:dyDescent="0.25">
      <c r="A22" s="18" t="s">
        <v>8</v>
      </c>
      <c r="B22" s="6">
        <v>99.5</v>
      </c>
      <c r="C22" s="6">
        <v>132</v>
      </c>
      <c r="D22" s="6">
        <v>116</v>
      </c>
      <c r="E22" s="6">
        <v>135</v>
      </c>
      <c r="F22" s="6">
        <v>120.5</v>
      </c>
      <c r="G22" s="6">
        <v>88</v>
      </c>
      <c r="H22" s="6">
        <v>117</v>
      </c>
      <c r="I22" s="6">
        <v>95</v>
      </c>
      <c r="J22" s="6">
        <v>17.5</v>
      </c>
      <c r="K22" s="6">
        <v>0</v>
      </c>
    </row>
    <row r="23" spans="1:11" ht="15.75" thickBot="1" x14ac:dyDescent="0.3">
      <c r="A23" s="20" t="s">
        <v>11</v>
      </c>
      <c r="B23" s="21">
        <v>103</v>
      </c>
      <c r="C23" s="21">
        <v>99</v>
      </c>
      <c r="D23" s="21">
        <v>144</v>
      </c>
      <c r="E23" s="21">
        <v>108</v>
      </c>
      <c r="F23" s="21">
        <v>106.5</v>
      </c>
      <c r="G23" s="21">
        <v>93</v>
      </c>
      <c r="H23" s="21">
        <v>53.5</v>
      </c>
      <c r="I23" s="21">
        <v>129</v>
      </c>
      <c r="J23" s="21">
        <v>29</v>
      </c>
      <c r="K23" s="21">
        <v>0</v>
      </c>
    </row>
    <row r="24" spans="1:11" ht="13.5" thickTop="1" x14ac:dyDescent="0.2">
      <c r="A24" s="23"/>
    </row>
    <row r="25" spans="1:11" ht="15" x14ac:dyDescent="0.25">
      <c r="A25" s="24" t="s">
        <v>20</v>
      </c>
      <c r="B25" s="2">
        <v>732</v>
      </c>
      <c r="C25" s="2">
        <v>715</v>
      </c>
      <c r="D25" s="2">
        <v>727</v>
      </c>
      <c r="E25" s="2">
        <v>710.5</v>
      </c>
      <c r="F25" s="2">
        <v>660.5</v>
      </c>
      <c r="G25" s="2">
        <v>612.5</v>
      </c>
      <c r="H25" s="2">
        <v>616</v>
      </c>
      <c r="I25" s="2">
        <v>709.5</v>
      </c>
      <c r="J25" s="2">
        <v>112</v>
      </c>
      <c r="K2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0"/>
  <sheetViews>
    <sheetView zoomScale="110" zoomScaleNormal="110" workbookViewId="0">
      <selection sqref="A1:E1530"/>
    </sheetView>
  </sheetViews>
  <sheetFormatPr defaultRowHeight="12.75" x14ac:dyDescent="0.2"/>
  <cols>
    <col min="1" max="1" width="10.85546875"/>
    <col min="2" max="2" width="44.42578125"/>
    <col min="3" max="3" width="19.140625"/>
    <col min="4" max="4" width="19.85546875"/>
    <col min="5" max="1025" width="10.8554687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>
        <v>41814</v>
      </c>
      <c r="E2">
        <v>4.5</v>
      </c>
    </row>
    <row r="3" spans="1:5" x14ac:dyDescent="0.2">
      <c r="A3">
        <v>2</v>
      </c>
      <c r="B3" t="s">
        <v>7</v>
      </c>
      <c r="C3" t="s">
        <v>8</v>
      </c>
      <c r="D3" s="1">
        <v>41958</v>
      </c>
      <c r="E3">
        <v>3.5</v>
      </c>
    </row>
    <row r="4" spans="1:5" x14ac:dyDescent="0.2">
      <c r="A4">
        <v>3</v>
      </c>
      <c r="B4" t="s">
        <v>9</v>
      </c>
      <c r="C4" t="s">
        <v>6</v>
      </c>
      <c r="D4" s="1">
        <v>41967</v>
      </c>
      <c r="E4">
        <v>5</v>
      </c>
    </row>
    <row r="5" spans="1:5" x14ac:dyDescent="0.2">
      <c r="A5">
        <v>4</v>
      </c>
      <c r="B5" t="s">
        <v>5</v>
      </c>
      <c r="C5" t="s">
        <v>6</v>
      </c>
      <c r="D5" s="1">
        <v>42014</v>
      </c>
      <c r="E5">
        <v>4</v>
      </c>
    </row>
    <row r="6" spans="1:5" x14ac:dyDescent="0.2">
      <c r="A6">
        <v>5</v>
      </c>
      <c r="B6" t="s">
        <v>10</v>
      </c>
      <c r="C6" t="s">
        <v>11</v>
      </c>
      <c r="D6" s="1">
        <v>41807</v>
      </c>
      <c r="E6">
        <v>5.5</v>
      </c>
    </row>
    <row r="7" spans="1:5" x14ac:dyDescent="0.2">
      <c r="A7">
        <v>6</v>
      </c>
      <c r="B7" t="s">
        <v>10</v>
      </c>
      <c r="C7" t="s">
        <v>12</v>
      </c>
      <c r="D7" s="1">
        <v>41965</v>
      </c>
      <c r="E7">
        <v>1.5</v>
      </c>
    </row>
    <row r="8" spans="1:5" x14ac:dyDescent="0.2">
      <c r="A8">
        <v>7</v>
      </c>
      <c r="B8" t="s">
        <v>9</v>
      </c>
      <c r="C8" t="s">
        <v>13</v>
      </c>
      <c r="D8" s="1">
        <v>41807</v>
      </c>
      <c r="E8">
        <v>4.5</v>
      </c>
    </row>
    <row r="9" spans="1:5" x14ac:dyDescent="0.2">
      <c r="A9">
        <v>8</v>
      </c>
      <c r="B9" t="s">
        <v>10</v>
      </c>
      <c r="C9" t="s">
        <v>8</v>
      </c>
      <c r="D9" s="1">
        <v>41806</v>
      </c>
      <c r="E9">
        <v>2</v>
      </c>
    </row>
    <row r="10" spans="1:5" x14ac:dyDescent="0.2">
      <c r="A10">
        <v>9</v>
      </c>
      <c r="B10" t="s">
        <v>14</v>
      </c>
      <c r="C10" t="s">
        <v>15</v>
      </c>
      <c r="D10" s="1">
        <v>41841</v>
      </c>
      <c r="E10">
        <v>3</v>
      </c>
    </row>
    <row r="11" spans="1:5" x14ac:dyDescent="0.2">
      <c r="A11">
        <v>10</v>
      </c>
      <c r="B11" t="s">
        <v>9</v>
      </c>
      <c r="C11" t="s">
        <v>8</v>
      </c>
      <c r="D11" s="1">
        <v>41875</v>
      </c>
      <c r="E11">
        <v>6</v>
      </c>
    </row>
    <row r="12" spans="1:5" x14ac:dyDescent="0.2">
      <c r="A12">
        <v>11</v>
      </c>
      <c r="B12" t="s">
        <v>5</v>
      </c>
      <c r="C12" t="s">
        <v>12</v>
      </c>
      <c r="D12" s="1">
        <v>41956</v>
      </c>
      <c r="E12">
        <v>3.5</v>
      </c>
    </row>
    <row r="13" spans="1:5" x14ac:dyDescent="0.2">
      <c r="A13">
        <v>12</v>
      </c>
      <c r="B13" t="s">
        <v>7</v>
      </c>
      <c r="C13" t="s">
        <v>11</v>
      </c>
      <c r="D13" s="1">
        <v>41861</v>
      </c>
      <c r="E13">
        <v>1.5</v>
      </c>
    </row>
    <row r="14" spans="1:5" x14ac:dyDescent="0.2">
      <c r="A14">
        <v>13</v>
      </c>
      <c r="B14" t="s">
        <v>10</v>
      </c>
      <c r="C14" t="s">
        <v>6</v>
      </c>
      <c r="D14" s="1">
        <v>41804</v>
      </c>
      <c r="E14">
        <v>2</v>
      </c>
    </row>
    <row r="15" spans="1:5" x14ac:dyDescent="0.2">
      <c r="A15">
        <v>14</v>
      </c>
      <c r="B15" t="s">
        <v>10</v>
      </c>
      <c r="C15" t="s">
        <v>8</v>
      </c>
      <c r="D15" s="1">
        <v>41919</v>
      </c>
      <c r="E15">
        <v>6.5</v>
      </c>
    </row>
    <row r="16" spans="1:5" x14ac:dyDescent="0.2">
      <c r="A16">
        <v>15</v>
      </c>
      <c r="B16" t="s">
        <v>10</v>
      </c>
      <c r="C16" t="s">
        <v>13</v>
      </c>
      <c r="D16" s="1">
        <v>41810</v>
      </c>
      <c r="E16">
        <v>3</v>
      </c>
    </row>
    <row r="17" spans="1:5" x14ac:dyDescent="0.2">
      <c r="A17">
        <v>16</v>
      </c>
      <c r="B17" t="s">
        <v>14</v>
      </c>
      <c r="C17" t="s">
        <v>13</v>
      </c>
      <c r="D17" s="1">
        <v>41839</v>
      </c>
      <c r="E17">
        <v>4</v>
      </c>
    </row>
    <row r="18" spans="1:5" x14ac:dyDescent="0.2">
      <c r="A18">
        <v>17</v>
      </c>
      <c r="B18" t="s">
        <v>7</v>
      </c>
      <c r="C18" t="s">
        <v>12</v>
      </c>
      <c r="D18" s="1">
        <v>41896</v>
      </c>
      <c r="E18">
        <v>2.5</v>
      </c>
    </row>
    <row r="19" spans="1:5" x14ac:dyDescent="0.2">
      <c r="A19">
        <v>18</v>
      </c>
      <c r="B19" t="s">
        <v>14</v>
      </c>
      <c r="C19" t="s">
        <v>8</v>
      </c>
      <c r="D19" s="1">
        <v>41908</v>
      </c>
      <c r="E19">
        <v>4</v>
      </c>
    </row>
    <row r="20" spans="1:5" x14ac:dyDescent="0.2">
      <c r="A20">
        <v>19</v>
      </c>
      <c r="B20" t="s">
        <v>10</v>
      </c>
      <c r="C20" t="s">
        <v>13</v>
      </c>
      <c r="D20" s="1">
        <v>42040</v>
      </c>
      <c r="E20">
        <v>3.5</v>
      </c>
    </row>
    <row r="21" spans="1:5" x14ac:dyDescent="0.2">
      <c r="A21">
        <v>20</v>
      </c>
      <c r="B21" t="s">
        <v>10</v>
      </c>
      <c r="C21" t="s">
        <v>6</v>
      </c>
      <c r="D21" s="1">
        <v>41855</v>
      </c>
      <c r="E21">
        <v>5.5</v>
      </c>
    </row>
    <row r="22" spans="1:5" x14ac:dyDescent="0.2">
      <c r="A22">
        <v>21</v>
      </c>
      <c r="B22" t="s">
        <v>5</v>
      </c>
      <c r="C22" t="s">
        <v>12</v>
      </c>
      <c r="D22" s="1">
        <v>41990</v>
      </c>
      <c r="E22">
        <v>4</v>
      </c>
    </row>
    <row r="23" spans="1:5" x14ac:dyDescent="0.2">
      <c r="A23">
        <v>22</v>
      </c>
      <c r="B23" t="s">
        <v>10</v>
      </c>
      <c r="C23" t="s">
        <v>15</v>
      </c>
      <c r="D23" s="1">
        <v>41823</v>
      </c>
      <c r="E23">
        <v>2.5</v>
      </c>
    </row>
    <row r="24" spans="1:5" x14ac:dyDescent="0.2">
      <c r="A24">
        <v>23</v>
      </c>
      <c r="B24" t="s">
        <v>10</v>
      </c>
      <c r="C24" t="s">
        <v>6</v>
      </c>
      <c r="D24" s="1">
        <v>41887</v>
      </c>
      <c r="E24">
        <v>4</v>
      </c>
    </row>
    <row r="25" spans="1:5" x14ac:dyDescent="0.2">
      <c r="A25">
        <v>24</v>
      </c>
      <c r="B25" t="s">
        <v>10</v>
      </c>
      <c r="C25" t="s">
        <v>12</v>
      </c>
      <c r="D25" s="1">
        <v>41884</v>
      </c>
      <c r="E25">
        <v>4.5</v>
      </c>
    </row>
    <row r="26" spans="1:5" x14ac:dyDescent="0.2">
      <c r="A26">
        <v>25</v>
      </c>
      <c r="B26" t="s">
        <v>14</v>
      </c>
      <c r="C26" t="s">
        <v>12</v>
      </c>
      <c r="D26" s="1">
        <v>41898</v>
      </c>
      <c r="E26">
        <v>7</v>
      </c>
    </row>
    <row r="27" spans="1:5" x14ac:dyDescent="0.2">
      <c r="A27">
        <v>26</v>
      </c>
      <c r="B27" t="s">
        <v>9</v>
      </c>
      <c r="C27" t="s">
        <v>12</v>
      </c>
      <c r="D27" s="1">
        <v>41845</v>
      </c>
      <c r="E27">
        <v>4</v>
      </c>
    </row>
    <row r="28" spans="1:5" x14ac:dyDescent="0.2">
      <c r="A28">
        <v>27</v>
      </c>
      <c r="B28" t="s">
        <v>7</v>
      </c>
      <c r="C28" t="s">
        <v>11</v>
      </c>
      <c r="D28" s="1">
        <v>42004</v>
      </c>
      <c r="E28">
        <v>2</v>
      </c>
    </row>
    <row r="29" spans="1:5" x14ac:dyDescent="0.2">
      <c r="A29">
        <v>28</v>
      </c>
      <c r="B29" t="s">
        <v>10</v>
      </c>
      <c r="C29" t="s">
        <v>8</v>
      </c>
      <c r="D29" s="1">
        <v>41860</v>
      </c>
      <c r="E29">
        <v>3</v>
      </c>
    </row>
    <row r="30" spans="1:5" x14ac:dyDescent="0.2">
      <c r="A30">
        <v>29</v>
      </c>
      <c r="B30" t="s">
        <v>7</v>
      </c>
      <c r="C30" t="s">
        <v>6</v>
      </c>
      <c r="D30" s="1">
        <v>41930</v>
      </c>
      <c r="E30">
        <v>2</v>
      </c>
    </row>
    <row r="31" spans="1:5" x14ac:dyDescent="0.2">
      <c r="A31">
        <v>30</v>
      </c>
      <c r="B31" t="s">
        <v>5</v>
      </c>
      <c r="C31" t="s">
        <v>6</v>
      </c>
      <c r="D31" s="1">
        <v>41938</v>
      </c>
      <c r="E31">
        <v>5.5</v>
      </c>
    </row>
    <row r="32" spans="1:5" x14ac:dyDescent="0.2">
      <c r="A32">
        <v>31</v>
      </c>
      <c r="B32" t="s">
        <v>5</v>
      </c>
      <c r="C32" t="s">
        <v>11</v>
      </c>
      <c r="D32" s="1">
        <v>41908</v>
      </c>
      <c r="E32">
        <v>5</v>
      </c>
    </row>
    <row r="33" spans="1:5" x14ac:dyDescent="0.2">
      <c r="A33">
        <v>32</v>
      </c>
      <c r="B33" t="s">
        <v>10</v>
      </c>
      <c r="C33" t="s">
        <v>8</v>
      </c>
      <c r="D33" s="1">
        <v>41974</v>
      </c>
      <c r="E33">
        <v>2.5</v>
      </c>
    </row>
    <row r="34" spans="1:5" x14ac:dyDescent="0.2">
      <c r="A34">
        <v>33</v>
      </c>
      <c r="B34" t="s">
        <v>7</v>
      </c>
      <c r="C34" t="s">
        <v>12</v>
      </c>
      <c r="D34" s="1">
        <v>41848</v>
      </c>
      <c r="E34">
        <v>4</v>
      </c>
    </row>
    <row r="35" spans="1:5" x14ac:dyDescent="0.2">
      <c r="A35">
        <v>34</v>
      </c>
      <c r="B35" t="s">
        <v>10</v>
      </c>
      <c r="C35" t="s">
        <v>11</v>
      </c>
      <c r="D35" s="1">
        <v>41958</v>
      </c>
      <c r="E35">
        <v>6</v>
      </c>
    </row>
    <row r="36" spans="1:5" x14ac:dyDescent="0.2">
      <c r="A36">
        <v>35</v>
      </c>
      <c r="B36" t="s">
        <v>14</v>
      </c>
      <c r="C36" t="s">
        <v>6</v>
      </c>
      <c r="D36" s="1">
        <v>41955</v>
      </c>
      <c r="E36">
        <v>2.5</v>
      </c>
    </row>
    <row r="37" spans="1:5" x14ac:dyDescent="0.2">
      <c r="A37">
        <v>36</v>
      </c>
      <c r="B37" t="s">
        <v>5</v>
      </c>
      <c r="C37" t="s">
        <v>11</v>
      </c>
      <c r="D37" s="1">
        <v>41884</v>
      </c>
      <c r="E37">
        <v>5.5</v>
      </c>
    </row>
    <row r="38" spans="1:5" x14ac:dyDescent="0.2">
      <c r="A38">
        <v>37</v>
      </c>
      <c r="B38" t="s">
        <v>10</v>
      </c>
      <c r="C38" t="s">
        <v>15</v>
      </c>
      <c r="D38" s="1">
        <v>41947</v>
      </c>
      <c r="E38">
        <v>5</v>
      </c>
    </row>
    <row r="39" spans="1:5" x14ac:dyDescent="0.2">
      <c r="A39">
        <v>38</v>
      </c>
      <c r="B39" t="s">
        <v>10</v>
      </c>
      <c r="C39" t="s">
        <v>11</v>
      </c>
      <c r="D39" s="1">
        <v>41943</v>
      </c>
      <c r="E39">
        <v>3</v>
      </c>
    </row>
    <row r="40" spans="1:5" x14ac:dyDescent="0.2">
      <c r="A40">
        <v>39</v>
      </c>
      <c r="B40" t="s">
        <v>9</v>
      </c>
      <c r="C40" t="s">
        <v>6</v>
      </c>
      <c r="D40" s="1">
        <v>41868</v>
      </c>
      <c r="E40">
        <v>1</v>
      </c>
    </row>
    <row r="41" spans="1:5" x14ac:dyDescent="0.2">
      <c r="A41">
        <v>40</v>
      </c>
      <c r="B41" t="s">
        <v>5</v>
      </c>
      <c r="C41" t="s">
        <v>13</v>
      </c>
      <c r="D41" s="1">
        <v>42020</v>
      </c>
      <c r="E41">
        <v>5</v>
      </c>
    </row>
    <row r="42" spans="1:5" x14ac:dyDescent="0.2">
      <c r="A42">
        <v>41</v>
      </c>
      <c r="B42" t="s">
        <v>5</v>
      </c>
      <c r="C42" t="s">
        <v>6</v>
      </c>
      <c r="D42" s="1">
        <v>42012</v>
      </c>
      <c r="E42">
        <v>6</v>
      </c>
    </row>
    <row r="43" spans="1:5" x14ac:dyDescent="0.2">
      <c r="A43">
        <v>42</v>
      </c>
      <c r="B43" t="s">
        <v>10</v>
      </c>
      <c r="C43" t="s">
        <v>8</v>
      </c>
      <c r="D43" s="1">
        <v>41996</v>
      </c>
      <c r="E43">
        <v>4</v>
      </c>
    </row>
    <row r="44" spans="1:5" x14ac:dyDescent="0.2">
      <c r="A44">
        <v>43</v>
      </c>
      <c r="B44" t="s">
        <v>5</v>
      </c>
      <c r="C44" t="s">
        <v>6</v>
      </c>
      <c r="D44" s="1">
        <v>41951</v>
      </c>
      <c r="E44">
        <v>3.5</v>
      </c>
    </row>
    <row r="45" spans="1:5" x14ac:dyDescent="0.2">
      <c r="A45">
        <v>44</v>
      </c>
      <c r="B45" t="s">
        <v>7</v>
      </c>
      <c r="C45" t="s">
        <v>8</v>
      </c>
      <c r="D45" s="1">
        <v>41921</v>
      </c>
      <c r="E45">
        <v>3</v>
      </c>
    </row>
    <row r="46" spans="1:5" x14ac:dyDescent="0.2">
      <c r="A46">
        <v>45</v>
      </c>
      <c r="B46" t="s">
        <v>7</v>
      </c>
      <c r="C46" t="s">
        <v>13</v>
      </c>
      <c r="D46" s="1">
        <v>41999</v>
      </c>
      <c r="E46">
        <v>2</v>
      </c>
    </row>
    <row r="47" spans="1:5" x14ac:dyDescent="0.2">
      <c r="A47">
        <v>46</v>
      </c>
      <c r="B47" t="s">
        <v>9</v>
      </c>
      <c r="C47" t="s">
        <v>8</v>
      </c>
      <c r="D47" s="1">
        <v>41979</v>
      </c>
      <c r="E47">
        <v>3.5</v>
      </c>
    </row>
    <row r="48" spans="1:5" x14ac:dyDescent="0.2">
      <c r="A48">
        <v>47</v>
      </c>
      <c r="B48" t="s">
        <v>7</v>
      </c>
      <c r="C48" t="s">
        <v>6</v>
      </c>
      <c r="D48" s="1">
        <v>42026</v>
      </c>
      <c r="E48">
        <v>6.5</v>
      </c>
    </row>
    <row r="49" spans="1:5" x14ac:dyDescent="0.2">
      <c r="A49">
        <v>48</v>
      </c>
      <c r="B49" t="s">
        <v>14</v>
      </c>
      <c r="C49" t="s">
        <v>15</v>
      </c>
      <c r="D49" s="1">
        <v>41892</v>
      </c>
      <c r="E49">
        <v>2</v>
      </c>
    </row>
    <row r="50" spans="1:5" x14ac:dyDescent="0.2">
      <c r="A50">
        <v>49</v>
      </c>
      <c r="B50" t="s">
        <v>10</v>
      </c>
      <c r="C50" t="s">
        <v>12</v>
      </c>
      <c r="D50" s="1">
        <v>41997</v>
      </c>
      <c r="E50">
        <v>4</v>
      </c>
    </row>
    <row r="51" spans="1:5" x14ac:dyDescent="0.2">
      <c r="A51">
        <v>50</v>
      </c>
      <c r="B51" t="s">
        <v>10</v>
      </c>
      <c r="C51" t="s">
        <v>11</v>
      </c>
      <c r="D51" s="1">
        <v>41831</v>
      </c>
      <c r="E51">
        <v>3</v>
      </c>
    </row>
    <row r="52" spans="1:5" x14ac:dyDescent="0.2">
      <c r="A52">
        <v>51</v>
      </c>
      <c r="B52" t="s">
        <v>9</v>
      </c>
      <c r="C52" t="s">
        <v>13</v>
      </c>
      <c r="D52" s="1">
        <v>41965</v>
      </c>
      <c r="E52">
        <v>5</v>
      </c>
    </row>
    <row r="53" spans="1:5" x14ac:dyDescent="0.2">
      <c r="A53">
        <v>52</v>
      </c>
      <c r="B53" t="s">
        <v>14</v>
      </c>
      <c r="C53" t="s">
        <v>12</v>
      </c>
      <c r="D53" s="1">
        <v>42023</v>
      </c>
      <c r="E53">
        <v>4</v>
      </c>
    </row>
    <row r="54" spans="1:5" x14ac:dyDescent="0.2">
      <c r="A54">
        <v>53</v>
      </c>
      <c r="B54" t="s">
        <v>14</v>
      </c>
      <c r="C54" t="s">
        <v>11</v>
      </c>
      <c r="D54" s="1">
        <v>41865</v>
      </c>
      <c r="E54">
        <v>5</v>
      </c>
    </row>
    <row r="55" spans="1:5" x14ac:dyDescent="0.2">
      <c r="A55">
        <v>54</v>
      </c>
      <c r="B55" t="s">
        <v>9</v>
      </c>
      <c r="C55" t="s">
        <v>12</v>
      </c>
      <c r="D55" s="1">
        <v>41932</v>
      </c>
      <c r="E55">
        <v>2.5</v>
      </c>
    </row>
    <row r="56" spans="1:5" x14ac:dyDescent="0.2">
      <c r="A56">
        <v>55</v>
      </c>
      <c r="B56" t="s">
        <v>5</v>
      </c>
      <c r="C56" t="s">
        <v>8</v>
      </c>
      <c r="D56" s="1">
        <v>41983</v>
      </c>
      <c r="E56">
        <v>4</v>
      </c>
    </row>
    <row r="57" spans="1:5" x14ac:dyDescent="0.2">
      <c r="A57">
        <v>56</v>
      </c>
      <c r="B57" t="s">
        <v>7</v>
      </c>
      <c r="C57" t="s">
        <v>6</v>
      </c>
      <c r="D57" s="1">
        <v>41903</v>
      </c>
      <c r="E57">
        <v>1.5</v>
      </c>
    </row>
    <row r="58" spans="1:5" x14ac:dyDescent="0.2">
      <c r="A58">
        <v>57</v>
      </c>
      <c r="B58" t="s">
        <v>10</v>
      </c>
      <c r="C58" t="s">
        <v>15</v>
      </c>
      <c r="D58" s="1">
        <v>41963</v>
      </c>
      <c r="E58">
        <v>4.5</v>
      </c>
    </row>
    <row r="59" spans="1:5" x14ac:dyDescent="0.2">
      <c r="A59">
        <v>58</v>
      </c>
      <c r="B59" t="s">
        <v>14</v>
      </c>
      <c r="C59" t="s">
        <v>15</v>
      </c>
      <c r="D59" s="1">
        <v>41888</v>
      </c>
      <c r="E59">
        <v>5.5</v>
      </c>
    </row>
    <row r="60" spans="1:5" x14ac:dyDescent="0.2">
      <c r="A60">
        <v>59</v>
      </c>
      <c r="B60" t="s">
        <v>14</v>
      </c>
      <c r="C60" t="s">
        <v>12</v>
      </c>
      <c r="D60" s="1">
        <v>42034</v>
      </c>
      <c r="E60">
        <v>6</v>
      </c>
    </row>
    <row r="61" spans="1:5" x14ac:dyDescent="0.2">
      <c r="A61">
        <v>60</v>
      </c>
      <c r="B61" t="s">
        <v>9</v>
      </c>
      <c r="C61" t="s">
        <v>15</v>
      </c>
      <c r="D61" s="1">
        <v>41996</v>
      </c>
      <c r="E61">
        <v>3.5</v>
      </c>
    </row>
    <row r="62" spans="1:5" x14ac:dyDescent="0.2">
      <c r="A62">
        <v>61</v>
      </c>
      <c r="B62" t="s">
        <v>10</v>
      </c>
      <c r="C62" t="s">
        <v>15</v>
      </c>
      <c r="D62" s="1">
        <v>41984</v>
      </c>
      <c r="E62">
        <v>4</v>
      </c>
    </row>
    <row r="63" spans="1:5" x14ac:dyDescent="0.2">
      <c r="A63">
        <v>62</v>
      </c>
      <c r="B63" t="s">
        <v>7</v>
      </c>
      <c r="C63" t="s">
        <v>13</v>
      </c>
      <c r="D63" s="1">
        <v>42032</v>
      </c>
      <c r="E63">
        <v>6</v>
      </c>
    </row>
    <row r="64" spans="1:5" x14ac:dyDescent="0.2">
      <c r="A64">
        <v>63</v>
      </c>
      <c r="B64" t="s">
        <v>14</v>
      </c>
      <c r="C64" t="s">
        <v>11</v>
      </c>
      <c r="D64" s="1">
        <v>41994</v>
      </c>
      <c r="E64">
        <v>4</v>
      </c>
    </row>
    <row r="65" spans="1:5" x14ac:dyDescent="0.2">
      <c r="A65">
        <v>64</v>
      </c>
      <c r="B65" t="s">
        <v>10</v>
      </c>
      <c r="C65" t="s">
        <v>11</v>
      </c>
      <c r="D65" s="1">
        <v>41797</v>
      </c>
      <c r="E65">
        <v>1.5</v>
      </c>
    </row>
    <row r="66" spans="1:5" x14ac:dyDescent="0.2">
      <c r="A66">
        <v>65</v>
      </c>
      <c r="B66" t="s">
        <v>5</v>
      </c>
      <c r="C66" t="s">
        <v>11</v>
      </c>
      <c r="D66" s="1">
        <v>41896</v>
      </c>
      <c r="E66">
        <v>4</v>
      </c>
    </row>
    <row r="67" spans="1:5" x14ac:dyDescent="0.2">
      <c r="A67">
        <v>66</v>
      </c>
      <c r="B67" t="s">
        <v>9</v>
      </c>
      <c r="C67" t="s">
        <v>13</v>
      </c>
      <c r="D67" s="1">
        <v>41976</v>
      </c>
      <c r="E67">
        <v>4</v>
      </c>
    </row>
    <row r="68" spans="1:5" x14ac:dyDescent="0.2">
      <c r="A68">
        <v>67</v>
      </c>
      <c r="B68" t="s">
        <v>9</v>
      </c>
      <c r="C68" t="s">
        <v>13</v>
      </c>
      <c r="D68" s="1">
        <v>41799</v>
      </c>
      <c r="E68">
        <v>6.5</v>
      </c>
    </row>
    <row r="69" spans="1:5" x14ac:dyDescent="0.2">
      <c r="A69">
        <v>68</v>
      </c>
      <c r="B69" t="s">
        <v>14</v>
      </c>
      <c r="C69" t="s">
        <v>8</v>
      </c>
      <c r="D69" s="1">
        <v>41846</v>
      </c>
      <c r="E69">
        <v>7</v>
      </c>
    </row>
    <row r="70" spans="1:5" x14ac:dyDescent="0.2">
      <c r="A70">
        <v>69</v>
      </c>
      <c r="B70" t="s">
        <v>14</v>
      </c>
      <c r="C70" t="s">
        <v>15</v>
      </c>
      <c r="D70" s="1">
        <v>41810</v>
      </c>
      <c r="E70">
        <v>5.5</v>
      </c>
    </row>
    <row r="71" spans="1:5" x14ac:dyDescent="0.2">
      <c r="A71">
        <v>70</v>
      </c>
      <c r="B71" t="s">
        <v>5</v>
      </c>
      <c r="C71" t="s">
        <v>12</v>
      </c>
      <c r="D71" s="1">
        <v>41988</v>
      </c>
      <c r="E71">
        <v>4</v>
      </c>
    </row>
    <row r="72" spans="1:5" x14ac:dyDescent="0.2">
      <c r="A72">
        <v>71</v>
      </c>
      <c r="B72" t="s">
        <v>5</v>
      </c>
      <c r="C72" t="s">
        <v>8</v>
      </c>
      <c r="D72" s="1">
        <v>41956</v>
      </c>
      <c r="E72">
        <v>3.5</v>
      </c>
    </row>
    <row r="73" spans="1:5" x14ac:dyDescent="0.2">
      <c r="A73">
        <v>72</v>
      </c>
      <c r="B73" t="s">
        <v>9</v>
      </c>
      <c r="C73" t="s">
        <v>6</v>
      </c>
      <c r="D73" s="1">
        <v>41902</v>
      </c>
      <c r="E73">
        <v>6</v>
      </c>
    </row>
    <row r="74" spans="1:5" x14ac:dyDescent="0.2">
      <c r="A74">
        <v>73</v>
      </c>
      <c r="B74" t="s">
        <v>7</v>
      </c>
      <c r="C74" t="s">
        <v>11</v>
      </c>
      <c r="D74" s="1">
        <v>42013</v>
      </c>
      <c r="E74">
        <v>6</v>
      </c>
    </row>
    <row r="75" spans="1:5" x14ac:dyDescent="0.2">
      <c r="A75">
        <v>74</v>
      </c>
      <c r="B75" t="s">
        <v>7</v>
      </c>
      <c r="C75" t="s">
        <v>8</v>
      </c>
      <c r="D75" s="1">
        <v>41997</v>
      </c>
      <c r="E75">
        <v>6</v>
      </c>
    </row>
    <row r="76" spans="1:5" x14ac:dyDescent="0.2">
      <c r="A76">
        <v>75</v>
      </c>
      <c r="B76" t="s">
        <v>10</v>
      </c>
      <c r="C76" t="s">
        <v>12</v>
      </c>
      <c r="D76" s="1">
        <v>42025</v>
      </c>
      <c r="E76">
        <v>5</v>
      </c>
    </row>
    <row r="77" spans="1:5" x14ac:dyDescent="0.2">
      <c r="A77">
        <v>76</v>
      </c>
      <c r="B77" t="s">
        <v>5</v>
      </c>
      <c r="C77" t="s">
        <v>15</v>
      </c>
      <c r="D77" s="1">
        <v>42016</v>
      </c>
      <c r="E77">
        <v>2</v>
      </c>
    </row>
    <row r="78" spans="1:5" x14ac:dyDescent="0.2">
      <c r="A78">
        <v>77</v>
      </c>
      <c r="B78" t="s">
        <v>5</v>
      </c>
      <c r="C78" t="s">
        <v>11</v>
      </c>
      <c r="D78" s="1">
        <v>41852</v>
      </c>
      <c r="E78">
        <v>1.5</v>
      </c>
    </row>
    <row r="79" spans="1:5" x14ac:dyDescent="0.2">
      <c r="A79">
        <v>78</v>
      </c>
      <c r="B79" t="s">
        <v>9</v>
      </c>
      <c r="C79" t="s">
        <v>13</v>
      </c>
      <c r="D79" s="1">
        <v>42006</v>
      </c>
      <c r="E79">
        <v>3</v>
      </c>
    </row>
    <row r="80" spans="1:5" x14ac:dyDescent="0.2">
      <c r="A80">
        <v>79</v>
      </c>
      <c r="B80" t="s">
        <v>14</v>
      </c>
      <c r="C80" t="s">
        <v>12</v>
      </c>
      <c r="D80" s="1">
        <v>41869</v>
      </c>
      <c r="E80">
        <v>2</v>
      </c>
    </row>
    <row r="81" spans="1:5" x14ac:dyDescent="0.2">
      <c r="A81">
        <v>80</v>
      </c>
      <c r="B81" t="s">
        <v>14</v>
      </c>
      <c r="C81" t="s">
        <v>11</v>
      </c>
      <c r="D81" s="1">
        <v>41977</v>
      </c>
      <c r="E81">
        <v>3</v>
      </c>
    </row>
    <row r="82" spans="1:5" x14ac:dyDescent="0.2">
      <c r="A82">
        <v>81</v>
      </c>
      <c r="B82" t="s">
        <v>10</v>
      </c>
      <c r="C82" t="s">
        <v>11</v>
      </c>
      <c r="D82" s="1">
        <v>41867</v>
      </c>
      <c r="E82">
        <v>2</v>
      </c>
    </row>
    <row r="83" spans="1:5" x14ac:dyDescent="0.2">
      <c r="A83">
        <v>82</v>
      </c>
      <c r="B83" t="s">
        <v>5</v>
      </c>
      <c r="C83" t="s">
        <v>8</v>
      </c>
      <c r="D83" s="1">
        <v>41806</v>
      </c>
      <c r="E83">
        <v>3</v>
      </c>
    </row>
    <row r="84" spans="1:5" x14ac:dyDescent="0.2">
      <c r="A84">
        <v>83</v>
      </c>
      <c r="B84" t="s">
        <v>10</v>
      </c>
      <c r="C84" t="s">
        <v>13</v>
      </c>
      <c r="D84" s="1">
        <v>41919</v>
      </c>
      <c r="E84">
        <v>4.5</v>
      </c>
    </row>
    <row r="85" spans="1:5" x14ac:dyDescent="0.2">
      <c r="A85">
        <v>84</v>
      </c>
      <c r="B85" t="s">
        <v>9</v>
      </c>
      <c r="C85" t="s">
        <v>6</v>
      </c>
      <c r="D85" s="1">
        <v>41977</v>
      </c>
      <c r="E85">
        <v>4.5</v>
      </c>
    </row>
    <row r="86" spans="1:5" x14ac:dyDescent="0.2">
      <c r="A86">
        <v>85</v>
      </c>
      <c r="B86" t="s">
        <v>14</v>
      </c>
      <c r="C86" t="s">
        <v>8</v>
      </c>
      <c r="D86" s="1">
        <v>42001</v>
      </c>
      <c r="E86">
        <v>4.5</v>
      </c>
    </row>
    <row r="87" spans="1:5" x14ac:dyDescent="0.2">
      <c r="A87">
        <v>86</v>
      </c>
      <c r="B87" t="s">
        <v>14</v>
      </c>
      <c r="C87" t="s">
        <v>8</v>
      </c>
      <c r="D87" s="1">
        <v>41830</v>
      </c>
      <c r="E87">
        <v>4</v>
      </c>
    </row>
    <row r="88" spans="1:5" x14ac:dyDescent="0.2">
      <c r="A88">
        <v>87</v>
      </c>
      <c r="B88" t="s">
        <v>10</v>
      </c>
      <c r="C88" t="s">
        <v>13</v>
      </c>
      <c r="D88" s="1">
        <v>41801</v>
      </c>
      <c r="E88">
        <v>7</v>
      </c>
    </row>
    <row r="89" spans="1:5" x14ac:dyDescent="0.2">
      <c r="A89">
        <v>88</v>
      </c>
      <c r="B89" t="s">
        <v>9</v>
      </c>
      <c r="C89" t="s">
        <v>15</v>
      </c>
      <c r="D89" s="1">
        <v>41862</v>
      </c>
      <c r="E89">
        <v>6</v>
      </c>
    </row>
    <row r="90" spans="1:5" x14ac:dyDescent="0.2">
      <c r="A90">
        <v>89</v>
      </c>
      <c r="B90" t="s">
        <v>14</v>
      </c>
      <c r="C90" t="s">
        <v>11</v>
      </c>
      <c r="D90" s="1">
        <v>41922</v>
      </c>
      <c r="E90">
        <v>2.5</v>
      </c>
    </row>
    <row r="91" spans="1:5" x14ac:dyDescent="0.2">
      <c r="A91">
        <v>90</v>
      </c>
      <c r="B91" t="s">
        <v>7</v>
      </c>
      <c r="C91" t="s">
        <v>8</v>
      </c>
      <c r="D91" s="1">
        <v>41875</v>
      </c>
      <c r="E91">
        <v>4.5</v>
      </c>
    </row>
    <row r="92" spans="1:5" x14ac:dyDescent="0.2">
      <c r="A92">
        <v>91</v>
      </c>
      <c r="B92" t="s">
        <v>9</v>
      </c>
      <c r="C92" t="s">
        <v>6</v>
      </c>
      <c r="D92" s="1">
        <v>41970</v>
      </c>
      <c r="E92">
        <v>5.5</v>
      </c>
    </row>
    <row r="93" spans="1:5" x14ac:dyDescent="0.2">
      <c r="A93">
        <v>92</v>
      </c>
      <c r="B93" t="s">
        <v>5</v>
      </c>
      <c r="C93" t="s">
        <v>8</v>
      </c>
      <c r="D93" s="1">
        <v>41956</v>
      </c>
      <c r="E93">
        <v>4.5</v>
      </c>
    </row>
    <row r="94" spans="1:5" x14ac:dyDescent="0.2">
      <c r="A94">
        <v>93</v>
      </c>
      <c r="B94" t="s">
        <v>14</v>
      </c>
      <c r="C94" t="s">
        <v>12</v>
      </c>
      <c r="D94" s="1">
        <v>41906</v>
      </c>
      <c r="E94">
        <v>5</v>
      </c>
    </row>
    <row r="95" spans="1:5" x14ac:dyDescent="0.2">
      <c r="A95">
        <v>94</v>
      </c>
      <c r="B95" t="s">
        <v>7</v>
      </c>
      <c r="C95" t="s">
        <v>8</v>
      </c>
      <c r="D95" s="1">
        <v>41823</v>
      </c>
      <c r="E95">
        <v>3</v>
      </c>
    </row>
    <row r="96" spans="1:5" x14ac:dyDescent="0.2">
      <c r="A96">
        <v>95</v>
      </c>
      <c r="B96" t="s">
        <v>14</v>
      </c>
      <c r="C96" t="s">
        <v>12</v>
      </c>
      <c r="D96" s="1">
        <v>41940</v>
      </c>
      <c r="E96">
        <v>2.5</v>
      </c>
    </row>
    <row r="97" spans="1:5" x14ac:dyDescent="0.2">
      <c r="A97">
        <v>96</v>
      </c>
      <c r="B97" t="s">
        <v>7</v>
      </c>
      <c r="C97" t="s">
        <v>12</v>
      </c>
      <c r="D97" s="1">
        <v>41967</v>
      </c>
      <c r="E97">
        <v>4</v>
      </c>
    </row>
    <row r="98" spans="1:5" x14ac:dyDescent="0.2">
      <c r="A98">
        <v>97</v>
      </c>
      <c r="B98" t="s">
        <v>14</v>
      </c>
      <c r="C98" t="s">
        <v>13</v>
      </c>
      <c r="D98" s="1">
        <v>41963</v>
      </c>
      <c r="E98">
        <v>3.5</v>
      </c>
    </row>
    <row r="99" spans="1:5" x14ac:dyDescent="0.2">
      <c r="A99">
        <v>98</v>
      </c>
      <c r="B99" t="s">
        <v>5</v>
      </c>
      <c r="C99" t="s">
        <v>8</v>
      </c>
      <c r="D99" s="1">
        <v>41903</v>
      </c>
      <c r="E99">
        <v>4.5</v>
      </c>
    </row>
    <row r="100" spans="1:5" x14ac:dyDescent="0.2">
      <c r="A100">
        <v>99</v>
      </c>
      <c r="B100" t="s">
        <v>10</v>
      </c>
      <c r="C100" t="s">
        <v>11</v>
      </c>
      <c r="D100" s="1">
        <v>41926</v>
      </c>
      <c r="E100">
        <v>6</v>
      </c>
    </row>
    <row r="101" spans="1:5" x14ac:dyDescent="0.2">
      <c r="A101">
        <v>100</v>
      </c>
      <c r="B101" t="s">
        <v>7</v>
      </c>
      <c r="C101" t="s">
        <v>13</v>
      </c>
      <c r="D101" s="1">
        <v>41954</v>
      </c>
      <c r="E101">
        <v>1.5</v>
      </c>
    </row>
    <row r="102" spans="1:5" x14ac:dyDescent="0.2">
      <c r="A102">
        <v>101</v>
      </c>
      <c r="B102" t="s">
        <v>14</v>
      </c>
      <c r="C102" t="s">
        <v>15</v>
      </c>
      <c r="D102" s="1">
        <v>42029</v>
      </c>
      <c r="E102">
        <v>2</v>
      </c>
    </row>
    <row r="103" spans="1:5" x14ac:dyDescent="0.2">
      <c r="A103">
        <v>102</v>
      </c>
      <c r="B103" t="s">
        <v>5</v>
      </c>
      <c r="C103" t="s">
        <v>15</v>
      </c>
      <c r="D103" s="1">
        <v>41813</v>
      </c>
      <c r="E103">
        <v>4.5</v>
      </c>
    </row>
    <row r="104" spans="1:5" x14ac:dyDescent="0.2">
      <c r="A104">
        <v>103</v>
      </c>
      <c r="B104" t="s">
        <v>5</v>
      </c>
      <c r="C104" t="s">
        <v>11</v>
      </c>
      <c r="D104" s="1">
        <v>42039</v>
      </c>
      <c r="E104">
        <v>2.5</v>
      </c>
    </row>
    <row r="105" spans="1:5" x14ac:dyDescent="0.2">
      <c r="A105">
        <v>104</v>
      </c>
      <c r="B105" t="s">
        <v>5</v>
      </c>
      <c r="C105" t="s">
        <v>8</v>
      </c>
      <c r="D105" s="1">
        <v>42039</v>
      </c>
      <c r="E105">
        <v>2.5</v>
      </c>
    </row>
    <row r="106" spans="1:5" x14ac:dyDescent="0.2">
      <c r="A106">
        <v>105</v>
      </c>
      <c r="B106" t="s">
        <v>7</v>
      </c>
      <c r="C106" t="s">
        <v>12</v>
      </c>
      <c r="D106" s="1">
        <v>42042</v>
      </c>
      <c r="E106">
        <v>2.5</v>
      </c>
    </row>
    <row r="107" spans="1:5" x14ac:dyDescent="0.2">
      <c r="A107">
        <v>106</v>
      </c>
      <c r="B107" t="s">
        <v>9</v>
      </c>
      <c r="C107" t="s">
        <v>13</v>
      </c>
      <c r="D107" s="1">
        <v>41954</v>
      </c>
      <c r="E107">
        <v>3</v>
      </c>
    </row>
    <row r="108" spans="1:5" x14ac:dyDescent="0.2">
      <c r="A108">
        <v>107</v>
      </c>
      <c r="B108" t="s">
        <v>9</v>
      </c>
      <c r="C108" t="s">
        <v>12</v>
      </c>
      <c r="D108" s="1">
        <v>41826</v>
      </c>
      <c r="E108">
        <v>4.5</v>
      </c>
    </row>
    <row r="109" spans="1:5" x14ac:dyDescent="0.2">
      <c r="A109">
        <v>108</v>
      </c>
      <c r="B109" t="s">
        <v>9</v>
      </c>
      <c r="C109" t="s">
        <v>12</v>
      </c>
      <c r="D109" s="1">
        <v>42034</v>
      </c>
      <c r="E109">
        <v>2</v>
      </c>
    </row>
    <row r="110" spans="1:5" x14ac:dyDescent="0.2">
      <c r="A110">
        <v>109</v>
      </c>
      <c r="B110" t="s">
        <v>14</v>
      </c>
      <c r="C110" t="s">
        <v>11</v>
      </c>
      <c r="D110" s="1">
        <v>41966</v>
      </c>
      <c r="E110">
        <v>0.5</v>
      </c>
    </row>
    <row r="111" spans="1:5" x14ac:dyDescent="0.2">
      <c r="A111">
        <v>110</v>
      </c>
      <c r="B111" t="s">
        <v>9</v>
      </c>
      <c r="C111" t="s">
        <v>13</v>
      </c>
      <c r="D111" s="1">
        <v>41917</v>
      </c>
      <c r="E111">
        <v>6</v>
      </c>
    </row>
    <row r="112" spans="1:5" x14ac:dyDescent="0.2">
      <c r="A112">
        <v>111</v>
      </c>
      <c r="B112" t="s">
        <v>5</v>
      </c>
      <c r="C112" t="s">
        <v>11</v>
      </c>
      <c r="D112" s="1">
        <v>41793</v>
      </c>
      <c r="E112">
        <v>3</v>
      </c>
    </row>
    <row r="113" spans="1:5" x14ac:dyDescent="0.2">
      <c r="A113">
        <v>112</v>
      </c>
      <c r="B113" t="s">
        <v>9</v>
      </c>
      <c r="C113" t="s">
        <v>11</v>
      </c>
      <c r="D113" s="1">
        <v>41794</v>
      </c>
      <c r="E113">
        <v>5</v>
      </c>
    </row>
    <row r="114" spans="1:5" x14ac:dyDescent="0.2">
      <c r="A114">
        <v>113</v>
      </c>
      <c r="B114" t="s">
        <v>9</v>
      </c>
      <c r="C114" t="s">
        <v>12</v>
      </c>
      <c r="D114" s="1">
        <v>41820</v>
      </c>
      <c r="E114">
        <v>4.5</v>
      </c>
    </row>
    <row r="115" spans="1:5" x14ac:dyDescent="0.2">
      <c r="A115">
        <v>114</v>
      </c>
      <c r="B115" t="s">
        <v>14</v>
      </c>
      <c r="C115" t="s">
        <v>12</v>
      </c>
      <c r="D115" s="1">
        <v>41970</v>
      </c>
      <c r="E115">
        <v>5</v>
      </c>
    </row>
    <row r="116" spans="1:5" x14ac:dyDescent="0.2">
      <c r="A116">
        <v>115</v>
      </c>
      <c r="B116" t="s">
        <v>10</v>
      </c>
      <c r="C116" t="s">
        <v>13</v>
      </c>
      <c r="D116" s="1">
        <v>41820</v>
      </c>
      <c r="E116">
        <v>5.5</v>
      </c>
    </row>
    <row r="117" spans="1:5" x14ac:dyDescent="0.2">
      <c r="A117">
        <v>116</v>
      </c>
      <c r="B117" t="s">
        <v>10</v>
      </c>
      <c r="C117" t="s">
        <v>8</v>
      </c>
      <c r="D117" s="1">
        <v>41908</v>
      </c>
      <c r="E117">
        <v>5.5</v>
      </c>
    </row>
    <row r="118" spans="1:5" x14ac:dyDescent="0.2">
      <c r="A118">
        <v>117</v>
      </c>
      <c r="B118" t="s">
        <v>5</v>
      </c>
      <c r="C118" t="s">
        <v>6</v>
      </c>
      <c r="D118" s="1">
        <v>41821</v>
      </c>
      <c r="E118">
        <v>3</v>
      </c>
    </row>
    <row r="119" spans="1:5" x14ac:dyDescent="0.2">
      <c r="A119">
        <v>118</v>
      </c>
      <c r="B119" t="s">
        <v>7</v>
      </c>
      <c r="C119" t="s">
        <v>12</v>
      </c>
      <c r="D119" s="1">
        <v>41800</v>
      </c>
      <c r="E119">
        <v>3.5</v>
      </c>
    </row>
    <row r="120" spans="1:5" x14ac:dyDescent="0.2">
      <c r="A120">
        <v>119</v>
      </c>
      <c r="B120" t="s">
        <v>5</v>
      </c>
      <c r="C120" t="s">
        <v>11</v>
      </c>
      <c r="D120" s="1">
        <v>41886</v>
      </c>
      <c r="E120">
        <v>4</v>
      </c>
    </row>
    <row r="121" spans="1:5" x14ac:dyDescent="0.2">
      <c r="A121">
        <v>120</v>
      </c>
      <c r="B121" t="s">
        <v>10</v>
      </c>
      <c r="C121" t="s">
        <v>8</v>
      </c>
      <c r="D121" s="1">
        <v>41871</v>
      </c>
      <c r="E121">
        <v>4</v>
      </c>
    </row>
    <row r="122" spans="1:5" x14ac:dyDescent="0.2">
      <c r="A122">
        <v>121</v>
      </c>
      <c r="B122" t="s">
        <v>14</v>
      </c>
      <c r="C122" t="s">
        <v>15</v>
      </c>
      <c r="D122" s="1">
        <v>41802</v>
      </c>
      <c r="E122">
        <v>1.5</v>
      </c>
    </row>
    <row r="123" spans="1:5" x14ac:dyDescent="0.2">
      <c r="A123">
        <v>122</v>
      </c>
      <c r="B123" t="s">
        <v>14</v>
      </c>
      <c r="C123" t="s">
        <v>12</v>
      </c>
      <c r="D123" s="1">
        <v>42016</v>
      </c>
      <c r="E123">
        <v>6.5</v>
      </c>
    </row>
    <row r="124" spans="1:5" x14ac:dyDescent="0.2">
      <c r="A124">
        <v>123</v>
      </c>
      <c r="B124" t="s">
        <v>7</v>
      </c>
      <c r="C124" t="s">
        <v>6</v>
      </c>
      <c r="D124" s="1">
        <v>41972</v>
      </c>
      <c r="E124">
        <v>2</v>
      </c>
    </row>
    <row r="125" spans="1:5" x14ac:dyDescent="0.2">
      <c r="A125">
        <v>124</v>
      </c>
      <c r="B125" t="s">
        <v>7</v>
      </c>
      <c r="C125" t="s">
        <v>11</v>
      </c>
      <c r="D125" s="1">
        <v>42022</v>
      </c>
      <c r="E125">
        <v>2</v>
      </c>
    </row>
    <row r="126" spans="1:5" x14ac:dyDescent="0.2">
      <c r="A126">
        <v>125</v>
      </c>
      <c r="B126" t="s">
        <v>7</v>
      </c>
      <c r="C126" t="s">
        <v>12</v>
      </c>
      <c r="D126" s="1">
        <v>41940</v>
      </c>
      <c r="E126">
        <v>7</v>
      </c>
    </row>
    <row r="127" spans="1:5" x14ac:dyDescent="0.2">
      <c r="A127">
        <v>126</v>
      </c>
      <c r="B127" t="s">
        <v>10</v>
      </c>
      <c r="C127" t="s">
        <v>15</v>
      </c>
      <c r="D127" s="1">
        <v>41809</v>
      </c>
      <c r="E127">
        <v>2.5</v>
      </c>
    </row>
    <row r="128" spans="1:5" x14ac:dyDescent="0.2">
      <c r="A128">
        <v>127</v>
      </c>
      <c r="B128" t="s">
        <v>10</v>
      </c>
      <c r="C128" t="s">
        <v>6</v>
      </c>
      <c r="D128" s="1">
        <v>41939</v>
      </c>
      <c r="E128">
        <v>2.5</v>
      </c>
    </row>
    <row r="129" spans="1:5" x14ac:dyDescent="0.2">
      <c r="A129">
        <v>128</v>
      </c>
      <c r="B129" t="s">
        <v>10</v>
      </c>
      <c r="C129" t="s">
        <v>12</v>
      </c>
      <c r="D129" s="1">
        <v>41947</v>
      </c>
      <c r="E129">
        <v>4</v>
      </c>
    </row>
    <row r="130" spans="1:5" x14ac:dyDescent="0.2">
      <c r="A130">
        <v>129</v>
      </c>
      <c r="B130" t="s">
        <v>14</v>
      </c>
      <c r="C130" t="s">
        <v>8</v>
      </c>
      <c r="D130" s="1">
        <v>41921</v>
      </c>
      <c r="E130">
        <v>6</v>
      </c>
    </row>
    <row r="131" spans="1:5" x14ac:dyDescent="0.2">
      <c r="A131">
        <v>130</v>
      </c>
      <c r="B131" t="s">
        <v>9</v>
      </c>
      <c r="C131" t="s">
        <v>12</v>
      </c>
      <c r="D131" s="1">
        <v>41875</v>
      </c>
      <c r="E131">
        <v>2</v>
      </c>
    </row>
    <row r="132" spans="1:5" x14ac:dyDescent="0.2">
      <c r="A132">
        <v>131</v>
      </c>
      <c r="B132" t="s">
        <v>5</v>
      </c>
      <c r="C132" t="s">
        <v>8</v>
      </c>
      <c r="D132" s="1">
        <v>41908</v>
      </c>
      <c r="E132">
        <v>3.5</v>
      </c>
    </row>
    <row r="133" spans="1:5" x14ac:dyDescent="0.2">
      <c r="A133">
        <v>132</v>
      </c>
      <c r="B133" t="s">
        <v>10</v>
      </c>
      <c r="C133" t="s">
        <v>12</v>
      </c>
      <c r="D133" s="1">
        <v>41942</v>
      </c>
      <c r="E133">
        <v>4</v>
      </c>
    </row>
    <row r="134" spans="1:5" x14ac:dyDescent="0.2">
      <c r="A134">
        <v>133</v>
      </c>
      <c r="B134" t="s">
        <v>14</v>
      </c>
      <c r="C134" t="s">
        <v>15</v>
      </c>
      <c r="D134" s="1">
        <v>41948</v>
      </c>
      <c r="E134">
        <v>2</v>
      </c>
    </row>
    <row r="135" spans="1:5" x14ac:dyDescent="0.2">
      <c r="A135">
        <v>134</v>
      </c>
      <c r="B135" t="s">
        <v>7</v>
      </c>
      <c r="C135" t="s">
        <v>11</v>
      </c>
      <c r="D135" s="1">
        <v>41924</v>
      </c>
      <c r="E135">
        <v>4.5</v>
      </c>
    </row>
    <row r="136" spans="1:5" x14ac:dyDescent="0.2">
      <c r="A136">
        <v>135</v>
      </c>
      <c r="B136" t="s">
        <v>10</v>
      </c>
      <c r="C136" t="s">
        <v>8</v>
      </c>
      <c r="D136" s="1">
        <v>41952</v>
      </c>
      <c r="E136">
        <v>1</v>
      </c>
    </row>
    <row r="137" spans="1:5" x14ac:dyDescent="0.2">
      <c r="A137">
        <v>136</v>
      </c>
      <c r="B137" t="s">
        <v>10</v>
      </c>
      <c r="C137" t="s">
        <v>12</v>
      </c>
      <c r="D137" s="1">
        <v>41833</v>
      </c>
      <c r="E137">
        <v>3.5</v>
      </c>
    </row>
    <row r="138" spans="1:5" x14ac:dyDescent="0.2">
      <c r="A138">
        <v>137</v>
      </c>
      <c r="B138" t="s">
        <v>5</v>
      </c>
      <c r="C138" t="s">
        <v>11</v>
      </c>
      <c r="D138" s="1">
        <v>41857</v>
      </c>
      <c r="E138">
        <v>5.5</v>
      </c>
    </row>
    <row r="139" spans="1:5" x14ac:dyDescent="0.2">
      <c r="A139">
        <v>138</v>
      </c>
      <c r="B139" t="s">
        <v>5</v>
      </c>
      <c r="C139" t="s">
        <v>11</v>
      </c>
      <c r="D139" s="1">
        <v>41872</v>
      </c>
      <c r="E139">
        <v>1.5</v>
      </c>
    </row>
    <row r="140" spans="1:5" x14ac:dyDescent="0.2">
      <c r="A140">
        <v>139</v>
      </c>
      <c r="B140" t="s">
        <v>9</v>
      </c>
      <c r="C140" t="s">
        <v>13</v>
      </c>
      <c r="D140" s="1">
        <v>41867</v>
      </c>
      <c r="E140">
        <v>2</v>
      </c>
    </row>
    <row r="141" spans="1:5" x14ac:dyDescent="0.2">
      <c r="A141">
        <v>140</v>
      </c>
      <c r="B141" t="s">
        <v>7</v>
      </c>
      <c r="C141" t="s">
        <v>8</v>
      </c>
      <c r="D141" s="1">
        <v>41832</v>
      </c>
      <c r="E141">
        <v>6.5</v>
      </c>
    </row>
    <row r="142" spans="1:5" x14ac:dyDescent="0.2">
      <c r="A142">
        <v>141</v>
      </c>
      <c r="B142" t="s">
        <v>9</v>
      </c>
      <c r="C142" t="s">
        <v>6</v>
      </c>
      <c r="D142" s="1">
        <v>41930</v>
      </c>
      <c r="E142">
        <v>4.5</v>
      </c>
    </row>
    <row r="143" spans="1:5" x14ac:dyDescent="0.2">
      <c r="A143">
        <v>142</v>
      </c>
      <c r="B143" t="s">
        <v>5</v>
      </c>
      <c r="C143" t="s">
        <v>8</v>
      </c>
      <c r="D143" s="1">
        <v>41792</v>
      </c>
      <c r="E143">
        <v>6</v>
      </c>
    </row>
    <row r="144" spans="1:5" x14ac:dyDescent="0.2">
      <c r="A144">
        <v>143</v>
      </c>
      <c r="B144" t="s">
        <v>10</v>
      </c>
      <c r="C144" t="s">
        <v>6</v>
      </c>
      <c r="D144" s="1">
        <v>41920</v>
      </c>
      <c r="E144">
        <v>3.5</v>
      </c>
    </row>
    <row r="145" spans="1:5" x14ac:dyDescent="0.2">
      <c r="A145">
        <v>144</v>
      </c>
      <c r="B145" t="s">
        <v>10</v>
      </c>
      <c r="C145" t="s">
        <v>6</v>
      </c>
      <c r="D145" s="1">
        <v>41926</v>
      </c>
      <c r="E145">
        <v>3.5</v>
      </c>
    </row>
    <row r="146" spans="1:5" x14ac:dyDescent="0.2">
      <c r="A146">
        <v>145</v>
      </c>
      <c r="B146" t="s">
        <v>14</v>
      </c>
      <c r="C146" t="s">
        <v>11</v>
      </c>
      <c r="D146" s="1">
        <v>41900</v>
      </c>
      <c r="E146">
        <v>3.5</v>
      </c>
    </row>
    <row r="147" spans="1:5" x14ac:dyDescent="0.2">
      <c r="A147">
        <v>146</v>
      </c>
      <c r="B147" t="s">
        <v>10</v>
      </c>
      <c r="C147" t="s">
        <v>11</v>
      </c>
      <c r="D147" s="1">
        <v>41972</v>
      </c>
      <c r="E147">
        <v>2.5</v>
      </c>
    </row>
    <row r="148" spans="1:5" x14ac:dyDescent="0.2">
      <c r="A148">
        <v>147</v>
      </c>
      <c r="B148" t="s">
        <v>7</v>
      </c>
      <c r="C148" t="s">
        <v>15</v>
      </c>
      <c r="D148" s="1">
        <v>41985</v>
      </c>
      <c r="E148">
        <v>5</v>
      </c>
    </row>
    <row r="149" spans="1:5" x14ac:dyDescent="0.2">
      <c r="A149">
        <v>148</v>
      </c>
      <c r="B149" t="s">
        <v>5</v>
      </c>
      <c r="C149" t="s">
        <v>13</v>
      </c>
      <c r="D149" s="1">
        <v>41893</v>
      </c>
      <c r="E149">
        <v>6</v>
      </c>
    </row>
    <row r="150" spans="1:5" x14ac:dyDescent="0.2">
      <c r="A150">
        <v>149</v>
      </c>
      <c r="B150" t="s">
        <v>10</v>
      </c>
      <c r="C150" t="s">
        <v>15</v>
      </c>
      <c r="D150" s="1">
        <v>41825</v>
      </c>
      <c r="E150">
        <v>5.5</v>
      </c>
    </row>
    <row r="151" spans="1:5" x14ac:dyDescent="0.2">
      <c r="A151">
        <v>150</v>
      </c>
      <c r="B151" t="s">
        <v>7</v>
      </c>
      <c r="C151" t="s">
        <v>11</v>
      </c>
      <c r="D151" s="1">
        <v>41814</v>
      </c>
      <c r="E151">
        <v>3</v>
      </c>
    </row>
    <row r="152" spans="1:5" x14ac:dyDescent="0.2">
      <c r="A152">
        <v>151</v>
      </c>
      <c r="B152" t="s">
        <v>10</v>
      </c>
      <c r="C152" t="s">
        <v>12</v>
      </c>
      <c r="D152" s="1">
        <v>42007</v>
      </c>
      <c r="E152">
        <v>2.5</v>
      </c>
    </row>
    <row r="153" spans="1:5" x14ac:dyDescent="0.2">
      <c r="A153">
        <v>152</v>
      </c>
      <c r="B153" t="s">
        <v>5</v>
      </c>
      <c r="C153" t="s">
        <v>8</v>
      </c>
      <c r="D153" s="1">
        <v>41866</v>
      </c>
      <c r="E153">
        <v>5.5</v>
      </c>
    </row>
    <row r="154" spans="1:5" x14ac:dyDescent="0.2">
      <c r="A154">
        <v>153</v>
      </c>
      <c r="B154" t="s">
        <v>7</v>
      </c>
      <c r="C154" t="s">
        <v>12</v>
      </c>
      <c r="D154" s="1">
        <v>41869</v>
      </c>
      <c r="E154">
        <v>6</v>
      </c>
    </row>
    <row r="155" spans="1:5" x14ac:dyDescent="0.2">
      <c r="A155">
        <v>154</v>
      </c>
      <c r="B155" t="s">
        <v>14</v>
      </c>
      <c r="C155" t="s">
        <v>13</v>
      </c>
      <c r="D155" s="1">
        <v>41856</v>
      </c>
      <c r="E155">
        <v>3.5</v>
      </c>
    </row>
    <row r="156" spans="1:5" x14ac:dyDescent="0.2">
      <c r="A156">
        <v>155</v>
      </c>
      <c r="B156" t="s">
        <v>7</v>
      </c>
      <c r="C156" t="s">
        <v>15</v>
      </c>
      <c r="D156" s="1">
        <v>41940</v>
      </c>
      <c r="E156">
        <v>2</v>
      </c>
    </row>
    <row r="157" spans="1:5" x14ac:dyDescent="0.2">
      <c r="A157">
        <v>156</v>
      </c>
      <c r="B157" t="s">
        <v>10</v>
      </c>
      <c r="C157" t="s">
        <v>15</v>
      </c>
      <c r="D157" s="1">
        <v>41943</v>
      </c>
      <c r="E157">
        <v>5.5</v>
      </c>
    </row>
    <row r="158" spans="1:5" x14ac:dyDescent="0.2">
      <c r="A158">
        <v>157</v>
      </c>
      <c r="B158" t="s">
        <v>10</v>
      </c>
      <c r="C158" t="s">
        <v>6</v>
      </c>
      <c r="D158" s="1">
        <v>41952</v>
      </c>
      <c r="E158">
        <v>7</v>
      </c>
    </row>
    <row r="159" spans="1:5" x14ac:dyDescent="0.2">
      <c r="A159">
        <v>158</v>
      </c>
      <c r="B159" t="s">
        <v>9</v>
      </c>
      <c r="C159" t="s">
        <v>13</v>
      </c>
      <c r="D159" s="1">
        <v>42007</v>
      </c>
      <c r="E159">
        <v>6.5</v>
      </c>
    </row>
    <row r="160" spans="1:5" x14ac:dyDescent="0.2">
      <c r="A160">
        <v>159</v>
      </c>
      <c r="B160" t="s">
        <v>7</v>
      </c>
      <c r="C160" t="s">
        <v>13</v>
      </c>
      <c r="D160" s="1">
        <v>42025</v>
      </c>
      <c r="E160">
        <v>5</v>
      </c>
    </row>
    <row r="161" spans="1:5" x14ac:dyDescent="0.2">
      <c r="A161">
        <v>160</v>
      </c>
      <c r="B161" t="s">
        <v>5</v>
      </c>
      <c r="C161" t="s">
        <v>15</v>
      </c>
      <c r="D161" s="1">
        <v>41967</v>
      </c>
      <c r="E161">
        <v>3.5</v>
      </c>
    </row>
    <row r="162" spans="1:5" x14ac:dyDescent="0.2">
      <c r="A162">
        <v>161</v>
      </c>
      <c r="B162" t="s">
        <v>9</v>
      </c>
      <c r="C162" t="s">
        <v>12</v>
      </c>
      <c r="D162" s="1">
        <v>41917</v>
      </c>
      <c r="E162">
        <v>4</v>
      </c>
    </row>
    <row r="163" spans="1:5" x14ac:dyDescent="0.2">
      <c r="A163">
        <v>162</v>
      </c>
      <c r="B163" t="s">
        <v>14</v>
      </c>
      <c r="C163" t="s">
        <v>13</v>
      </c>
      <c r="D163" s="1">
        <v>41885</v>
      </c>
      <c r="E163">
        <v>4</v>
      </c>
    </row>
    <row r="164" spans="1:5" x14ac:dyDescent="0.2">
      <c r="A164">
        <v>163</v>
      </c>
      <c r="B164" t="s">
        <v>5</v>
      </c>
      <c r="C164" t="s">
        <v>12</v>
      </c>
      <c r="D164" s="1">
        <v>41857</v>
      </c>
      <c r="E164">
        <v>1</v>
      </c>
    </row>
    <row r="165" spans="1:5" x14ac:dyDescent="0.2">
      <c r="A165">
        <v>164</v>
      </c>
      <c r="B165" t="s">
        <v>14</v>
      </c>
      <c r="C165" t="s">
        <v>8</v>
      </c>
      <c r="D165" s="1">
        <v>41908</v>
      </c>
      <c r="E165">
        <v>3</v>
      </c>
    </row>
    <row r="166" spans="1:5" x14ac:dyDescent="0.2">
      <c r="A166">
        <v>165</v>
      </c>
      <c r="B166" t="s">
        <v>10</v>
      </c>
      <c r="C166" t="s">
        <v>15</v>
      </c>
      <c r="D166" s="1">
        <v>41950</v>
      </c>
      <c r="E166">
        <v>5.5</v>
      </c>
    </row>
    <row r="167" spans="1:5" x14ac:dyDescent="0.2">
      <c r="A167">
        <v>166</v>
      </c>
      <c r="B167" t="s">
        <v>9</v>
      </c>
      <c r="C167" t="s">
        <v>13</v>
      </c>
      <c r="D167" s="1">
        <v>41811</v>
      </c>
      <c r="E167">
        <v>3.5</v>
      </c>
    </row>
    <row r="168" spans="1:5" x14ac:dyDescent="0.2">
      <c r="A168">
        <v>167</v>
      </c>
      <c r="B168" t="s">
        <v>10</v>
      </c>
      <c r="C168" t="s">
        <v>8</v>
      </c>
      <c r="D168" s="1">
        <v>41963</v>
      </c>
      <c r="E168">
        <v>2.5</v>
      </c>
    </row>
    <row r="169" spans="1:5" x14ac:dyDescent="0.2">
      <c r="A169">
        <v>168</v>
      </c>
      <c r="B169" t="s">
        <v>7</v>
      </c>
      <c r="C169" t="s">
        <v>12</v>
      </c>
      <c r="D169" s="1">
        <v>41904</v>
      </c>
      <c r="E169">
        <v>6.5</v>
      </c>
    </row>
    <row r="170" spans="1:5" x14ac:dyDescent="0.2">
      <c r="A170">
        <v>169</v>
      </c>
      <c r="B170" t="s">
        <v>5</v>
      </c>
      <c r="C170" t="s">
        <v>12</v>
      </c>
      <c r="D170" s="1">
        <v>41973</v>
      </c>
      <c r="E170">
        <v>3.5</v>
      </c>
    </row>
    <row r="171" spans="1:5" x14ac:dyDescent="0.2">
      <c r="A171">
        <v>170</v>
      </c>
      <c r="B171" t="s">
        <v>10</v>
      </c>
      <c r="C171" t="s">
        <v>15</v>
      </c>
      <c r="D171" s="1">
        <v>41900</v>
      </c>
      <c r="E171">
        <v>4</v>
      </c>
    </row>
    <row r="172" spans="1:5" x14ac:dyDescent="0.2">
      <c r="A172">
        <v>171</v>
      </c>
      <c r="B172" t="s">
        <v>7</v>
      </c>
      <c r="C172" t="s">
        <v>8</v>
      </c>
      <c r="D172" s="1">
        <v>41792</v>
      </c>
      <c r="E172">
        <v>2</v>
      </c>
    </row>
    <row r="173" spans="1:5" x14ac:dyDescent="0.2">
      <c r="A173">
        <v>172</v>
      </c>
      <c r="B173" t="s">
        <v>14</v>
      </c>
      <c r="C173" t="s">
        <v>8</v>
      </c>
      <c r="D173" s="1">
        <v>41929</v>
      </c>
      <c r="E173">
        <v>1</v>
      </c>
    </row>
    <row r="174" spans="1:5" x14ac:dyDescent="0.2">
      <c r="A174">
        <v>173</v>
      </c>
      <c r="B174" t="s">
        <v>7</v>
      </c>
      <c r="C174" t="s">
        <v>6</v>
      </c>
      <c r="D174" s="1">
        <v>41880</v>
      </c>
      <c r="E174">
        <v>3</v>
      </c>
    </row>
    <row r="175" spans="1:5" x14ac:dyDescent="0.2">
      <c r="A175">
        <v>174</v>
      </c>
      <c r="B175" t="s">
        <v>7</v>
      </c>
      <c r="C175" t="s">
        <v>15</v>
      </c>
      <c r="D175" s="1">
        <v>41973</v>
      </c>
      <c r="E175">
        <v>4.5</v>
      </c>
    </row>
    <row r="176" spans="1:5" x14ac:dyDescent="0.2">
      <c r="A176">
        <v>175</v>
      </c>
      <c r="B176" t="s">
        <v>5</v>
      </c>
      <c r="C176" t="s">
        <v>12</v>
      </c>
      <c r="D176" s="1">
        <v>41810</v>
      </c>
      <c r="E176">
        <v>5</v>
      </c>
    </row>
    <row r="177" spans="1:5" x14ac:dyDescent="0.2">
      <c r="A177">
        <v>176</v>
      </c>
      <c r="B177" t="s">
        <v>10</v>
      </c>
      <c r="C177" t="s">
        <v>11</v>
      </c>
      <c r="D177" s="1">
        <v>41857</v>
      </c>
      <c r="E177">
        <v>3.5</v>
      </c>
    </row>
    <row r="178" spans="1:5" x14ac:dyDescent="0.2">
      <c r="A178">
        <v>177</v>
      </c>
      <c r="B178" t="s">
        <v>14</v>
      </c>
      <c r="C178" t="s">
        <v>11</v>
      </c>
      <c r="D178" s="1">
        <v>41892</v>
      </c>
      <c r="E178">
        <v>2</v>
      </c>
    </row>
    <row r="179" spans="1:5" x14ac:dyDescent="0.2">
      <c r="A179">
        <v>178</v>
      </c>
      <c r="B179" t="s">
        <v>7</v>
      </c>
      <c r="C179" t="s">
        <v>12</v>
      </c>
      <c r="D179" s="1">
        <v>42014</v>
      </c>
      <c r="E179">
        <v>3</v>
      </c>
    </row>
    <row r="180" spans="1:5" x14ac:dyDescent="0.2">
      <c r="A180">
        <v>179</v>
      </c>
      <c r="B180" t="s">
        <v>9</v>
      </c>
      <c r="C180" t="s">
        <v>12</v>
      </c>
      <c r="D180" s="1">
        <v>41880</v>
      </c>
      <c r="E180">
        <v>3.5</v>
      </c>
    </row>
    <row r="181" spans="1:5" x14ac:dyDescent="0.2">
      <c r="A181">
        <v>180</v>
      </c>
      <c r="B181" t="s">
        <v>9</v>
      </c>
      <c r="C181" t="s">
        <v>11</v>
      </c>
      <c r="D181" s="1">
        <v>42026</v>
      </c>
      <c r="E181">
        <v>4</v>
      </c>
    </row>
    <row r="182" spans="1:5" x14ac:dyDescent="0.2">
      <c r="A182">
        <v>181</v>
      </c>
      <c r="B182" t="s">
        <v>14</v>
      </c>
      <c r="C182" t="s">
        <v>11</v>
      </c>
      <c r="D182" s="1">
        <v>41853</v>
      </c>
      <c r="E182">
        <v>3.5</v>
      </c>
    </row>
    <row r="183" spans="1:5" x14ac:dyDescent="0.2">
      <c r="A183">
        <v>182</v>
      </c>
      <c r="B183" t="s">
        <v>9</v>
      </c>
      <c r="C183" t="s">
        <v>15</v>
      </c>
      <c r="D183" s="1">
        <v>41886</v>
      </c>
      <c r="E183">
        <v>5.5</v>
      </c>
    </row>
    <row r="184" spans="1:5" x14ac:dyDescent="0.2">
      <c r="A184">
        <v>183</v>
      </c>
      <c r="B184" t="s">
        <v>7</v>
      </c>
      <c r="C184" t="s">
        <v>8</v>
      </c>
      <c r="D184" s="1">
        <v>41849</v>
      </c>
      <c r="E184">
        <v>1</v>
      </c>
    </row>
    <row r="185" spans="1:5" x14ac:dyDescent="0.2">
      <c r="A185">
        <v>184</v>
      </c>
      <c r="B185" t="s">
        <v>7</v>
      </c>
      <c r="C185" t="s">
        <v>13</v>
      </c>
      <c r="D185" s="1">
        <v>41915</v>
      </c>
      <c r="E185">
        <v>3</v>
      </c>
    </row>
    <row r="186" spans="1:5" x14ac:dyDescent="0.2">
      <c r="A186">
        <v>185</v>
      </c>
      <c r="B186" t="s">
        <v>10</v>
      </c>
      <c r="C186" t="s">
        <v>8</v>
      </c>
      <c r="D186" s="1">
        <v>41855</v>
      </c>
      <c r="E186">
        <v>1.5</v>
      </c>
    </row>
    <row r="187" spans="1:5" x14ac:dyDescent="0.2">
      <c r="A187">
        <v>186</v>
      </c>
      <c r="B187" t="s">
        <v>7</v>
      </c>
      <c r="C187" t="s">
        <v>11</v>
      </c>
      <c r="D187" s="1">
        <v>41892</v>
      </c>
      <c r="E187">
        <v>4.5</v>
      </c>
    </row>
    <row r="188" spans="1:5" x14ac:dyDescent="0.2">
      <c r="A188">
        <v>187</v>
      </c>
      <c r="B188" t="s">
        <v>14</v>
      </c>
      <c r="C188" t="s">
        <v>6</v>
      </c>
      <c r="D188" s="1">
        <v>41879</v>
      </c>
      <c r="E188">
        <v>5.5</v>
      </c>
    </row>
    <row r="189" spans="1:5" x14ac:dyDescent="0.2">
      <c r="A189">
        <v>188</v>
      </c>
      <c r="B189" t="s">
        <v>5</v>
      </c>
      <c r="C189" t="s">
        <v>13</v>
      </c>
      <c r="D189" s="1">
        <v>41805</v>
      </c>
      <c r="E189">
        <v>6.5</v>
      </c>
    </row>
    <row r="190" spans="1:5" x14ac:dyDescent="0.2">
      <c r="A190">
        <v>189</v>
      </c>
      <c r="B190" t="s">
        <v>9</v>
      </c>
      <c r="C190" t="s">
        <v>8</v>
      </c>
      <c r="D190" s="1">
        <v>41827</v>
      </c>
      <c r="E190">
        <v>3</v>
      </c>
    </row>
    <row r="191" spans="1:5" x14ac:dyDescent="0.2">
      <c r="A191">
        <v>190</v>
      </c>
      <c r="B191" t="s">
        <v>9</v>
      </c>
      <c r="C191" t="s">
        <v>12</v>
      </c>
      <c r="D191" s="1">
        <v>41823</v>
      </c>
      <c r="E191">
        <v>1</v>
      </c>
    </row>
    <row r="192" spans="1:5" x14ac:dyDescent="0.2">
      <c r="A192">
        <v>191</v>
      </c>
      <c r="B192" t="s">
        <v>14</v>
      </c>
      <c r="C192" t="s">
        <v>13</v>
      </c>
      <c r="D192" s="1">
        <v>41977</v>
      </c>
      <c r="E192">
        <v>6</v>
      </c>
    </row>
    <row r="193" spans="1:5" x14ac:dyDescent="0.2">
      <c r="A193">
        <v>192</v>
      </c>
      <c r="B193" t="s">
        <v>9</v>
      </c>
      <c r="C193" t="s">
        <v>11</v>
      </c>
      <c r="D193" s="1">
        <v>41931</v>
      </c>
      <c r="E193">
        <v>4.5</v>
      </c>
    </row>
    <row r="194" spans="1:5" x14ac:dyDescent="0.2">
      <c r="A194">
        <v>193</v>
      </c>
      <c r="B194" t="s">
        <v>10</v>
      </c>
      <c r="C194" t="s">
        <v>8</v>
      </c>
      <c r="D194" s="1">
        <v>41822</v>
      </c>
      <c r="E194">
        <v>3.5</v>
      </c>
    </row>
    <row r="195" spans="1:5" x14ac:dyDescent="0.2">
      <c r="A195">
        <v>194</v>
      </c>
      <c r="B195" t="s">
        <v>9</v>
      </c>
      <c r="C195" t="s">
        <v>8</v>
      </c>
      <c r="D195" s="1">
        <v>41959</v>
      </c>
      <c r="E195">
        <v>2.5</v>
      </c>
    </row>
    <row r="196" spans="1:5" x14ac:dyDescent="0.2">
      <c r="A196">
        <v>195</v>
      </c>
      <c r="B196" t="s">
        <v>10</v>
      </c>
      <c r="C196" t="s">
        <v>12</v>
      </c>
      <c r="D196" s="1">
        <v>41990</v>
      </c>
      <c r="E196">
        <v>2.5</v>
      </c>
    </row>
    <row r="197" spans="1:5" x14ac:dyDescent="0.2">
      <c r="A197">
        <v>196</v>
      </c>
      <c r="B197" t="s">
        <v>10</v>
      </c>
      <c r="C197" t="s">
        <v>13</v>
      </c>
      <c r="D197" s="1">
        <v>41803</v>
      </c>
      <c r="E197">
        <v>3</v>
      </c>
    </row>
    <row r="198" spans="1:5" x14ac:dyDescent="0.2">
      <c r="A198">
        <v>197</v>
      </c>
      <c r="B198" t="s">
        <v>14</v>
      </c>
      <c r="C198" t="s">
        <v>15</v>
      </c>
      <c r="D198" s="1">
        <v>42018</v>
      </c>
      <c r="E198">
        <v>5</v>
      </c>
    </row>
    <row r="199" spans="1:5" x14ac:dyDescent="0.2">
      <c r="A199">
        <v>198</v>
      </c>
      <c r="B199" t="s">
        <v>5</v>
      </c>
      <c r="C199" t="s">
        <v>12</v>
      </c>
      <c r="D199" s="1">
        <v>41792</v>
      </c>
      <c r="E199">
        <v>4.5</v>
      </c>
    </row>
    <row r="200" spans="1:5" x14ac:dyDescent="0.2">
      <c r="A200">
        <v>199</v>
      </c>
      <c r="B200" t="s">
        <v>5</v>
      </c>
      <c r="C200" t="s">
        <v>13</v>
      </c>
      <c r="D200" s="1">
        <v>41912</v>
      </c>
      <c r="E200">
        <v>4.5</v>
      </c>
    </row>
    <row r="201" spans="1:5" x14ac:dyDescent="0.2">
      <c r="A201">
        <v>200</v>
      </c>
      <c r="B201" t="s">
        <v>5</v>
      </c>
      <c r="C201" t="s">
        <v>8</v>
      </c>
      <c r="D201" s="1">
        <v>41912</v>
      </c>
      <c r="E201">
        <v>5.5</v>
      </c>
    </row>
    <row r="202" spans="1:5" x14ac:dyDescent="0.2">
      <c r="A202">
        <v>201</v>
      </c>
      <c r="B202" t="s">
        <v>14</v>
      </c>
      <c r="C202" t="s">
        <v>13</v>
      </c>
      <c r="D202" s="1">
        <v>41998</v>
      </c>
      <c r="E202">
        <v>4</v>
      </c>
    </row>
    <row r="203" spans="1:5" x14ac:dyDescent="0.2">
      <c r="A203">
        <v>202</v>
      </c>
      <c r="B203" t="s">
        <v>7</v>
      </c>
      <c r="C203" t="s">
        <v>8</v>
      </c>
      <c r="D203" s="1">
        <v>41926</v>
      </c>
      <c r="E203">
        <v>4</v>
      </c>
    </row>
    <row r="204" spans="1:5" x14ac:dyDescent="0.2">
      <c r="A204">
        <v>203</v>
      </c>
      <c r="B204" t="s">
        <v>14</v>
      </c>
      <c r="C204" t="s">
        <v>11</v>
      </c>
      <c r="D204" s="1">
        <v>41925</v>
      </c>
      <c r="E204">
        <v>3</v>
      </c>
    </row>
    <row r="205" spans="1:5" x14ac:dyDescent="0.2">
      <c r="A205">
        <v>204</v>
      </c>
      <c r="B205" t="s">
        <v>14</v>
      </c>
      <c r="C205" t="s">
        <v>8</v>
      </c>
      <c r="D205" s="1">
        <v>41923</v>
      </c>
      <c r="E205">
        <v>5.5</v>
      </c>
    </row>
    <row r="206" spans="1:5" x14ac:dyDescent="0.2">
      <c r="A206">
        <v>205</v>
      </c>
      <c r="B206" t="s">
        <v>7</v>
      </c>
      <c r="C206" t="s">
        <v>6</v>
      </c>
      <c r="D206" s="1">
        <v>42031</v>
      </c>
      <c r="E206">
        <v>3.5</v>
      </c>
    </row>
    <row r="207" spans="1:5" x14ac:dyDescent="0.2">
      <c r="A207">
        <v>206</v>
      </c>
      <c r="B207" t="s">
        <v>5</v>
      </c>
      <c r="C207" t="s">
        <v>12</v>
      </c>
      <c r="D207" s="1">
        <v>41829</v>
      </c>
      <c r="E207">
        <v>4</v>
      </c>
    </row>
    <row r="208" spans="1:5" x14ac:dyDescent="0.2">
      <c r="A208">
        <v>207</v>
      </c>
      <c r="B208" t="s">
        <v>10</v>
      </c>
      <c r="C208" t="s">
        <v>12</v>
      </c>
      <c r="D208" s="1">
        <v>42002</v>
      </c>
      <c r="E208">
        <v>3</v>
      </c>
    </row>
    <row r="209" spans="1:5" x14ac:dyDescent="0.2">
      <c r="A209">
        <v>208</v>
      </c>
      <c r="B209" t="s">
        <v>5</v>
      </c>
      <c r="C209" t="s">
        <v>15</v>
      </c>
      <c r="D209" s="1">
        <v>41891</v>
      </c>
      <c r="E209">
        <v>2.5</v>
      </c>
    </row>
    <row r="210" spans="1:5" x14ac:dyDescent="0.2">
      <c r="A210">
        <v>209</v>
      </c>
      <c r="B210" t="s">
        <v>7</v>
      </c>
      <c r="C210" t="s">
        <v>11</v>
      </c>
      <c r="D210" s="1">
        <v>41980</v>
      </c>
      <c r="E210">
        <v>6.5</v>
      </c>
    </row>
    <row r="211" spans="1:5" x14ac:dyDescent="0.2">
      <c r="A211">
        <v>210</v>
      </c>
      <c r="B211" t="s">
        <v>14</v>
      </c>
      <c r="C211" t="s">
        <v>15</v>
      </c>
      <c r="D211" s="1">
        <v>41956</v>
      </c>
      <c r="E211">
        <v>1</v>
      </c>
    </row>
    <row r="212" spans="1:5" x14ac:dyDescent="0.2">
      <c r="A212">
        <v>211</v>
      </c>
      <c r="B212" t="s">
        <v>10</v>
      </c>
      <c r="C212" t="s">
        <v>11</v>
      </c>
      <c r="D212" s="1">
        <v>42012</v>
      </c>
      <c r="E212">
        <v>4</v>
      </c>
    </row>
    <row r="213" spans="1:5" x14ac:dyDescent="0.2">
      <c r="A213">
        <v>212</v>
      </c>
      <c r="B213" t="s">
        <v>5</v>
      </c>
      <c r="C213" t="s">
        <v>12</v>
      </c>
      <c r="D213" s="1">
        <v>41893</v>
      </c>
      <c r="E213">
        <v>1.5</v>
      </c>
    </row>
    <row r="214" spans="1:5" x14ac:dyDescent="0.2">
      <c r="A214">
        <v>213</v>
      </c>
      <c r="B214" t="s">
        <v>9</v>
      </c>
      <c r="C214" t="s">
        <v>13</v>
      </c>
      <c r="D214" s="1">
        <v>41900</v>
      </c>
      <c r="E214">
        <v>2.5</v>
      </c>
    </row>
    <row r="215" spans="1:5" x14ac:dyDescent="0.2">
      <c r="A215">
        <v>214</v>
      </c>
      <c r="B215" t="s">
        <v>7</v>
      </c>
      <c r="C215" t="s">
        <v>15</v>
      </c>
      <c r="D215" s="1">
        <v>41794</v>
      </c>
      <c r="E215">
        <v>3.5</v>
      </c>
    </row>
    <row r="216" spans="1:5" x14ac:dyDescent="0.2">
      <c r="A216">
        <v>215</v>
      </c>
      <c r="B216" t="s">
        <v>7</v>
      </c>
      <c r="C216" t="s">
        <v>12</v>
      </c>
      <c r="D216" s="1">
        <v>41812</v>
      </c>
      <c r="E216">
        <v>1.5</v>
      </c>
    </row>
    <row r="217" spans="1:5" x14ac:dyDescent="0.2">
      <c r="A217">
        <v>216</v>
      </c>
      <c r="B217" t="s">
        <v>7</v>
      </c>
      <c r="C217" t="s">
        <v>15</v>
      </c>
      <c r="D217" s="1">
        <v>41842</v>
      </c>
      <c r="E217">
        <v>4.5</v>
      </c>
    </row>
    <row r="218" spans="1:5" x14ac:dyDescent="0.2">
      <c r="A218">
        <v>217</v>
      </c>
      <c r="B218" t="s">
        <v>9</v>
      </c>
      <c r="C218" t="s">
        <v>6</v>
      </c>
      <c r="D218" s="1">
        <v>42003</v>
      </c>
      <c r="E218">
        <v>7</v>
      </c>
    </row>
    <row r="219" spans="1:5" x14ac:dyDescent="0.2">
      <c r="A219">
        <v>218</v>
      </c>
      <c r="B219" t="s">
        <v>10</v>
      </c>
      <c r="C219" t="s">
        <v>8</v>
      </c>
      <c r="D219" s="1">
        <v>41978</v>
      </c>
      <c r="E219">
        <v>4</v>
      </c>
    </row>
    <row r="220" spans="1:5" x14ac:dyDescent="0.2">
      <c r="A220">
        <v>219</v>
      </c>
      <c r="B220" t="s">
        <v>5</v>
      </c>
      <c r="C220" t="s">
        <v>6</v>
      </c>
      <c r="D220" s="1">
        <v>41984</v>
      </c>
      <c r="E220">
        <v>4</v>
      </c>
    </row>
    <row r="221" spans="1:5" x14ac:dyDescent="0.2">
      <c r="A221">
        <v>220</v>
      </c>
      <c r="B221" t="s">
        <v>9</v>
      </c>
      <c r="C221" t="s">
        <v>11</v>
      </c>
      <c r="D221" s="1">
        <v>42014</v>
      </c>
      <c r="E221">
        <v>6</v>
      </c>
    </row>
    <row r="222" spans="1:5" x14ac:dyDescent="0.2">
      <c r="A222">
        <v>221</v>
      </c>
      <c r="B222" t="s">
        <v>5</v>
      </c>
      <c r="C222" t="s">
        <v>13</v>
      </c>
      <c r="D222" s="1">
        <v>41979</v>
      </c>
      <c r="E222">
        <v>1.5</v>
      </c>
    </row>
    <row r="223" spans="1:5" x14ac:dyDescent="0.2">
      <c r="A223">
        <v>222</v>
      </c>
      <c r="B223" t="s">
        <v>10</v>
      </c>
      <c r="C223" t="s">
        <v>13</v>
      </c>
      <c r="D223" s="1">
        <v>41844</v>
      </c>
      <c r="E223">
        <v>4</v>
      </c>
    </row>
    <row r="224" spans="1:5" x14ac:dyDescent="0.2">
      <c r="A224">
        <v>223</v>
      </c>
      <c r="B224" t="s">
        <v>9</v>
      </c>
      <c r="C224" t="s">
        <v>15</v>
      </c>
      <c r="D224" s="1">
        <v>41828</v>
      </c>
      <c r="E224">
        <v>4.5</v>
      </c>
    </row>
    <row r="225" spans="1:5" x14ac:dyDescent="0.2">
      <c r="A225">
        <v>224</v>
      </c>
      <c r="B225" t="s">
        <v>7</v>
      </c>
      <c r="C225" t="s">
        <v>8</v>
      </c>
      <c r="D225" s="1">
        <v>41872</v>
      </c>
      <c r="E225">
        <v>5.5</v>
      </c>
    </row>
    <row r="226" spans="1:5" x14ac:dyDescent="0.2">
      <c r="A226">
        <v>225</v>
      </c>
      <c r="B226" t="s">
        <v>14</v>
      </c>
      <c r="C226" t="s">
        <v>13</v>
      </c>
      <c r="D226" s="1">
        <v>41956</v>
      </c>
      <c r="E226">
        <v>7</v>
      </c>
    </row>
    <row r="227" spans="1:5" x14ac:dyDescent="0.2">
      <c r="A227">
        <v>226</v>
      </c>
      <c r="B227" t="s">
        <v>5</v>
      </c>
      <c r="C227" t="s">
        <v>11</v>
      </c>
      <c r="D227" s="1">
        <v>41932</v>
      </c>
      <c r="E227">
        <v>3.5</v>
      </c>
    </row>
    <row r="228" spans="1:5" x14ac:dyDescent="0.2">
      <c r="A228">
        <v>227</v>
      </c>
      <c r="B228" t="s">
        <v>5</v>
      </c>
      <c r="C228" t="s">
        <v>6</v>
      </c>
      <c r="D228" s="1">
        <v>41850</v>
      </c>
      <c r="E228">
        <v>3.5</v>
      </c>
    </row>
    <row r="229" spans="1:5" x14ac:dyDescent="0.2">
      <c r="A229">
        <v>228</v>
      </c>
      <c r="B229" t="s">
        <v>7</v>
      </c>
      <c r="C229" t="s">
        <v>8</v>
      </c>
      <c r="D229" s="1">
        <v>41917</v>
      </c>
      <c r="E229">
        <v>5.5</v>
      </c>
    </row>
    <row r="230" spans="1:5" x14ac:dyDescent="0.2">
      <c r="A230">
        <v>229</v>
      </c>
      <c r="B230" t="s">
        <v>14</v>
      </c>
      <c r="C230" t="s">
        <v>12</v>
      </c>
      <c r="D230" s="1">
        <v>41882</v>
      </c>
      <c r="E230">
        <v>4.5</v>
      </c>
    </row>
    <row r="231" spans="1:5" x14ac:dyDescent="0.2">
      <c r="A231">
        <v>230</v>
      </c>
      <c r="B231" t="s">
        <v>9</v>
      </c>
      <c r="C231" t="s">
        <v>13</v>
      </c>
      <c r="D231" s="1">
        <v>41995</v>
      </c>
      <c r="E231">
        <v>1</v>
      </c>
    </row>
    <row r="232" spans="1:5" x14ac:dyDescent="0.2">
      <c r="A232">
        <v>231</v>
      </c>
      <c r="B232" t="s">
        <v>14</v>
      </c>
      <c r="C232" t="s">
        <v>6</v>
      </c>
      <c r="D232" s="1">
        <v>41822</v>
      </c>
      <c r="E232">
        <v>3.5</v>
      </c>
    </row>
    <row r="233" spans="1:5" x14ac:dyDescent="0.2">
      <c r="A233">
        <v>232</v>
      </c>
      <c r="B233" t="s">
        <v>9</v>
      </c>
      <c r="C233" t="s">
        <v>6</v>
      </c>
      <c r="D233" s="1">
        <v>41821</v>
      </c>
      <c r="E233">
        <v>2</v>
      </c>
    </row>
    <row r="234" spans="1:5" x14ac:dyDescent="0.2">
      <c r="A234">
        <v>233</v>
      </c>
      <c r="B234" t="s">
        <v>7</v>
      </c>
      <c r="C234" t="s">
        <v>8</v>
      </c>
      <c r="D234" s="1">
        <v>41837</v>
      </c>
      <c r="E234">
        <v>3</v>
      </c>
    </row>
    <row r="235" spans="1:5" x14ac:dyDescent="0.2">
      <c r="A235">
        <v>234</v>
      </c>
      <c r="B235" t="s">
        <v>14</v>
      </c>
      <c r="C235" t="s">
        <v>15</v>
      </c>
      <c r="D235" s="1">
        <v>41875</v>
      </c>
      <c r="E235">
        <v>6.5</v>
      </c>
    </row>
    <row r="236" spans="1:5" x14ac:dyDescent="0.2">
      <c r="A236">
        <v>235</v>
      </c>
      <c r="B236" t="s">
        <v>9</v>
      </c>
      <c r="C236" t="s">
        <v>15</v>
      </c>
      <c r="D236" s="1">
        <v>41989</v>
      </c>
      <c r="E236">
        <v>5</v>
      </c>
    </row>
    <row r="237" spans="1:5" x14ac:dyDescent="0.2">
      <c r="A237">
        <v>236</v>
      </c>
      <c r="B237" t="s">
        <v>14</v>
      </c>
      <c r="C237" t="s">
        <v>11</v>
      </c>
      <c r="D237" s="1">
        <v>41998</v>
      </c>
      <c r="E237">
        <v>3.5</v>
      </c>
    </row>
    <row r="238" spans="1:5" x14ac:dyDescent="0.2">
      <c r="A238">
        <v>237</v>
      </c>
      <c r="B238" t="s">
        <v>5</v>
      </c>
      <c r="C238" t="s">
        <v>12</v>
      </c>
      <c r="D238" s="1">
        <v>41843</v>
      </c>
      <c r="E238">
        <v>3.5</v>
      </c>
    </row>
    <row r="239" spans="1:5" x14ac:dyDescent="0.2">
      <c r="A239">
        <v>238</v>
      </c>
      <c r="B239" t="s">
        <v>5</v>
      </c>
      <c r="C239" t="s">
        <v>13</v>
      </c>
      <c r="D239" s="1">
        <v>42024</v>
      </c>
      <c r="E239">
        <v>2</v>
      </c>
    </row>
    <row r="240" spans="1:5" x14ac:dyDescent="0.2">
      <c r="A240">
        <v>239</v>
      </c>
      <c r="B240" t="s">
        <v>9</v>
      </c>
      <c r="C240" t="s">
        <v>6</v>
      </c>
      <c r="D240" s="1">
        <v>41865</v>
      </c>
      <c r="E240">
        <v>6</v>
      </c>
    </row>
    <row r="241" spans="1:5" x14ac:dyDescent="0.2">
      <c r="A241">
        <v>240</v>
      </c>
      <c r="B241" t="s">
        <v>10</v>
      </c>
      <c r="C241" t="s">
        <v>8</v>
      </c>
      <c r="D241" s="1">
        <v>41859</v>
      </c>
      <c r="E241">
        <v>5</v>
      </c>
    </row>
    <row r="242" spans="1:5" x14ac:dyDescent="0.2">
      <c r="A242">
        <v>241</v>
      </c>
      <c r="B242" t="s">
        <v>7</v>
      </c>
      <c r="C242" t="s">
        <v>11</v>
      </c>
      <c r="D242" s="1">
        <v>41963</v>
      </c>
      <c r="E242">
        <v>6.5</v>
      </c>
    </row>
    <row r="243" spans="1:5" x14ac:dyDescent="0.2">
      <c r="A243">
        <v>242</v>
      </c>
      <c r="B243" t="s">
        <v>7</v>
      </c>
      <c r="C243" t="s">
        <v>8</v>
      </c>
      <c r="D243" s="1">
        <v>41965</v>
      </c>
      <c r="E243">
        <v>5.5</v>
      </c>
    </row>
    <row r="244" spans="1:5" x14ac:dyDescent="0.2">
      <c r="A244">
        <v>243</v>
      </c>
      <c r="B244" t="s">
        <v>14</v>
      </c>
      <c r="C244" t="s">
        <v>12</v>
      </c>
      <c r="D244" s="1">
        <v>42017</v>
      </c>
      <c r="E244">
        <v>1</v>
      </c>
    </row>
    <row r="245" spans="1:5" x14ac:dyDescent="0.2">
      <c r="A245">
        <v>244</v>
      </c>
      <c r="B245" t="s">
        <v>14</v>
      </c>
      <c r="C245" t="s">
        <v>13</v>
      </c>
      <c r="D245" s="1">
        <v>41970</v>
      </c>
      <c r="E245">
        <v>6</v>
      </c>
    </row>
    <row r="246" spans="1:5" x14ac:dyDescent="0.2">
      <c r="A246">
        <v>245</v>
      </c>
      <c r="B246" t="s">
        <v>5</v>
      </c>
      <c r="C246" t="s">
        <v>11</v>
      </c>
      <c r="D246" s="1">
        <v>41819</v>
      </c>
      <c r="E246">
        <v>5</v>
      </c>
    </row>
    <row r="247" spans="1:5" x14ac:dyDescent="0.2">
      <c r="A247">
        <v>246</v>
      </c>
      <c r="B247" t="s">
        <v>14</v>
      </c>
      <c r="C247" t="s">
        <v>12</v>
      </c>
      <c r="D247" s="1">
        <v>41815</v>
      </c>
      <c r="E247">
        <v>4.5</v>
      </c>
    </row>
    <row r="248" spans="1:5" x14ac:dyDescent="0.2">
      <c r="A248">
        <v>247</v>
      </c>
      <c r="B248" t="s">
        <v>10</v>
      </c>
      <c r="C248" t="s">
        <v>12</v>
      </c>
      <c r="D248" s="1">
        <v>41830</v>
      </c>
      <c r="E248">
        <v>5</v>
      </c>
    </row>
    <row r="249" spans="1:5" x14ac:dyDescent="0.2">
      <c r="A249">
        <v>248</v>
      </c>
      <c r="B249" t="s">
        <v>9</v>
      </c>
      <c r="C249" t="s">
        <v>8</v>
      </c>
      <c r="D249" s="1">
        <v>41969</v>
      </c>
      <c r="E249">
        <v>5.5</v>
      </c>
    </row>
    <row r="250" spans="1:5" x14ac:dyDescent="0.2">
      <c r="A250">
        <v>249</v>
      </c>
      <c r="B250" t="s">
        <v>7</v>
      </c>
      <c r="C250" t="s">
        <v>15</v>
      </c>
      <c r="D250" s="1">
        <v>41848</v>
      </c>
      <c r="E250">
        <v>4</v>
      </c>
    </row>
    <row r="251" spans="1:5" x14ac:dyDescent="0.2">
      <c r="A251">
        <v>250</v>
      </c>
      <c r="B251" t="s">
        <v>9</v>
      </c>
      <c r="C251" t="s">
        <v>6</v>
      </c>
      <c r="D251" s="1">
        <v>41833</v>
      </c>
      <c r="E251">
        <v>4</v>
      </c>
    </row>
    <row r="252" spans="1:5" x14ac:dyDescent="0.2">
      <c r="A252">
        <v>251</v>
      </c>
      <c r="B252" t="s">
        <v>7</v>
      </c>
      <c r="C252" t="s">
        <v>8</v>
      </c>
      <c r="D252" s="1">
        <v>41865</v>
      </c>
      <c r="E252">
        <v>4.5</v>
      </c>
    </row>
    <row r="253" spans="1:5" x14ac:dyDescent="0.2">
      <c r="A253">
        <v>252</v>
      </c>
      <c r="B253" t="s">
        <v>7</v>
      </c>
      <c r="C253" t="s">
        <v>15</v>
      </c>
      <c r="D253" s="1">
        <v>41811</v>
      </c>
      <c r="E253">
        <v>5.5</v>
      </c>
    </row>
    <row r="254" spans="1:5" x14ac:dyDescent="0.2">
      <c r="A254">
        <v>253</v>
      </c>
      <c r="B254" t="s">
        <v>7</v>
      </c>
      <c r="C254" t="s">
        <v>6</v>
      </c>
      <c r="D254" s="1">
        <v>41907</v>
      </c>
      <c r="E254">
        <v>4</v>
      </c>
    </row>
    <row r="255" spans="1:5" x14ac:dyDescent="0.2">
      <c r="A255">
        <v>254</v>
      </c>
      <c r="B255" t="s">
        <v>9</v>
      </c>
      <c r="C255" t="s">
        <v>13</v>
      </c>
      <c r="D255" s="1">
        <v>41886</v>
      </c>
      <c r="E255">
        <v>1</v>
      </c>
    </row>
    <row r="256" spans="1:5" x14ac:dyDescent="0.2">
      <c r="A256">
        <v>255</v>
      </c>
      <c r="B256" t="s">
        <v>7</v>
      </c>
      <c r="C256" t="s">
        <v>12</v>
      </c>
      <c r="D256" s="1">
        <v>41924</v>
      </c>
      <c r="E256">
        <v>5.5</v>
      </c>
    </row>
    <row r="257" spans="1:5" x14ac:dyDescent="0.2">
      <c r="A257">
        <v>256</v>
      </c>
      <c r="B257" t="s">
        <v>9</v>
      </c>
      <c r="C257" t="s">
        <v>11</v>
      </c>
      <c r="D257" s="1">
        <v>41859</v>
      </c>
      <c r="E257">
        <v>5</v>
      </c>
    </row>
    <row r="258" spans="1:5" x14ac:dyDescent="0.2">
      <c r="A258">
        <v>257</v>
      </c>
      <c r="B258" t="s">
        <v>5</v>
      </c>
      <c r="C258" t="s">
        <v>6</v>
      </c>
      <c r="D258" s="1">
        <v>42015</v>
      </c>
      <c r="E258">
        <v>4</v>
      </c>
    </row>
    <row r="259" spans="1:5" x14ac:dyDescent="0.2">
      <c r="A259">
        <v>258</v>
      </c>
      <c r="B259" t="s">
        <v>14</v>
      </c>
      <c r="C259" t="s">
        <v>6</v>
      </c>
      <c r="D259" s="1">
        <v>41801</v>
      </c>
      <c r="E259">
        <v>6.5</v>
      </c>
    </row>
    <row r="260" spans="1:5" x14ac:dyDescent="0.2">
      <c r="A260">
        <v>259</v>
      </c>
      <c r="B260" t="s">
        <v>7</v>
      </c>
      <c r="C260" t="s">
        <v>8</v>
      </c>
      <c r="D260" s="1">
        <v>41824</v>
      </c>
      <c r="E260">
        <v>3.5</v>
      </c>
    </row>
    <row r="261" spans="1:5" x14ac:dyDescent="0.2">
      <c r="A261">
        <v>260</v>
      </c>
      <c r="B261" t="s">
        <v>7</v>
      </c>
      <c r="C261" t="s">
        <v>15</v>
      </c>
      <c r="D261" s="1">
        <v>41893</v>
      </c>
      <c r="E261">
        <v>5</v>
      </c>
    </row>
    <row r="262" spans="1:5" x14ac:dyDescent="0.2">
      <c r="A262">
        <v>261</v>
      </c>
      <c r="B262" t="s">
        <v>5</v>
      </c>
      <c r="C262" t="s">
        <v>13</v>
      </c>
      <c r="D262" s="1">
        <v>41917</v>
      </c>
      <c r="E262">
        <v>5.5</v>
      </c>
    </row>
    <row r="263" spans="1:5" x14ac:dyDescent="0.2">
      <c r="A263">
        <v>262</v>
      </c>
      <c r="B263" t="s">
        <v>10</v>
      </c>
      <c r="C263" t="s">
        <v>6</v>
      </c>
      <c r="D263" s="1">
        <v>41823</v>
      </c>
      <c r="E263">
        <v>2</v>
      </c>
    </row>
    <row r="264" spans="1:5" x14ac:dyDescent="0.2">
      <c r="A264">
        <v>263</v>
      </c>
      <c r="B264" t="s">
        <v>7</v>
      </c>
      <c r="C264" t="s">
        <v>6</v>
      </c>
      <c r="D264" s="1">
        <v>41985</v>
      </c>
      <c r="E264">
        <v>1</v>
      </c>
    </row>
    <row r="265" spans="1:5" x14ac:dyDescent="0.2">
      <c r="A265">
        <v>264</v>
      </c>
      <c r="B265" t="s">
        <v>9</v>
      </c>
      <c r="C265" t="s">
        <v>15</v>
      </c>
      <c r="D265" s="1">
        <v>41984</v>
      </c>
      <c r="E265">
        <v>4</v>
      </c>
    </row>
    <row r="266" spans="1:5" x14ac:dyDescent="0.2">
      <c r="A266">
        <v>265</v>
      </c>
      <c r="B266" t="s">
        <v>9</v>
      </c>
      <c r="C266" t="s">
        <v>11</v>
      </c>
      <c r="D266" s="1">
        <v>41951</v>
      </c>
      <c r="E266">
        <v>5</v>
      </c>
    </row>
    <row r="267" spans="1:5" x14ac:dyDescent="0.2">
      <c r="A267">
        <v>266</v>
      </c>
      <c r="B267" t="s">
        <v>9</v>
      </c>
      <c r="C267" t="s">
        <v>15</v>
      </c>
      <c r="D267" s="1">
        <v>41880</v>
      </c>
      <c r="E267">
        <v>4.5</v>
      </c>
    </row>
    <row r="268" spans="1:5" x14ac:dyDescent="0.2">
      <c r="A268">
        <v>267</v>
      </c>
      <c r="B268" t="s">
        <v>7</v>
      </c>
      <c r="C268" t="s">
        <v>12</v>
      </c>
      <c r="D268" s="1">
        <v>42038</v>
      </c>
      <c r="E268">
        <v>5.5</v>
      </c>
    </row>
    <row r="269" spans="1:5" x14ac:dyDescent="0.2">
      <c r="A269">
        <v>268</v>
      </c>
      <c r="B269" t="s">
        <v>7</v>
      </c>
      <c r="C269" t="s">
        <v>13</v>
      </c>
      <c r="D269" s="1">
        <v>42010</v>
      </c>
      <c r="E269">
        <v>4.5</v>
      </c>
    </row>
    <row r="270" spans="1:5" x14ac:dyDescent="0.2">
      <c r="A270">
        <v>269</v>
      </c>
      <c r="B270" t="s">
        <v>7</v>
      </c>
      <c r="C270" t="s">
        <v>13</v>
      </c>
      <c r="D270" s="1">
        <v>41882</v>
      </c>
      <c r="E270">
        <v>4.5</v>
      </c>
    </row>
    <row r="271" spans="1:5" x14ac:dyDescent="0.2">
      <c r="A271">
        <v>270</v>
      </c>
      <c r="B271" t="s">
        <v>9</v>
      </c>
      <c r="C271" t="s">
        <v>13</v>
      </c>
      <c r="D271" s="1">
        <v>41871</v>
      </c>
      <c r="E271">
        <v>1.5</v>
      </c>
    </row>
    <row r="272" spans="1:5" x14ac:dyDescent="0.2">
      <c r="A272">
        <v>271</v>
      </c>
      <c r="B272" t="s">
        <v>5</v>
      </c>
      <c r="C272" t="s">
        <v>15</v>
      </c>
      <c r="D272" s="1">
        <v>41886</v>
      </c>
      <c r="E272">
        <v>3.5</v>
      </c>
    </row>
    <row r="273" spans="1:5" x14ac:dyDescent="0.2">
      <c r="A273">
        <v>272</v>
      </c>
      <c r="B273" t="s">
        <v>14</v>
      </c>
      <c r="C273" t="s">
        <v>11</v>
      </c>
      <c r="D273" s="1">
        <v>41847</v>
      </c>
      <c r="E273">
        <v>4.5</v>
      </c>
    </row>
    <row r="274" spans="1:5" x14ac:dyDescent="0.2">
      <c r="A274">
        <v>273</v>
      </c>
      <c r="B274" t="s">
        <v>7</v>
      </c>
      <c r="C274" t="s">
        <v>13</v>
      </c>
      <c r="D274" s="1">
        <v>41890</v>
      </c>
      <c r="E274">
        <v>5</v>
      </c>
    </row>
    <row r="275" spans="1:5" x14ac:dyDescent="0.2">
      <c r="A275">
        <v>274</v>
      </c>
      <c r="B275" t="s">
        <v>10</v>
      </c>
      <c r="C275" t="s">
        <v>15</v>
      </c>
      <c r="D275" s="1">
        <v>41842</v>
      </c>
      <c r="E275">
        <v>3</v>
      </c>
    </row>
    <row r="276" spans="1:5" x14ac:dyDescent="0.2">
      <c r="A276">
        <v>275</v>
      </c>
      <c r="B276" t="s">
        <v>9</v>
      </c>
      <c r="C276" t="s">
        <v>6</v>
      </c>
      <c r="D276" s="1">
        <v>41819</v>
      </c>
      <c r="E276">
        <v>1.5</v>
      </c>
    </row>
    <row r="277" spans="1:5" x14ac:dyDescent="0.2">
      <c r="A277">
        <v>276</v>
      </c>
      <c r="B277" t="s">
        <v>9</v>
      </c>
      <c r="C277" t="s">
        <v>8</v>
      </c>
      <c r="D277" s="1">
        <v>41966</v>
      </c>
      <c r="E277">
        <v>2</v>
      </c>
    </row>
    <row r="278" spans="1:5" x14ac:dyDescent="0.2">
      <c r="A278">
        <v>277</v>
      </c>
      <c r="B278" t="s">
        <v>9</v>
      </c>
      <c r="C278" t="s">
        <v>12</v>
      </c>
      <c r="D278" s="1">
        <v>42009</v>
      </c>
      <c r="E278">
        <v>3.5</v>
      </c>
    </row>
    <row r="279" spans="1:5" x14ac:dyDescent="0.2">
      <c r="A279">
        <v>278</v>
      </c>
      <c r="B279" t="s">
        <v>5</v>
      </c>
      <c r="C279" t="s">
        <v>6</v>
      </c>
      <c r="D279" s="1">
        <v>41867</v>
      </c>
      <c r="E279">
        <v>5.5</v>
      </c>
    </row>
    <row r="280" spans="1:5" x14ac:dyDescent="0.2">
      <c r="A280">
        <v>279</v>
      </c>
      <c r="B280" t="s">
        <v>7</v>
      </c>
      <c r="C280" t="s">
        <v>12</v>
      </c>
      <c r="D280" s="1">
        <v>41835</v>
      </c>
      <c r="E280">
        <v>7</v>
      </c>
    </row>
    <row r="281" spans="1:5" x14ac:dyDescent="0.2">
      <c r="A281">
        <v>280</v>
      </c>
      <c r="B281" t="s">
        <v>14</v>
      </c>
      <c r="C281" t="s">
        <v>8</v>
      </c>
      <c r="D281" s="1">
        <v>41876</v>
      </c>
      <c r="E281">
        <v>2.5</v>
      </c>
    </row>
    <row r="282" spans="1:5" x14ac:dyDescent="0.2">
      <c r="A282">
        <v>281</v>
      </c>
      <c r="B282" t="s">
        <v>7</v>
      </c>
      <c r="C282" t="s">
        <v>8</v>
      </c>
      <c r="D282" s="1">
        <v>41989</v>
      </c>
      <c r="E282">
        <v>4.5</v>
      </c>
    </row>
    <row r="283" spans="1:5" x14ac:dyDescent="0.2">
      <c r="A283">
        <v>282</v>
      </c>
      <c r="B283" t="s">
        <v>9</v>
      </c>
      <c r="C283" t="s">
        <v>12</v>
      </c>
      <c r="D283" s="1">
        <v>41838</v>
      </c>
      <c r="E283">
        <v>6</v>
      </c>
    </row>
    <row r="284" spans="1:5" x14ac:dyDescent="0.2">
      <c r="A284">
        <v>283</v>
      </c>
      <c r="B284" t="s">
        <v>7</v>
      </c>
      <c r="C284" t="s">
        <v>11</v>
      </c>
      <c r="D284" s="1">
        <v>42028</v>
      </c>
      <c r="E284">
        <v>3.5</v>
      </c>
    </row>
    <row r="285" spans="1:5" x14ac:dyDescent="0.2">
      <c r="A285">
        <v>284</v>
      </c>
      <c r="B285" t="s">
        <v>14</v>
      </c>
      <c r="C285" t="s">
        <v>8</v>
      </c>
      <c r="D285" s="1">
        <v>41943</v>
      </c>
      <c r="E285">
        <v>3</v>
      </c>
    </row>
    <row r="286" spans="1:5" x14ac:dyDescent="0.2">
      <c r="A286">
        <v>285</v>
      </c>
      <c r="B286" t="s">
        <v>7</v>
      </c>
      <c r="C286" t="s">
        <v>12</v>
      </c>
      <c r="D286" s="1">
        <v>41925</v>
      </c>
      <c r="E286">
        <v>2.5</v>
      </c>
    </row>
    <row r="287" spans="1:5" x14ac:dyDescent="0.2">
      <c r="A287">
        <v>286</v>
      </c>
      <c r="B287" t="s">
        <v>5</v>
      </c>
      <c r="C287" t="s">
        <v>8</v>
      </c>
      <c r="D287" s="1">
        <v>41999</v>
      </c>
      <c r="E287">
        <v>1</v>
      </c>
    </row>
    <row r="288" spans="1:5" x14ac:dyDescent="0.2">
      <c r="A288">
        <v>287</v>
      </c>
      <c r="B288" t="s">
        <v>9</v>
      </c>
      <c r="C288" t="s">
        <v>15</v>
      </c>
      <c r="D288" s="1">
        <v>41904</v>
      </c>
      <c r="E288">
        <v>5</v>
      </c>
    </row>
    <row r="289" spans="1:5" x14ac:dyDescent="0.2">
      <c r="A289">
        <v>288</v>
      </c>
      <c r="B289" t="s">
        <v>14</v>
      </c>
      <c r="C289" t="s">
        <v>15</v>
      </c>
      <c r="D289" s="1">
        <v>41933</v>
      </c>
      <c r="E289">
        <v>2</v>
      </c>
    </row>
    <row r="290" spans="1:5" x14ac:dyDescent="0.2">
      <c r="A290">
        <v>289</v>
      </c>
      <c r="B290" t="s">
        <v>5</v>
      </c>
      <c r="C290" t="s">
        <v>15</v>
      </c>
      <c r="D290" s="1">
        <v>42038</v>
      </c>
      <c r="E290">
        <v>2</v>
      </c>
    </row>
    <row r="291" spans="1:5" x14ac:dyDescent="0.2">
      <c r="A291">
        <v>290</v>
      </c>
      <c r="B291" t="s">
        <v>10</v>
      </c>
      <c r="C291" t="s">
        <v>12</v>
      </c>
      <c r="D291" s="1">
        <v>41975</v>
      </c>
      <c r="E291">
        <v>1.5</v>
      </c>
    </row>
    <row r="292" spans="1:5" x14ac:dyDescent="0.2">
      <c r="A292">
        <v>291</v>
      </c>
      <c r="B292" t="s">
        <v>14</v>
      </c>
      <c r="C292" t="s">
        <v>13</v>
      </c>
      <c r="D292" s="1">
        <v>41849</v>
      </c>
      <c r="E292">
        <v>3</v>
      </c>
    </row>
    <row r="293" spans="1:5" x14ac:dyDescent="0.2">
      <c r="A293">
        <v>292</v>
      </c>
      <c r="B293" t="s">
        <v>14</v>
      </c>
      <c r="C293" t="s">
        <v>15</v>
      </c>
      <c r="D293" s="1">
        <v>41793</v>
      </c>
      <c r="E293">
        <v>4</v>
      </c>
    </row>
    <row r="294" spans="1:5" x14ac:dyDescent="0.2">
      <c r="A294">
        <v>293</v>
      </c>
      <c r="B294" t="s">
        <v>5</v>
      </c>
      <c r="C294" t="s">
        <v>15</v>
      </c>
      <c r="D294" s="1">
        <v>41811</v>
      </c>
      <c r="E294">
        <v>0.5</v>
      </c>
    </row>
    <row r="295" spans="1:5" x14ac:dyDescent="0.2">
      <c r="A295">
        <v>294</v>
      </c>
      <c r="B295" t="s">
        <v>5</v>
      </c>
      <c r="C295" t="s">
        <v>8</v>
      </c>
      <c r="D295" s="1">
        <v>42013</v>
      </c>
      <c r="E295">
        <v>5</v>
      </c>
    </row>
    <row r="296" spans="1:5" x14ac:dyDescent="0.2">
      <c r="A296">
        <v>295</v>
      </c>
      <c r="B296" t="s">
        <v>10</v>
      </c>
      <c r="C296" t="s">
        <v>11</v>
      </c>
      <c r="D296" s="1">
        <v>41808</v>
      </c>
      <c r="E296">
        <v>4</v>
      </c>
    </row>
    <row r="297" spans="1:5" x14ac:dyDescent="0.2">
      <c r="A297">
        <v>296</v>
      </c>
      <c r="B297" t="s">
        <v>5</v>
      </c>
      <c r="C297" t="s">
        <v>8</v>
      </c>
      <c r="D297" s="1">
        <v>41895</v>
      </c>
      <c r="E297">
        <v>6</v>
      </c>
    </row>
    <row r="298" spans="1:5" x14ac:dyDescent="0.2">
      <c r="A298">
        <v>297</v>
      </c>
      <c r="B298" t="s">
        <v>10</v>
      </c>
      <c r="C298" t="s">
        <v>15</v>
      </c>
      <c r="D298" s="1">
        <v>41874</v>
      </c>
      <c r="E298">
        <v>7</v>
      </c>
    </row>
    <row r="299" spans="1:5" x14ac:dyDescent="0.2">
      <c r="A299">
        <v>298</v>
      </c>
      <c r="B299" t="s">
        <v>10</v>
      </c>
      <c r="C299" t="s">
        <v>12</v>
      </c>
      <c r="D299" s="1">
        <v>41861</v>
      </c>
      <c r="E299">
        <v>3</v>
      </c>
    </row>
    <row r="300" spans="1:5" x14ac:dyDescent="0.2">
      <c r="A300">
        <v>299</v>
      </c>
      <c r="B300" t="s">
        <v>7</v>
      </c>
      <c r="C300" t="s">
        <v>15</v>
      </c>
      <c r="D300" s="1">
        <v>41926</v>
      </c>
      <c r="E300">
        <v>5</v>
      </c>
    </row>
    <row r="301" spans="1:5" x14ac:dyDescent="0.2">
      <c r="A301">
        <v>300</v>
      </c>
      <c r="B301" t="s">
        <v>5</v>
      </c>
      <c r="C301" t="s">
        <v>11</v>
      </c>
      <c r="D301" s="1">
        <v>41927</v>
      </c>
      <c r="E301">
        <v>3</v>
      </c>
    </row>
    <row r="302" spans="1:5" x14ac:dyDescent="0.2">
      <c r="A302">
        <v>301</v>
      </c>
      <c r="B302" t="s">
        <v>10</v>
      </c>
      <c r="C302" t="s">
        <v>15</v>
      </c>
      <c r="D302" s="1">
        <v>41817</v>
      </c>
      <c r="E302">
        <v>4.5</v>
      </c>
    </row>
    <row r="303" spans="1:5" x14ac:dyDescent="0.2">
      <c r="A303">
        <v>302</v>
      </c>
      <c r="B303" t="s">
        <v>5</v>
      </c>
      <c r="C303" t="s">
        <v>12</v>
      </c>
      <c r="D303" s="1">
        <v>42040</v>
      </c>
      <c r="E303">
        <v>2</v>
      </c>
    </row>
    <row r="304" spans="1:5" x14ac:dyDescent="0.2">
      <c r="A304">
        <v>303</v>
      </c>
      <c r="B304" t="s">
        <v>14</v>
      </c>
      <c r="C304" t="s">
        <v>11</v>
      </c>
      <c r="D304" s="1">
        <v>41910</v>
      </c>
      <c r="E304">
        <v>4.5</v>
      </c>
    </row>
    <row r="305" spans="1:5" x14ac:dyDescent="0.2">
      <c r="A305">
        <v>304</v>
      </c>
      <c r="B305" t="s">
        <v>5</v>
      </c>
      <c r="C305" t="s">
        <v>13</v>
      </c>
      <c r="D305" s="1">
        <v>41806</v>
      </c>
      <c r="E305">
        <v>7</v>
      </c>
    </row>
    <row r="306" spans="1:5" x14ac:dyDescent="0.2">
      <c r="A306">
        <v>305</v>
      </c>
      <c r="B306" t="s">
        <v>14</v>
      </c>
      <c r="C306" t="s">
        <v>8</v>
      </c>
      <c r="D306" s="1">
        <v>42000</v>
      </c>
      <c r="E306">
        <v>4</v>
      </c>
    </row>
    <row r="307" spans="1:5" x14ac:dyDescent="0.2">
      <c r="A307">
        <v>306</v>
      </c>
      <c r="B307" t="s">
        <v>7</v>
      </c>
      <c r="C307" t="s">
        <v>15</v>
      </c>
      <c r="D307" s="1">
        <v>41862</v>
      </c>
      <c r="E307">
        <v>5.5</v>
      </c>
    </row>
    <row r="308" spans="1:5" x14ac:dyDescent="0.2">
      <c r="A308">
        <v>307</v>
      </c>
      <c r="B308" t="s">
        <v>9</v>
      </c>
      <c r="C308" t="s">
        <v>6</v>
      </c>
      <c r="D308" s="1">
        <v>41982</v>
      </c>
      <c r="E308">
        <v>4.5</v>
      </c>
    </row>
    <row r="309" spans="1:5" x14ac:dyDescent="0.2">
      <c r="A309">
        <v>308</v>
      </c>
      <c r="B309" t="s">
        <v>10</v>
      </c>
      <c r="C309" t="s">
        <v>12</v>
      </c>
      <c r="D309" s="1">
        <v>41969</v>
      </c>
      <c r="E309">
        <v>3.5</v>
      </c>
    </row>
    <row r="310" spans="1:5" x14ac:dyDescent="0.2">
      <c r="A310">
        <v>309</v>
      </c>
      <c r="B310" t="s">
        <v>9</v>
      </c>
      <c r="C310" t="s">
        <v>12</v>
      </c>
      <c r="D310" s="1">
        <v>41857</v>
      </c>
      <c r="E310">
        <v>4.5</v>
      </c>
    </row>
    <row r="311" spans="1:5" x14ac:dyDescent="0.2">
      <c r="A311">
        <v>310</v>
      </c>
      <c r="B311" t="s">
        <v>10</v>
      </c>
      <c r="C311" t="s">
        <v>8</v>
      </c>
      <c r="D311" s="1">
        <v>41968</v>
      </c>
      <c r="E311">
        <v>4</v>
      </c>
    </row>
    <row r="312" spans="1:5" x14ac:dyDescent="0.2">
      <c r="A312">
        <v>311</v>
      </c>
      <c r="B312" t="s">
        <v>10</v>
      </c>
      <c r="C312" t="s">
        <v>12</v>
      </c>
      <c r="D312" s="1">
        <v>41928</v>
      </c>
      <c r="E312">
        <v>3</v>
      </c>
    </row>
    <row r="313" spans="1:5" x14ac:dyDescent="0.2">
      <c r="A313">
        <v>312</v>
      </c>
      <c r="B313" t="s">
        <v>5</v>
      </c>
      <c r="C313" t="s">
        <v>15</v>
      </c>
      <c r="D313" s="1">
        <v>41924</v>
      </c>
      <c r="E313">
        <v>5.5</v>
      </c>
    </row>
    <row r="314" spans="1:5" x14ac:dyDescent="0.2">
      <c r="A314">
        <v>313</v>
      </c>
      <c r="B314" t="s">
        <v>10</v>
      </c>
      <c r="C314" t="s">
        <v>8</v>
      </c>
      <c r="D314" s="1">
        <v>42019</v>
      </c>
      <c r="E314">
        <v>1.5</v>
      </c>
    </row>
    <row r="315" spans="1:5" x14ac:dyDescent="0.2">
      <c r="A315">
        <v>314</v>
      </c>
      <c r="B315" t="s">
        <v>5</v>
      </c>
      <c r="C315" t="s">
        <v>15</v>
      </c>
      <c r="D315" s="1">
        <v>41795</v>
      </c>
      <c r="E315">
        <v>2.5</v>
      </c>
    </row>
    <row r="316" spans="1:5" x14ac:dyDescent="0.2">
      <c r="A316">
        <v>315</v>
      </c>
      <c r="B316" t="s">
        <v>14</v>
      </c>
      <c r="C316" t="s">
        <v>6</v>
      </c>
      <c r="D316" s="1">
        <v>41874</v>
      </c>
      <c r="E316">
        <v>6.5</v>
      </c>
    </row>
    <row r="317" spans="1:5" x14ac:dyDescent="0.2">
      <c r="A317">
        <v>316</v>
      </c>
      <c r="B317" t="s">
        <v>14</v>
      </c>
      <c r="C317" t="s">
        <v>11</v>
      </c>
      <c r="D317" s="1">
        <v>42002</v>
      </c>
      <c r="E317">
        <v>2</v>
      </c>
    </row>
    <row r="318" spans="1:5" x14ac:dyDescent="0.2">
      <c r="A318">
        <v>317</v>
      </c>
      <c r="B318" t="s">
        <v>9</v>
      </c>
      <c r="C318" t="s">
        <v>13</v>
      </c>
      <c r="D318" s="1">
        <v>41811</v>
      </c>
      <c r="E318">
        <v>2.5</v>
      </c>
    </row>
    <row r="319" spans="1:5" x14ac:dyDescent="0.2">
      <c r="A319">
        <v>318</v>
      </c>
      <c r="B319" t="s">
        <v>5</v>
      </c>
      <c r="C319" t="s">
        <v>15</v>
      </c>
      <c r="D319" s="1">
        <v>41938</v>
      </c>
      <c r="E319">
        <v>6.5</v>
      </c>
    </row>
    <row r="320" spans="1:5" x14ac:dyDescent="0.2">
      <c r="A320">
        <v>319</v>
      </c>
      <c r="B320" t="s">
        <v>5</v>
      </c>
      <c r="C320" t="s">
        <v>11</v>
      </c>
      <c r="D320" s="1">
        <v>41812</v>
      </c>
      <c r="E320">
        <v>1.5</v>
      </c>
    </row>
    <row r="321" spans="1:5" x14ac:dyDescent="0.2">
      <c r="A321">
        <v>320</v>
      </c>
      <c r="B321" t="s">
        <v>10</v>
      </c>
      <c r="C321" t="s">
        <v>6</v>
      </c>
      <c r="D321" s="1">
        <v>41907</v>
      </c>
      <c r="E321">
        <v>4</v>
      </c>
    </row>
    <row r="322" spans="1:5" x14ac:dyDescent="0.2">
      <c r="A322">
        <v>321</v>
      </c>
      <c r="B322" t="s">
        <v>10</v>
      </c>
      <c r="C322" t="s">
        <v>13</v>
      </c>
      <c r="D322" s="1">
        <v>42014</v>
      </c>
      <c r="E322">
        <v>4.5</v>
      </c>
    </row>
    <row r="323" spans="1:5" x14ac:dyDescent="0.2">
      <c r="A323">
        <v>322</v>
      </c>
      <c r="B323" t="s">
        <v>10</v>
      </c>
      <c r="C323" t="s">
        <v>6</v>
      </c>
      <c r="D323" s="1">
        <v>41800</v>
      </c>
      <c r="E323">
        <v>5</v>
      </c>
    </row>
    <row r="324" spans="1:5" x14ac:dyDescent="0.2">
      <c r="A324">
        <v>323</v>
      </c>
      <c r="B324" t="s">
        <v>10</v>
      </c>
      <c r="C324" t="s">
        <v>12</v>
      </c>
      <c r="D324" s="1">
        <v>41855</v>
      </c>
      <c r="E324">
        <v>5</v>
      </c>
    </row>
    <row r="325" spans="1:5" x14ac:dyDescent="0.2">
      <c r="A325">
        <v>324</v>
      </c>
      <c r="B325" t="s">
        <v>14</v>
      </c>
      <c r="C325" t="s">
        <v>8</v>
      </c>
      <c r="D325" s="1">
        <v>41847</v>
      </c>
      <c r="E325">
        <v>2</v>
      </c>
    </row>
    <row r="326" spans="1:5" x14ac:dyDescent="0.2">
      <c r="A326">
        <v>325</v>
      </c>
      <c r="B326" t="s">
        <v>14</v>
      </c>
      <c r="C326" t="s">
        <v>6</v>
      </c>
      <c r="D326" s="1">
        <v>41929</v>
      </c>
      <c r="E326">
        <v>6</v>
      </c>
    </row>
    <row r="327" spans="1:5" x14ac:dyDescent="0.2">
      <c r="A327">
        <v>326</v>
      </c>
      <c r="B327" t="s">
        <v>5</v>
      </c>
      <c r="C327" t="s">
        <v>12</v>
      </c>
      <c r="D327" s="1">
        <v>41947</v>
      </c>
      <c r="E327">
        <v>5</v>
      </c>
    </row>
    <row r="328" spans="1:5" x14ac:dyDescent="0.2">
      <c r="A328">
        <v>327</v>
      </c>
      <c r="B328" t="s">
        <v>14</v>
      </c>
      <c r="C328" t="s">
        <v>11</v>
      </c>
      <c r="D328" s="1">
        <v>41925</v>
      </c>
      <c r="E328">
        <v>1.5</v>
      </c>
    </row>
    <row r="329" spans="1:5" x14ac:dyDescent="0.2">
      <c r="A329">
        <v>328</v>
      </c>
      <c r="B329" t="s">
        <v>5</v>
      </c>
      <c r="C329" t="s">
        <v>11</v>
      </c>
      <c r="D329" s="1">
        <v>41917</v>
      </c>
      <c r="E329">
        <v>3</v>
      </c>
    </row>
    <row r="330" spans="1:5" x14ac:dyDescent="0.2">
      <c r="A330">
        <v>329</v>
      </c>
      <c r="B330" t="s">
        <v>7</v>
      </c>
      <c r="C330" t="s">
        <v>13</v>
      </c>
      <c r="D330" s="1">
        <v>42034</v>
      </c>
      <c r="E330">
        <v>2.5</v>
      </c>
    </row>
    <row r="331" spans="1:5" x14ac:dyDescent="0.2">
      <c r="A331">
        <v>330</v>
      </c>
      <c r="B331" t="s">
        <v>7</v>
      </c>
      <c r="C331" t="s">
        <v>12</v>
      </c>
      <c r="D331" s="1">
        <v>41837</v>
      </c>
      <c r="E331">
        <v>5</v>
      </c>
    </row>
    <row r="332" spans="1:5" x14ac:dyDescent="0.2">
      <c r="A332">
        <v>331</v>
      </c>
      <c r="B332" t="s">
        <v>14</v>
      </c>
      <c r="C332" t="s">
        <v>11</v>
      </c>
      <c r="D332" s="1">
        <v>41825</v>
      </c>
      <c r="E332">
        <v>2</v>
      </c>
    </row>
    <row r="333" spans="1:5" x14ac:dyDescent="0.2">
      <c r="A333">
        <v>332</v>
      </c>
      <c r="B333" t="s">
        <v>9</v>
      </c>
      <c r="C333" t="s">
        <v>11</v>
      </c>
      <c r="D333" s="1">
        <v>41820</v>
      </c>
      <c r="E333">
        <v>3.5</v>
      </c>
    </row>
    <row r="334" spans="1:5" x14ac:dyDescent="0.2">
      <c r="A334">
        <v>333</v>
      </c>
      <c r="B334" t="s">
        <v>7</v>
      </c>
      <c r="C334" t="s">
        <v>12</v>
      </c>
      <c r="D334" s="1">
        <v>41997</v>
      </c>
      <c r="E334">
        <v>6</v>
      </c>
    </row>
    <row r="335" spans="1:5" x14ac:dyDescent="0.2">
      <c r="A335">
        <v>334</v>
      </c>
      <c r="B335" t="s">
        <v>9</v>
      </c>
      <c r="C335" t="s">
        <v>11</v>
      </c>
      <c r="D335" s="1">
        <v>41870</v>
      </c>
      <c r="E335">
        <v>3.5</v>
      </c>
    </row>
    <row r="336" spans="1:5" x14ac:dyDescent="0.2">
      <c r="A336">
        <v>335</v>
      </c>
      <c r="B336" t="s">
        <v>7</v>
      </c>
      <c r="C336" t="s">
        <v>12</v>
      </c>
      <c r="D336" s="1">
        <v>41880</v>
      </c>
      <c r="E336">
        <v>4</v>
      </c>
    </row>
    <row r="337" spans="1:5" x14ac:dyDescent="0.2">
      <c r="A337">
        <v>336</v>
      </c>
      <c r="B337" t="s">
        <v>5</v>
      </c>
      <c r="C337" t="s">
        <v>8</v>
      </c>
      <c r="D337" s="1">
        <v>42032</v>
      </c>
      <c r="E337">
        <v>2</v>
      </c>
    </row>
    <row r="338" spans="1:5" x14ac:dyDescent="0.2">
      <c r="A338">
        <v>337</v>
      </c>
      <c r="B338" t="s">
        <v>5</v>
      </c>
      <c r="C338" t="s">
        <v>11</v>
      </c>
      <c r="D338" s="1">
        <v>41805</v>
      </c>
      <c r="E338">
        <v>2.5</v>
      </c>
    </row>
    <row r="339" spans="1:5" x14ac:dyDescent="0.2">
      <c r="A339">
        <v>338</v>
      </c>
      <c r="B339" t="s">
        <v>14</v>
      </c>
      <c r="C339" t="s">
        <v>15</v>
      </c>
      <c r="D339" s="1">
        <v>41986</v>
      </c>
      <c r="E339">
        <v>2.5</v>
      </c>
    </row>
    <row r="340" spans="1:5" x14ac:dyDescent="0.2">
      <c r="A340">
        <v>339</v>
      </c>
      <c r="B340" t="s">
        <v>14</v>
      </c>
      <c r="C340" t="s">
        <v>12</v>
      </c>
      <c r="D340" s="1">
        <v>41843</v>
      </c>
      <c r="E340">
        <v>3.5</v>
      </c>
    </row>
    <row r="341" spans="1:5" x14ac:dyDescent="0.2">
      <c r="A341">
        <v>340</v>
      </c>
      <c r="B341" t="s">
        <v>10</v>
      </c>
      <c r="C341" t="s">
        <v>12</v>
      </c>
      <c r="D341" s="1">
        <v>41844</v>
      </c>
      <c r="E341">
        <v>3</v>
      </c>
    </row>
    <row r="342" spans="1:5" x14ac:dyDescent="0.2">
      <c r="A342">
        <v>341</v>
      </c>
      <c r="B342" t="s">
        <v>10</v>
      </c>
      <c r="C342" t="s">
        <v>12</v>
      </c>
      <c r="D342" s="1">
        <v>41812</v>
      </c>
      <c r="E342">
        <v>4</v>
      </c>
    </row>
    <row r="343" spans="1:5" x14ac:dyDescent="0.2">
      <c r="A343">
        <v>342</v>
      </c>
      <c r="B343" t="s">
        <v>14</v>
      </c>
      <c r="C343" t="s">
        <v>8</v>
      </c>
      <c r="D343" s="1">
        <v>41796</v>
      </c>
      <c r="E343">
        <v>5.5</v>
      </c>
    </row>
    <row r="344" spans="1:5" x14ac:dyDescent="0.2">
      <c r="A344">
        <v>343</v>
      </c>
      <c r="B344" t="s">
        <v>10</v>
      </c>
      <c r="C344" t="s">
        <v>6</v>
      </c>
      <c r="D344" s="1">
        <v>41868</v>
      </c>
      <c r="E344">
        <v>6</v>
      </c>
    </row>
    <row r="345" spans="1:5" x14ac:dyDescent="0.2">
      <c r="A345">
        <v>344</v>
      </c>
      <c r="B345" t="s">
        <v>14</v>
      </c>
      <c r="C345" t="s">
        <v>6</v>
      </c>
      <c r="D345" s="1">
        <v>41843</v>
      </c>
      <c r="E345">
        <v>1</v>
      </c>
    </row>
    <row r="346" spans="1:5" x14ac:dyDescent="0.2">
      <c r="A346">
        <v>345</v>
      </c>
      <c r="B346" t="s">
        <v>9</v>
      </c>
      <c r="C346" t="s">
        <v>13</v>
      </c>
      <c r="D346" s="1">
        <v>41934</v>
      </c>
      <c r="E346">
        <v>5.5</v>
      </c>
    </row>
    <row r="347" spans="1:5" x14ac:dyDescent="0.2">
      <c r="A347">
        <v>346</v>
      </c>
      <c r="B347" t="s">
        <v>7</v>
      </c>
      <c r="C347" t="s">
        <v>11</v>
      </c>
      <c r="D347" s="1">
        <v>42013</v>
      </c>
      <c r="E347">
        <v>2</v>
      </c>
    </row>
    <row r="348" spans="1:5" x14ac:dyDescent="0.2">
      <c r="A348">
        <v>347</v>
      </c>
      <c r="B348" t="s">
        <v>14</v>
      </c>
      <c r="C348" t="s">
        <v>6</v>
      </c>
      <c r="D348" s="1">
        <v>42020</v>
      </c>
      <c r="E348">
        <v>4</v>
      </c>
    </row>
    <row r="349" spans="1:5" x14ac:dyDescent="0.2">
      <c r="A349">
        <v>348</v>
      </c>
      <c r="B349" t="s">
        <v>10</v>
      </c>
      <c r="C349" t="s">
        <v>11</v>
      </c>
      <c r="D349" s="1">
        <v>41945</v>
      </c>
      <c r="E349">
        <v>2.5</v>
      </c>
    </row>
    <row r="350" spans="1:5" x14ac:dyDescent="0.2">
      <c r="A350">
        <v>349</v>
      </c>
      <c r="B350" t="s">
        <v>5</v>
      </c>
      <c r="C350" t="s">
        <v>13</v>
      </c>
      <c r="D350" s="1">
        <v>41805</v>
      </c>
      <c r="E350">
        <v>0.5</v>
      </c>
    </row>
    <row r="351" spans="1:5" x14ac:dyDescent="0.2">
      <c r="A351">
        <v>350</v>
      </c>
      <c r="B351" t="s">
        <v>14</v>
      </c>
      <c r="C351" t="s">
        <v>6</v>
      </c>
      <c r="D351" s="1">
        <v>42014</v>
      </c>
      <c r="E351">
        <v>2</v>
      </c>
    </row>
    <row r="352" spans="1:5" x14ac:dyDescent="0.2">
      <c r="A352">
        <v>351</v>
      </c>
      <c r="B352" t="s">
        <v>5</v>
      </c>
      <c r="C352" t="s">
        <v>8</v>
      </c>
      <c r="D352" s="1">
        <v>41857</v>
      </c>
      <c r="E352">
        <v>3</v>
      </c>
    </row>
    <row r="353" spans="1:5" x14ac:dyDescent="0.2">
      <c r="A353">
        <v>352</v>
      </c>
      <c r="B353" t="s">
        <v>9</v>
      </c>
      <c r="C353" t="s">
        <v>11</v>
      </c>
      <c r="D353" s="1">
        <v>42036</v>
      </c>
      <c r="E353">
        <v>2</v>
      </c>
    </row>
    <row r="354" spans="1:5" x14ac:dyDescent="0.2">
      <c r="A354">
        <v>353</v>
      </c>
      <c r="B354" t="s">
        <v>14</v>
      </c>
      <c r="C354" t="s">
        <v>11</v>
      </c>
      <c r="D354" s="1">
        <v>42021</v>
      </c>
      <c r="E354">
        <v>4.5</v>
      </c>
    </row>
    <row r="355" spans="1:5" x14ac:dyDescent="0.2">
      <c r="A355">
        <v>354</v>
      </c>
      <c r="B355" t="s">
        <v>9</v>
      </c>
      <c r="C355" t="s">
        <v>15</v>
      </c>
      <c r="D355" s="1">
        <v>41845</v>
      </c>
      <c r="E355">
        <v>3</v>
      </c>
    </row>
    <row r="356" spans="1:5" x14ac:dyDescent="0.2">
      <c r="A356">
        <v>355</v>
      </c>
      <c r="B356" t="s">
        <v>14</v>
      </c>
      <c r="C356" t="s">
        <v>11</v>
      </c>
      <c r="D356" s="1">
        <v>42020</v>
      </c>
      <c r="E356">
        <v>3.5</v>
      </c>
    </row>
    <row r="357" spans="1:5" x14ac:dyDescent="0.2">
      <c r="A357">
        <v>356</v>
      </c>
      <c r="B357" t="s">
        <v>14</v>
      </c>
      <c r="C357" t="s">
        <v>13</v>
      </c>
      <c r="D357" s="1">
        <v>41817</v>
      </c>
      <c r="E357">
        <v>5.5</v>
      </c>
    </row>
    <row r="358" spans="1:5" x14ac:dyDescent="0.2">
      <c r="A358">
        <v>357</v>
      </c>
      <c r="B358" t="s">
        <v>14</v>
      </c>
      <c r="C358" t="s">
        <v>13</v>
      </c>
      <c r="D358" s="1">
        <v>41863</v>
      </c>
      <c r="E358">
        <v>3.5</v>
      </c>
    </row>
    <row r="359" spans="1:5" x14ac:dyDescent="0.2">
      <c r="A359">
        <v>358</v>
      </c>
      <c r="B359" t="s">
        <v>5</v>
      </c>
      <c r="C359" t="s">
        <v>12</v>
      </c>
      <c r="D359" s="1">
        <v>41889</v>
      </c>
      <c r="E359">
        <v>6.5</v>
      </c>
    </row>
    <row r="360" spans="1:5" x14ac:dyDescent="0.2">
      <c r="A360">
        <v>359</v>
      </c>
      <c r="B360" t="s">
        <v>10</v>
      </c>
      <c r="C360" t="s">
        <v>13</v>
      </c>
      <c r="D360" s="1">
        <v>41841</v>
      </c>
      <c r="E360">
        <v>3.5</v>
      </c>
    </row>
    <row r="361" spans="1:5" x14ac:dyDescent="0.2">
      <c r="A361">
        <v>360</v>
      </c>
      <c r="B361" t="s">
        <v>7</v>
      </c>
      <c r="C361" t="s">
        <v>13</v>
      </c>
      <c r="D361" s="1">
        <v>41902</v>
      </c>
      <c r="E361">
        <v>6</v>
      </c>
    </row>
    <row r="362" spans="1:5" x14ac:dyDescent="0.2">
      <c r="A362">
        <v>361</v>
      </c>
      <c r="B362" t="s">
        <v>14</v>
      </c>
      <c r="C362" t="s">
        <v>11</v>
      </c>
      <c r="D362" s="1">
        <v>41932</v>
      </c>
      <c r="E362">
        <v>6</v>
      </c>
    </row>
    <row r="363" spans="1:5" x14ac:dyDescent="0.2">
      <c r="A363">
        <v>362</v>
      </c>
      <c r="B363" t="s">
        <v>5</v>
      </c>
      <c r="C363" t="s">
        <v>11</v>
      </c>
      <c r="D363" s="1">
        <v>41893</v>
      </c>
      <c r="E363">
        <v>3</v>
      </c>
    </row>
    <row r="364" spans="1:5" x14ac:dyDescent="0.2">
      <c r="A364">
        <v>363</v>
      </c>
      <c r="B364" t="s">
        <v>7</v>
      </c>
      <c r="C364" t="s">
        <v>8</v>
      </c>
      <c r="D364" s="1">
        <v>41928</v>
      </c>
      <c r="E364">
        <v>2.5</v>
      </c>
    </row>
    <row r="365" spans="1:5" x14ac:dyDescent="0.2">
      <c r="A365">
        <v>364</v>
      </c>
      <c r="B365" t="s">
        <v>5</v>
      </c>
      <c r="C365" t="s">
        <v>6</v>
      </c>
      <c r="D365" s="1">
        <v>41808</v>
      </c>
      <c r="E365">
        <v>3</v>
      </c>
    </row>
    <row r="366" spans="1:5" x14ac:dyDescent="0.2">
      <c r="A366">
        <v>365</v>
      </c>
      <c r="B366" t="s">
        <v>10</v>
      </c>
      <c r="C366" t="s">
        <v>15</v>
      </c>
      <c r="D366" s="1">
        <v>41952</v>
      </c>
      <c r="E366">
        <v>6</v>
      </c>
    </row>
    <row r="367" spans="1:5" x14ac:dyDescent="0.2">
      <c r="A367">
        <v>366</v>
      </c>
      <c r="B367" t="s">
        <v>14</v>
      </c>
      <c r="C367" t="s">
        <v>15</v>
      </c>
      <c r="D367" s="1">
        <v>41993</v>
      </c>
      <c r="E367">
        <v>3.5</v>
      </c>
    </row>
    <row r="368" spans="1:5" x14ac:dyDescent="0.2">
      <c r="A368">
        <v>367</v>
      </c>
      <c r="B368" t="s">
        <v>5</v>
      </c>
      <c r="C368" t="s">
        <v>12</v>
      </c>
      <c r="D368" s="1">
        <v>41984</v>
      </c>
      <c r="E368">
        <v>4</v>
      </c>
    </row>
    <row r="369" spans="1:5" x14ac:dyDescent="0.2">
      <c r="A369">
        <v>368</v>
      </c>
      <c r="B369" t="s">
        <v>9</v>
      </c>
      <c r="C369" t="s">
        <v>12</v>
      </c>
      <c r="D369" s="1">
        <v>41889</v>
      </c>
      <c r="E369">
        <v>5</v>
      </c>
    </row>
    <row r="370" spans="1:5" x14ac:dyDescent="0.2">
      <c r="A370">
        <v>369</v>
      </c>
      <c r="B370" t="s">
        <v>10</v>
      </c>
      <c r="C370" t="s">
        <v>15</v>
      </c>
      <c r="D370" s="1">
        <v>41924</v>
      </c>
      <c r="E370">
        <v>3</v>
      </c>
    </row>
    <row r="371" spans="1:5" x14ac:dyDescent="0.2">
      <c r="A371">
        <v>370</v>
      </c>
      <c r="B371" t="s">
        <v>7</v>
      </c>
      <c r="C371" t="s">
        <v>11</v>
      </c>
      <c r="D371" s="1">
        <v>41826</v>
      </c>
      <c r="E371">
        <v>2</v>
      </c>
    </row>
    <row r="372" spans="1:5" x14ac:dyDescent="0.2">
      <c r="A372">
        <v>371</v>
      </c>
      <c r="B372" t="s">
        <v>7</v>
      </c>
      <c r="C372" t="s">
        <v>12</v>
      </c>
      <c r="D372" s="1">
        <v>41956</v>
      </c>
      <c r="E372">
        <v>5.5</v>
      </c>
    </row>
    <row r="373" spans="1:5" x14ac:dyDescent="0.2">
      <c r="A373">
        <v>372</v>
      </c>
      <c r="B373" t="s">
        <v>7</v>
      </c>
      <c r="C373" t="s">
        <v>11</v>
      </c>
      <c r="D373" s="1">
        <v>41811</v>
      </c>
      <c r="E373">
        <v>5.5</v>
      </c>
    </row>
    <row r="374" spans="1:5" x14ac:dyDescent="0.2">
      <c r="A374">
        <v>373</v>
      </c>
      <c r="B374" t="s">
        <v>9</v>
      </c>
      <c r="C374" t="s">
        <v>8</v>
      </c>
      <c r="D374" s="1">
        <v>41978</v>
      </c>
      <c r="E374">
        <v>3.5</v>
      </c>
    </row>
    <row r="375" spans="1:5" x14ac:dyDescent="0.2">
      <c r="A375">
        <v>374</v>
      </c>
      <c r="B375" t="s">
        <v>9</v>
      </c>
      <c r="C375" t="s">
        <v>8</v>
      </c>
      <c r="D375" s="1">
        <v>41880</v>
      </c>
      <c r="E375">
        <v>3.5</v>
      </c>
    </row>
    <row r="376" spans="1:5" x14ac:dyDescent="0.2">
      <c r="A376">
        <v>375</v>
      </c>
      <c r="B376" t="s">
        <v>7</v>
      </c>
      <c r="C376" t="s">
        <v>6</v>
      </c>
      <c r="D376" s="1">
        <v>41879</v>
      </c>
      <c r="E376">
        <v>1</v>
      </c>
    </row>
    <row r="377" spans="1:5" x14ac:dyDescent="0.2">
      <c r="A377">
        <v>376</v>
      </c>
      <c r="B377" t="s">
        <v>14</v>
      </c>
      <c r="C377" t="s">
        <v>12</v>
      </c>
      <c r="D377" s="1">
        <v>42028</v>
      </c>
      <c r="E377">
        <v>3.5</v>
      </c>
    </row>
    <row r="378" spans="1:5" x14ac:dyDescent="0.2">
      <c r="A378">
        <v>377</v>
      </c>
      <c r="B378" t="s">
        <v>5</v>
      </c>
      <c r="C378" t="s">
        <v>11</v>
      </c>
      <c r="D378" s="1">
        <v>41859</v>
      </c>
      <c r="E378">
        <v>4.5</v>
      </c>
    </row>
    <row r="379" spans="1:5" x14ac:dyDescent="0.2">
      <c r="A379">
        <v>378</v>
      </c>
      <c r="B379" t="s">
        <v>5</v>
      </c>
      <c r="C379" t="s">
        <v>15</v>
      </c>
      <c r="D379" s="1">
        <v>41943</v>
      </c>
      <c r="E379">
        <v>3.5</v>
      </c>
    </row>
    <row r="380" spans="1:5" x14ac:dyDescent="0.2">
      <c r="A380">
        <v>379</v>
      </c>
      <c r="B380" t="s">
        <v>9</v>
      </c>
      <c r="C380" t="s">
        <v>8</v>
      </c>
      <c r="D380" s="1">
        <v>42017</v>
      </c>
      <c r="E380">
        <v>1</v>
      </c>
    </row>
    <row r="381" spans="1:5" x14ac:dyDescent="0.2">
      <c r="A381">
        <v>380</v>
      </c>
      <c r="B381" t="s">
        <v>14</v>
      </c>
      <c r="C381" t="s">
        <v>13</v>
      </c>
      <c r="D381" s="1">
        <v>42001</v>
      </c>
      <c r="E381">
        <v>1.5</v>
      </c>
    </row>
    <row r="382" spans="1:5" x14ac:dyDescent="0.2">
      <c r="A382">
        <v>381</v>
      </c>
      <c r="B382" t="s">
        <v>7</v>
      </c>
      <c r="C382" t="s">
        <v>8</v>
      </c>
      <c r="D382" s="1">
        <v>41971</v>
      </c>
      <c r="E382">
        <v>3.5</v>
      </c>
    </row>
    <row r="383" spans="1:5" x14ac:dyDescent="0.2">
      <c r="A383">
        <v>382</v>
      </c>
      <c r="B383" t="s">
        <v>10</v>
      </c>
      <c r="C383" t="s">
        <v>12</v>
      </c>
      <c r="D383" s="1">
        <v>41902</v>
      </c>
      <c r="E383">
        <v>4</v>
      </c>
    </row>
    <row r="384" spans="1:5" x14ac:dyDescent="0.2">
      <c r="A384">
        <v>383</v>
      </c>
      <c r="B384" t="s">
        <v>14</v>
      </c>
      <c r="C384" t="s">
        <v>6</v>
      </c>
      <c r="D384" s="1">
        <v>41932</v>
      </c>
      <c r="E384">
        <v>3</v>
      </c>
    </row>
    <row r="385" spans="1:5" x14ac:dyDescent="0.2">
      <c r="A385">
        <v>384</v>
      </c>
      <c r="B385" t="s">
        <v>10</v>
      </c>
      <c r="C385" t="s">
        <v>12</v>
      </c>
      <c r="D385" s="1">
        <v>41863</v>
      </c>
      <c r="E385">
        <v>1</v>
      </c>
    </row>
    <row r="386" spans="1:5" x14ac:dyDescent="0.2">
      <c r="A386">
        <v>385</v>
      </c>
      <c r="B386" t="s">
        <v>7</v>
      </c>
      <c r="C386" t="s">
        <v>15</v>
      </c>
      <c r="D386" s="1">
        <v>41835</v>
      </c>
      <c r="E386">
        <v>4.5</v>
      </c>
    </row>
    <row r="387" spans="1:5" x14ac:dyDescent="0.2">
      <c r="A387">
        <v>386</v>
      </c>
      <c r="B387" t="s">
        <v>9</v>
      </c>
      <c r="C387" t="s">
        <v>8</v>
      </c>
      <c r="D387" s="1">
        <v>41995</v>
      </c>
      <c r="E387">
        <v>3.5</v>
      </c>
    </row>
    <row r="388" spans="1:5" x14ac:dyDescent="0.2">
      <c r="A388">
        <v>387</v>
      </c>
      <c r="B388" t="s">
        <v>10</v>
      </c>
      <c r="C388" t="s">
        <v>6</v>
      </c>
      <c r="D388" s="1">
        <v>41897</v>
      </c>
      <c r="E388">
        <v>3.5</v>
      </c>
    </row>
    <row r="389" spans="1:5" x14ac:dyDescent="0.2">
      <c r="A389">
        <v>388</v>
      </c>
      <c r="B389" t="s">
        <v>10</v>
      </c>
      <c r="C389" t="s">
        <v>12</v>
      </c>
      <c r="D389" s="1">
        <v>42026</v>
      </c>
      <c r="E389">
        <v>4</v>
      </c>
    </row>
    <row r="390" spans="1:5" x14ac:dyDescent="0.2">
      <c r="A390">
        <v>389</v>
      </c>
      <c r="B390" t="s">
        <v>10</v>
      </c>
      <c r="C390" t="s">
        <v>8</v>
      </c>
      <c r="D390" s="1">
        <v>41887</v>
      </c>
      <c r="E390">
        <v>2</v>
      </c>
    </row>
    <row r="391" spans="1:5" x14ac:dyDescent="0.2">
      <c r="A391">
        <v>390</v>
      </c>
      <c r="B391" t="s">
        <v>7</v>
      </c>
      <c r="C391" t="s">
        <v>8</v>
      </c>
      <c r="D391" s="1">
        <v>41877</v>
      </c>
      <c r="E391">
        <v>3</v>
      </c>
    </row>
    <row r="392" spans="1:5" x14ac:dyDescent="0.2">
      <c r="A392">
        <v>391</v>
      </c>
      <c r="B392" t="s">
        <v>9</v>
      </c>
      <c r="C392" t="s">
        <v>13</v>
      </c>
      <c r="D392" s="1">
        <v>42013</v>
      </c>
      <c r="E392">
        <v>6.5</v>
      </c>
    </row>
    <row r="393" spans="1:5" x14ac:dyDescent="0.2">
      <c r="A393">
        <v>392</v>
      </c>
      <c r="B393" t="s">
        <v>5</v>
      </c>
      <c r="C393" t="s">
        <v>13</v>
      </c>
      <c r="D393" s="1">
        <v>41834</v>
      </c>
      <c r="E393">
        <v>1.5</v>
      </c>
    </row>
    <row r="394" spans="1:5" x14ac:dyDescent="0.2">
      <c r="A394">
        <v>393</v>
      </c>
      <c r="B394" t="s">
        <v>7</v>
      </c>
      <c r="C394" t="s">
        <v>15</v>
      </c>
      <c r="D394" s="1">
        <v>41819</v>
      </c>
      <c r="E394">
        <v>3.5</v>
      </c>
    </row>
    <row r="395" spans="1:5" x14ac:dyDescent="0.2">
      <c r="A395">
        <v>394</v>
      </c>
      <c r="B395" t="s">
        <v>9</v>
      </c>
      <c r="C395" t="s">
        <v>12</v>
      </c>
      <c r="D395" s="1">
        <v>41953</v>
      </c>
      <c r="E395">
        <v>3.5</v>
      </c>
    </row>
    <row r="396" spans="1:5" x14ac:dyDescent="0.2">
      <c r="A396">
        <v>395</v>
      </c>
      <c r="B396" t="s">
        <v>9</v>
      </c>
      <c r="C396" t="s">
        <v>8</v>
      </c>
      <c r="D396" s="1">
        <v>41989</v>
      </c>
      <c r="E396">
        <v>3.5</v>
      </c>
    </row>
    <row r="397" spans="1:5" x14ac:dyDescent="0.2">
      <c r="A397">
        <v>396</v>
      </c>
      <c r="B397" t="s">
        <v>14</v>
      </c>
      <c r="C397" t="s">
        <v>6</v>
      </c>
      <c r="D397" s="1">
        <v>41953</v>
      </c>
      <c r="E397">
        <v>4.5</v>
      </c>
    </row>
    <row r="398" spans="1:5" x14ac:dyDescent="0.2">
      <c r="A398">
        <v>397</v>
      </c>
      <c r="B398" t="s">
        <v>14</v>
      </c>
      <c r="C398" t="s">
        <v>12</v>
      </c>
      <c r="D398" s="1">
        <v>41902</v>
      </c>
      <c r="E398">
        <v>3</v>
      </c>
    </row>
    <row r="399" spans="1:5" x14ac:dyDescent="0.2">
      <c r="A399">
        <v>398</v>
      </c>
      <c r="B399" t="s">
        <v>7</v>
      </c>
      <c r="C399" t="s">
        <v>15</v>
      </c>
      <c r="D399" s="1">
        <v>41923</v>
      </c>
      <c r="E399">
        <v>1.5</v>
      </c>
    </row>
    <row r="400" spans="1:5" x14ac:dyDescent="0.2">
      <c r="A400">
        <v>399</v>
      </c>
      <c r="B400" t="s">
        <v>5</v>
      </c>
      <c r="C400" t="s">
        <v>11</v>
      </c>
      <c r="D400" s="1">
        <v>41959</v>
      </c>
      <c r="E400">
        <v>2.5</v>
      </c>
    </row>
    <row r="401" spans="1:5" x14ac:dyDescent="0.2">
      <c r="A401">
        <v>400</v>
      </c>
      <c r="B401" t="s">
        <v>7</v>
      </c>
      <c r="C401" t="s">
        <v>11</v>
      </c>
      <c r="D401" s="1">
        <v>41836</v>
      </c>
      <c r="E401">
        <v>3.5</v>
      </c>
    </row>
    <row r="402" spans="1:5" x14ac:dyDescent="0.2">
      <c r="A402">
        <v>401</v>
      </c>
      <c r="B402" t="s">
        <v>5</v>
      </c>
      <c r="C402" t="s">
        <v>13</v>
      </c>
      <c r="D402" s="1">
        <v>41974</v>
      </c>
      <c r="E402">
        <v>5.5</v>
      </c>
    </row>
    <row r="403" spans="1:5" x14ac:dyDescent="0.2">
      <c r="A403">
        <v>402</v>
      </c>
      <c r="B403" t="s">
        <v>9</v>
      </c>
      <c r="C403" t="s">
        <v>13</v>
      </c>
      <c r="D403" s="1">
        <v>41944</v>
      </c>
      <c r="E403">
        <v>4</v>
      </c>
    </row>
    <row r="404" spans="1:5" x14ac:dyDescent="0.2">
      <c r="A404">
        <v>403</v>
      </c>
      <c r="B404" t="s">
        <v>7</v>
      </c>
      <c r="C404" t="s">
        <v>8</v>
      </c>
      <c r="D404" s="1">
        <v>42005</v>
      </c>
      <c r="E404">
        <v>4.5</v>
      </c>
    </row>
    <row r="405" spans="1:5" x14ac:dyDescent="0.2">
      <c r="A405">
        <v>404</v>
      </c>
      <c r="B405" t="s">
        <v>9</v>
      </c>
      <c r="C405" t="s">
        <v>12</v>
      </c>
      <c r="D405" s="1">
        <v>41851</v>
      </c>
      <c r="E405">
        <v>3.5</v>
      </c>
    </row>
    <row r="406" spans="1:5" x14ac:dyDescent="0.2">
      <c r="A406">
        <v>405</v>
      </c>
      <c r="B406" t="s">
        <v>10</v>
      </c>
      <c r="C406" t="s">
        <v>11</v>
      </c>
      <c r="D406" s="1">
        <v>41872</v>
      </c>
      <c r="E406">
        <v>1.5</v>
      </c>
    </row>
    <row r="407" spans="1:5" x14ac:dyDescent="0.2">
      <c r="A407">
        <v>406</v>
      </c>
      <c r="B407" t="s">
        <v>9</v>
      </c>
      <c r="C407" t="s">
        <v>12</v>
      </c>
      <c r="D407" s="1">
        <v>41937</v>
      </c>
      <c r="E407">
        <v>3.5</v>
      </c>
    </row>
    <row r="408" spans="1:5" x14ac:dyDescent="0.2">
      <c r="A408">
        <v>407</v>
      </c>
      <c r="B408" t="s">
        <v>10</v>
      </c>
      <c r="C408" t="s">
        <v>13</v>
      </c>
      <c r="D408" s="1">
        <v>41879</v>
      </c>
      <c r="E408">
        <v>3.5</v>
      </c>
    </row>
    <row r="409" spans="1:5" x14ac:dyDescent="0.2">
      <c r="A409">
        <v>408</v>
      </c>
      <c r="B409" t="s">
        <v>5</v>
      </c>
      <c r="C409" t="s">
        <v>8</v>
      </c>
      <c r="D409" s="1">
        <v>41924</v>
      </c>
      <c r="E409">
        <v>5</v>
      </c>
    </row>
    <row r="410" spans="1:5" x14ac:dyDescent="0.2">
      <c r="A410">
        <v>409</v>
      </c>
      <c r="B410" t="s">
        <v>9</v>
      </c>
      <c r="C410" t="s">
        <v>12</v>
      </c>
      <c r="D410" s="1">
        <v>41962</v>
      </c>
      <c r="E410">
        <v>3</v>
      </c>
    </row>
    <row r="411" spans="1:5" x14ac:dyDescent="0.2">
      <c r="A411">
        <v>410</v>
      </c>
      <c r="B411" t="s">
        <v>7</v>
      </c>
      <c r="C411" t="s">
        <v>13</v>
      </c>
      <c r="D411" s="1">
        <v>41981</v>
      </c>
      <c r="E411">
        <v>3</v>
      </c>
    </row>
    <row r="412" spans="1:5" x14ac:dyDescent="0.2">
      <c r="A412">
        <v>411</v>
      </c>
      <c r="B412" t="s">
        <v>9</v>
      </c>
      <c r="C412" t="s">
        <v>12</v>
      </c>
      <c r="D412" s="1">
        <v>41979</v>
      </c>
      <c r="E412">
        <v>6</v>
      </c>
    </row>
    <row r="413" spans="1:5" x14ac:dyDescent="0.2">
      <c r="A413">
        <v>412</v>
      </c>
      <c r="B413" t="s">
        <v>9</v>
      </c>
      <c r="C413" t="s">
        <v>11</v>
      </c>
      <c r="D413" s="1">
        <v>41876</v>
      </c>
      <c r="E413">
        <v>4.5</v>
      </c>
    </row>
    <row r="414" spans="1:5" x14ac:dyDescent="0.2">
      <c r="A414">
        <v>413</v>
      </c>
      <c r="B414" t="s">
        <v>14</v>
      </c>
      <c r="C414" t="s">
        <v>13</v>
      </c>
      <c r="D414" s="1">
        <v>41849</v>
      </c>
      <c r="E414">
        <v>3</v>
      </c>
    </row>
    <row r="415" spans="1:5" x14ac:dyDescent="0.2">
      <c r="A415">
        <v>414</v>
      </c>
      <c r="B415" t="s">
        <v>10</v>
      </c>
      <c r="C415" t="s">
        <v>13</v>
      </c>
      <c r="D415" s="1">
        <v>41820</v>
      </c>
      <c r="E415">
        <v>6.5</v>
      </c>
    </row>
    <row r="416" spans="1:5" x14ac:dyDescent="0.2">
      <c r="A416">
        <v>415</v>
      </c>
      <c r="B416" t="s">
        <v>10</v>
      </c>
      <c r="C416" t="s">
        <v>15</v>
      </c>
      <c r="D416" s="1">
        <v>41831</v>
      </c>
      <c r="E416">
        <v>7</v>
      </c>
    </row>
    <row r="417" spans="1:5" x14ac:dyDescent="0.2">
      <c r="A417">
        <v>416</v>
      </c>
      <c r="B417" t="s">
        <v>7</v>
      </c>
      <c r="C417" t="s">
        <v>6</v>
      </c>
      <c r="D417" s="1">
        <v>41889</v>
      </c>
      <c r="E417">
        <v>4</v>
      </c>
    </row>
    <row r="418" spans="1:5" x14ac:dyDescent="0.2">
      <c r="A418">
        <v>417</v>
      </c>
      <c r="B418" t="s">
        <v>10</v>
      </c>
      <c r="C418" t="s">
        <v>6</v>
      </c>
      <c r="D418" s="1">
        <v>41990</v>
      </c>
      <c r="E418">
        <v>3</v>
      </c>
    </row>
    <row r="419" spans="1:5" x14ac:dyDescent="0.2">
      <c r="A419">
        <v>418</v>
      </c>
      <c r="B419" t="s">
        <v>14</v>
      </c>
      <c r="C419" t="s">
        <v>12</v>
      </c>
      <c r="D419" s="1">
        <v>41901</v>
      </c>
      <c r="E419">
        <v>4</v>
      </c>
    </row>
    <row r="420" spans="1:5" x14ac:dyDescent="0.2">
      <c r="A420">
        <v>419</v>
      </c>
      <c r="B420" t="s">
        <v>9</v>
      </c>
      <c r="C420" t="s">
        <v>15</v>
      </c>
      <c r="D420" s="1">
        <v>42010</v>
      </c>
      <c r="E420">
        <v>2.5</v>
      </c>
    </row>
    <row r="421" spans="1:5" x14ac:dyDescent="0.2">
      <c r="A421">
        <v>420</v>
      </c>
      <c r="B421" t="s">
        <v>5</v>
      </c>
      <c r="C421" t="s">
        <v>15</v>
      </c>
      <c r="D421" s="1">
        <v>41832</v>
      </c>
      <c r="E421">
        <v>5.5</v>
      </c>
    </row>
    <row r="422" spans="1:5" x14ac:dyDescent="0.2">
      <c r="A422">
        <v>421</v>
      </c>
      <c r="B422" t="s">
        <v>9</v>
      </c>
      <c r="C422" t="s">
        <v>15</v>
      </c>
      <c r="D422" s="1">
        <v>41841</v>
      </c>
      <c r="E422">
        <v>5</v>
      </c>
    </row>
    <row r="423" spans="1:5" x14ac:dyDescent="0.2">
      <c r="A423">
        <v>422</v>
      </c>
      <c r="B423" t="s">
        <v>9</v>
      </c>
      <c r="C423" t="s">
        <v>12</v>
      </c>
      <c r="D423" s="1">
        <v>41829</v>
      </c>
      <c r="E423">
        <v>3.5</v>
      </c>
    </row>
    <row r="424" spans="1:5" x14ac:dyDescent="0.2">
      <c r="A424">
        <v>423</v>
      </c>
      <c r="B424" t="s">
        <v>9</v>
      </c>
      <c r="C424" t="s">
        <v>12</v>
      </c>
      <c r="D424" s="1">
        <v>41954</v>
      </c>
      <c r="E424">
        <v>4</v>
      </c>
    </row>
    <row r="425" spans="1:5" x14ac:dyDescent="0.2">
      <c r="A425">
        <v>424</v>
      </c>
      <c r="B425" t="s">
        <v>14</v>
      </c>
      <c r="C425" t="s">
        <v>12</v>
      </c>
      <c r="D425" s="1">
        <v>41865</v>
      </c>
      <c r="E425">
        <v>4.5</v>
      </c>
    </row>
    <row r="426" spans="1:5" x14ac:dyDescent="0.2">
      <c r="A426">
        <v>425</v>
      </c>
      <c r="B426" t="s">
        <v>9</v>
      </c>
      <c r="C426" t="s">
        <v>11</v>
      </c>
      <c r="D426" s="1">
        <v>41819</v>
      </c>
      <c r="E426">
        <v>6</v>
      </c>
    </row>
    <row r="427" spans="1:5" x14ac:dyDescent="0.2">
      <c r="A427">
        <v>426</v>
      </c>
      <c r="B427" t="s">
        <v>5</v>
      </c>
      <c r="C427" t="s">
        <v>12</v>
      </c>
      <c r="D427" s="1">
        <v>41826</v>
      </c>
      <c r="E427">
        <v>4</v>
      </c>
    </row>
    <row r="428" spans="1:5" x14ac:dyDescent="0.2">
      <c r="A428">
        <v>427</v>
      </c>
      <c r="B428" t="s">
        <v>10</v>
      </c>
      <c r="C428" t="s">
        <v>15</v>
      </c>
      <c r="D428" s="1">
        <v>42009</v>
      </c>
      <c r="E428">
        <v>3.5</v>
      </c>
    </row>
    <row r="429" spans="1:5" x14ac:dyDescent="0.2">
      <c r="A429">
        <v>428</v>
      </c>
      <c r="B429" t="s">
        <v>5</v>
      </c>
      <c r="C429" t="s">
        <v>13</v>
      </c>
      <c r="D429" s="1">
        <v>41860</v>
      </c>
      <c r="E429">
        <v>3.5</v>
      </c>
    </row>
    <row r="430" spans="1:5" x14ac:dyDescent="0.2">
      <c r="A430">
        <v>429</v>
      </c>
      <c r="B430" t="s">
        <v>9</v>
      </c>
      <c r="C430" t="s">
        <v>12</v>
      </c>
      <c r="D430" s="1">
        <v>41794</v>
      </c>
      <c r="E430">
        <v>4</v>
      </c>
    </row>
    <row r="431" spans="1:5" x14ac:dyDescent="0.2">
      <c r="A431">
        <v>430</v>
      </c>
      <c r="B431" t="s">
        <v>9</v>
      </c>
      <c r="C431" t="s">
        <v>12</v>
      </c>
      <c r="D431" s="1">
        <v>41897</v>
      </c>
      <c r="E431">
        <v>5</v>
      </c>
    </row>
    <row r="432" spans="1:5" x14ac:dyDescent="0.2">
      <c r="A432">
        <v>431</v>
      </c>
      <c r="B432" t="s">
        <v>5</v>
      </c>
      <c r="C432" t="s">
        <v>6</v>
      </c>
      <c r="D432" s="1">
        <v>41810</v>
      </c>
      <c r="E432">
        <v>4</v>
      </c>
    </row>
    <row r="433" spans="1:5" x14ac:dyDescent="0.2">
      <c r="A433">
        <v>432</v>
      </c>
      <c r="B433" t="s">
        <v>7</v>
      </c>
      <c r="C433" t="s">
        <v>8</v>
      </c>
      <c r="D433" s="1">
        <v>41867</v>
      </c>
      <c r="E433">
        <v>1</v>
      </c>
    </row>
    <row r="434" spans="1:5" x14ac:dyDescent="0.2">
      <c r="A434">
        <v>433</v>
      </c>
      <c r="B434" t="s">
        <v>10</v>
      </c>
      <c r="C434" t="s">
        <v>8</v>
      </c>
      <c r="D434" s="1">
        <v>41813</v>
      </c>
      <c r="E434">
        <v>2.5</v>
      </c>
    </row>
    <row r="435" spans="1:5" x14ac:dyDescent="0.2">
      <c r="A435">
        <v>434</v>
      </c>
      <c r="B435" t="s">
        <v>7</v>
      </c>
      <c r="C435" t="s">
        <v>11</v>
      </c>
      <c r="D435" s="1">
        <v>41802</v>
      </c>
      <c r="E435">
        <v>3</v>
      </c>
    </row>
    <row r="436" spans="1:5" x14ac:dyDescent="0.2">
      <c r="A436">
        <v>435</v>
      </c>
      <c r="B436" t="s">
        <v>7</v>
      </c>
      <c r="C436" t="s">
        <v>6</v>
      </c>
      <c r="D436" s="1">
        <v>41841</v>
      </c>
      <c r="E436">
        <v>2</v>
      </c>
    </row>
    <row r="437" spans="1:5" x14ac:dyDescent="0.2">
      <c r="A437">
        <v>436</v>
      </c>
      <c r="B437" t="s">
        <v>5</v>
      </c>
      <c r="C437" t="s">
        <v>15</v>
      </c>
      <c r="D437" s="1">
        <v>41989</v>
      </c>
      <c r="E437">
        <v>3.5</v>
      </c>
    </row>
    <row r="438" spans="1:5" x14ac:dyDescent="0.2">
      <c r="A438">
        <v>437</v>
      </c>
      <c r="B438" t="s">
        <v>5</v>
      </c>
      <c r="C438" t="s">
        <v>12</v>
      </c>
      <c r="D438" s="1">
        <v>41889</v>
      </c>
      <c r="E438">
        <v>5.5</v>
      </c>
    </row>
    <row r="439" spans="1:5" x14ac:dyDescent="0.2">
      <c r="A439">
        <v>438</v>
      </c>
      <c r="B439" t="s">
        <v>9</v>
      </c>
      <c r="C439" t="s">
        <v>15</v>
      </c>
      <c r="D439" s="1">
        <v>41993</v>
      </c>
      <c r="E439">
        <v>1.5</v>
      </c>
    </row>
    <row r="440" spans="1:5" x14ac:dyDescent="0.2">
      <c r="A440">
        <v>439</v>
      </c>
      <c r="B440" t="s">
        <v>14</v>
      </c>
      <c r="C440" t="s">
        <v>6</v>
      </c>
      <c r="D440" s="1">
        <v>41901</v>
      </c>
      <c r="E440">
        <v>2.5</v>
      </c>
    </row>
    <row r="441" spans="1:5" x14ac:dyDescent="0.2">
      <c r="A441">
        <v>440</v>
      </c>
      <c r="B441" t="s">
        <v>14</v>
      </c>
      <c r="C441" t="s">
        <v>15</v>
      </c>
      <c r="D441" s="1">
        <v>41793</v>
      </c>
      <c r="E441">
        <v>7</v>
      </c>
    </row>
    <row r="442" spans="1:5" x14ac:dyDescent="0.2">
      <c r="A442">
        <v>441</v>
      </c>
      <c r="B442" t="s">
        <v>14</v>
      </c>
      <c r="C442" t="s">
        <v>13</v>
      </c>
      <c r="D442" s="1">
        <v>41821</v>
      </c>
      <c r="E442">
        <v>4</v>
      </c>
    </row>
    <row r="443" spans="1:5" x14ac:dyDescent="0.2">
      <c r="A443">
        <v>442</v>
      </c>
      <c r="B443" t="s">
        <v>14</v>
      </c>
      <c r="C443" t="s">
        <v>6</v>
      </c>
      <c r="D443" s="1">
        <v>41982</v>
      </c>
      <c r="E443">
        <v>3</v>
      </c>
    </row>
    <row r="444" spans="1:5" x14ac:dyDescent="0.2">
      <c r="A444">
        <v>443</v>
      </c>
      <c r="B444" t="s">
        <v>5</v>
      </c>
      <c r="C444" t="s">
        <v>6</v>
      </c>
      <c r="D444" s="1">
        <v>41860</v>
      </c>
      <c r="E444">
        <v>4.5</v>
      </c>
    </row>
    <row r="445" spans="1:5" x14ac:dyDescent="0.2">
      <c r="A445">
        <v>444</v>
      </c>
      <c r="B445" t="s">
        <v>7</v>
      </c>
      <c r="C445" t="s">
        <v>12</v>
      </c>
      <c r="D445" s="1">
        <v>41953</v>
      </c>
      <c r="E445">
        <v>3</v>
      </c>
    </row>
    <row r="446" spans="1:5" x14ac:dyDescent="0.2">
      <c r="A446">
        <v>445</v>
      </c>
      <c r="B446" t="s">
        <v>7</v>
      </c>
      <c r="C446" t="s">
        <v>11</v>
      </c>
      <c r="D446" s="1">
        <v>41966</v>
      </c>
      <c r="E446">
        <v>3.5</v>
      </c>
    </row>
    <row r="447" spans="1:5" x14ac:dyDescent="0.2">
      <c r="A447">
        <v>446</v>
      </c>
      <c r="B447" t="s">
        <v>10</v>
      </c>
      <c r="C447" t="s">
        <v>13</v>
      </c>
      <c r="D447" s="1">
        <v>41802</v>
      </c>
      <c r="E447">
        <v>2.5</v>
      </c>
    </row>
    <row r="448" spans="1:5" x14ac:dyDescent="0.2">
      <c r="A448">
        <v>447</v>
      </c>
      <c r="B448" t="s">
        <v>5</v>
      </c>
      <c r="C448" t="s">
        <v>15</v>
      </c>
      <c r="D448" s="1">
        <v>41961</v>
      </c>
      <c r="E448">
        <v>4</v>
      </c>
    </row>
    <row r="449" spans="1:5" x14ac:dyDescent="0.2">
      <c r="A449">
        <v>448</v>
      </c>
      <c r="B449" t="s">
        <v>5</v>
      </c>
      <c r="C449" t="s">
        <v>13</v>
      </c>
      <c r="D449" s="1">
        <v>41964</v>
      </c>
      <c r="E449">
        <v>1.5</v>
      </c>
    </row>
    <row r="450" spans="1:5" x14ac:dyDescent="0.2">
      <c r="A450">
        <v>449</v>
      </c>
      <c r="B450" t="s">
        <v>14</v>
      </c>
      <c r="C450" t="s">
        <v>15</v>
      </c>
      <c r="D450" s="1">
        <v>42007</v>
      </c>
      <c r="E450">
        <v>2</v>
      </c>
    </row>
    <row r="451" spans="1:5" x14ac:dyDescent="0.2">
      <c r="A451">
        <v>450</v>
      </c>
      <c r="B451" t="s">
        <v>14</v>
      </c>
      <c r="C451" t="s">
        <v>13</v>
      </c>
      <c r="D451" s="1">
        <v>41875</v>
      </c>
      <c r="E451">
        <v>2.5</v>
      </c>
    </row>
    <row r="452" spans="1:5" x14ac:dyDescent="0.2">
      <c r="A452">
        <v>451</v>
      </c>
      <c r="B452" t="s">
        <v>7</v>
      </c>
      <c r="C452" t="s">
        <v>13</v>
      </c>
      <c r="D452" s="1">
        <v>42026</v>
      </c>
      <c r="E452">
        <v>2</v>
      </c>
    </row>
    <row r="453" spans="1:5" x14ac:dyDescent="0.2">
      <c r="A453">
        <v>452</v>
      </c>
      <c r="B453" t="s">
        <v>14</v>
      </c>
      <c r="C453" t="s">
        <v>11</v>
      </c>
      <c r="D453" s="1">
        <v>41924</v>
      </c>
      <c r="E453">
        <v>3</v>
      </c>
    </row>
    <row r="454" spans="1:5" x14ac:dyDescent="0.2">
      <c r="A454">
        <v>453</v>
      </c>
      <c r="B454" t="s">
        <v>5</v>
      </c>
      <c r="C454" t="s">
        <v>11</v>
      </c>
      <c r="D454" s="1">
        <v>41879</v>
      </c>
      <c r="E454">
        <v>5.5</v>
      </c>
    </row>
    <row r="455" spans="1:5" x14ac:dyDescent="0.2">
      <c r="A455">
        <v>454</v>
      </c>
      <c r="B455" t="s">
        <v>14</v>
      </c>
      <c r="C455" t="s">
        <v>12</v>
      </c>
      <c r="D455" s="1">
        <v>42003</v>
      </c>
      <c r="E455">
        <v>4.5</v>
      </c>
    </row>
    <row r="456" spans="1:5" x14ac:dyDescent="0.2">
      <c r="A456">
        <v>455</v>
      </c>
      <c r="B456" t="s">
        <v>14</v>
      </c>
      <c r="C456" t="s">
        <v>12</v>
      </c>
      <c r="D456" s="1">
        <v>41956</v>
      </c>
      <c r="E456">
        <v>5</v>
      </c>
    </row>
    <row r="457" spans="1:5" x14ac:dyDescent="0.2">
      <c r="A457">
        <v>456</v>
      </c>
      <c r="B457" t="s">
        <v>14</v>
      </c>
      <c r="C457" t="s">
        <v>13</v>
      </c>
      <c r="D457" s="1">
        <v>41991</v>
      </c>
      <c r="E457">
        <v>3</v>
      </c>
    </row>
    <row r="458" spans="1:5" x14ac:dyDescent="0.2">
      <c r="A458">
        <v>457</v>
      </c>
      <c r="B458" t="s">
        <v>7</v>
      </c>
      <c r="C458" t="s">
        <v>11</v>
      </c>
      <c r="D458" s="1">
        <v>41923</v>
      </c>
      <c r="E458">
        <v>1</v>
      </c>
    </row>
    <row r="459" spans="1:5" x14ac:dyDescent="0.2">
      <c r="A459">
        <v>458</v>
      </c>
      <c r="B459" t="s">
        <v>7</v>
      </c>
      <c r="C459" t="s">
        <v>13</v>
      </c>
      <c r="D459" s="1">
        <v>41950</v>
      </c>
      <c r="E459">
        <v>6.5</v>
      </c>
    </row>
    <row r="460" spans="1:5" x14ac:dyDescent="0.2">
      <c r="A460">
        <v>459</v>
      </c>
      <c r="B460" t="s">
        <v>5</v>
      </c>
      <c r="C460" t="s">
        <v>11</v>
      </c>
      <c r="D460" s="1">
        <v>41991</v>
      </c>
      <c r="E460">
        <v>4.5</v>
      </c>
    </row>
    <row r="461" spans="1:5" x14ac:dyDescent="0.2">
      <c r="A461">
        <v>460</v>
      </c>
      <c r="B461" t="s">
        <v>14</v>
      </c>
      <c r="C461" t="s">
        <v>13</v>
      </c>
      <c r="D461" s="1">
        <v>41874</v>
      </c>
      <c r="E461">
        <v>4.5</v>
      </c>
    </row>
    <row r="462" spans="1:5" x14ac:dyDescent="0.2">
      <c r="A462">
        <v>461</v>
      </c>
      <c r="B462" t="s">
        <v>7</v>
      </c>
      <c r="C462" t="s">
        <v>13</v>
      </c>
      <c r="D462" s="1">
        <v>41995</v>
      </c>
      <c r="E462">
        <v>0.5</v>
      </c>
    </row>
    <row r="463" spans="1:5" x14ac:dyDescent="0.2">
      <c r="A463">
        <v>462</v>
      </c>
      <c r="B463" t="s">
        <v>7</v>
      </c>
      <c r="C463" t="s">
        <v>15</v>
      </c>
      <c r="D463" s="1">
        <v>41876</v>
      </c>
      <c r="E463">
        <v>5.5</v>
      </c>
    </row>
    <row r="464" spans="1:5" x14ac:dyDescent="0.2">
      <c r="A464">
        <v>463</v>
      </c>
      <c r="B464" t="s">
        <v>10</v>
      </c>
      <c r="C464" t="s">
        <v>8</v>
      </c>
      <c r="D464" s="1">
        <v>42031</v>
      </c>
      <c r="E464">
        <v>5.5</v>
      </c>
    </row>
    <row r="465" spans="1:5" x14ac:dyDescent="0.2">
      <c r="A465">
        <v>464</v>
      </c>
      <c r="B465" t="s">
        <v>9</v>
      </c>
      <c r="C465" t="s">
        <v>11</v>
      </c>
      <c r="D465" s="1">
        <v>41896</v>
      </c>
      <c r="E465">
        <v>6</v>
      </c>
    </row>
    <row r="466" spans="1:5" x14ac:dyDescent="0.2">
      <c r="A466">
        <v>465</v>
      </c>
      <c r="B466" t="s">
        <v>7</v>
      </c>
      <c r="C466" t="s">
        <v>8</v>
      </c>
      <c r="D466" s="1">
        <v>41889</v>
      </c>
      <c r="E466">
        <v>4</v>
      </c>
    </row>
    <row r="467" spans="1:5" x14ac:dyDescent="0.2">
      <c r="A467">
        <v>466</v>
      </c>
      <c r="B467" t="s">
        <v>7</v>
      </c>
      <c r="C467" t="s">
        <v>12</v>
      </c>
      <c r="D467" s="1">
        <v>41898</v>
      </c>
      <c r="E467">
        <v>4.5</v>
      </c>
    </row>
    <row r="468" spans="1:5" x14ac:dyDescent="0.2">
      <c r="A468">
        <v>467</v>
      </c>
      <c r="B468" t="s">
        <v>5</v>
      </c>
      <c r="C468" t="s">
        <v>8</v>
      </c>
      <c r="D468" s="1">
        <v>41875</v>
      </c>
      <c r="E468">
        <v>2.5</v>
      </c>
    </row>
    <row r="469" spans="1:5" x14ac:dyDescent="0.2">
      <c r="A469">
        <v>468</v>
      </c>
      <c r="B469" t="s">
        <v>14</v>
      </c>
      <c r="C469" t="s">
        <v>11</v>
      </c>
      <c r="D469" s="1">
        <v>41853</v>
      </c>
      <c r="E469">
        <v>3</v>
      </c>
    </row>
    <row r="470" spans="1:5" x14ac:dyDescent="0.2">
      <c r="A470">
        <v>469</v>
      </c>
      <c r="B470" t="s">
        <v>7</v>
      </c>
      <c r="C470" t="s">
        <v>13</v>
      </c>
      <c r="D470" s="1">
        <v>41915</v>
      </c>
      <c r="E470">
        <v>4</v>
      </c>
    </row>
    <row r="471" spans="1:5" x14ac:dyDescent="0.2">
      <c r="A471">
        <v>470</v>
      </c>
      <c r="B471" t="s">
        <v>5</v>
      </c>
      <c r="C471" t="s">
        <v>12</v>
      </c>
      <c r="D471" s="1">
        <v>41892</v>
      </c>
      <c r="E471">
        <v>5.5</v>
      </c>
    </row>
    <row r="472" spans="1:5" x14ac:dyDescent="0.2">
      <c r="A472">
        <v>471</v>
      </c>
      <c r="B472" t="s">
        <v>14</v>
      </c>
      <c r="C472" t="s">
        <v>13</v>
      </c>
      <c r="D472" s="1">
        <v>41853</v>
      </c>
      <c r="E472">
        <v>3.5</v>
      </c>
    </row>
    <row r="473" spans="1:5" x14ac:dyDescent="0.2">
      <c r="A473">
        <v>472</v>
      </c>
      <c r="B473" t="s">
        <v>9</v>
      </c>
      <c r="C473" t="s">
        <v>12</v>
      </c>
      <c r="D473" s="1">
        <v>41851</v>
      </c>
      <c r="E473">
        <v>6.5</v>
      </c>
    </row>
    <row r="474" spans="1:5" x14ac:dyDescent="0.2">
      <c r="A474">
        <v>473</v>
      </c>
      <c r="B474" t="s">
        <v>14</v>
      </c>
      <c r="C474" t="s">
        <v>13</v>
      </c>
      <c r="D474" s="1">
        <v>42029</v>
      </c>
      <c r="E474">
        <v>6</v>
      </c>
    </row>
    <row r="475" spans="1:5" x14ac:dyDescent="0.2">
      <c r="A475">
        <v>474</v>
      </c>
      <c r="B475" t="s">
        <v>14</v>
      </c>
      <c r="C475" t="s">
        <v>12</v>
      </c>
      <c r="D475" s="1">
        <v>41808</v>
      </c>
      <c r="E475">
        <v>3.5</v>
      </c>
    </row>
    <row r="476" spans="1:5" x14ac:dyDescent="0.2">
      <c r="A476">
        <v>475</v>
      </c>
      <c r="B476" t="s">
        <v>14</v>
      </c>
      <c r="C476" t="s">
        <v>12</v>
      </c>
      <c r="D476" s="1">
        <v>41979</v>
      </c>
      <c r="E476">
        <v>6</v>
      </c>
    </row>
    <row r="477" spans="1:5" x14ac:dyDescent="0.2">
      <c r="A477">
        <v>476</v>
      </c>
      <c r="B477" t="s">
        <v>5</v>
      </c>
      <c r="C477" t="s">
        <v>8</v>
      </c>
      <c r="D477" s="1">
        <v>41840</v>
      </c>
      <c r="E477">
        <v>3</v>
      </c>
    </row>
    <row r="478" spans="1:5" x14ac:dyDescent="0.2">
      <c r="A478">
        <v>477</v>
      </c>
      <c r="B478" t="s">
        <v>10</v>
      </c>
      <c r="C478" t="s">
        <v>11</v>
      </c>
      <c r="D478" s="1">
        <v>41913</v>
      </c>
      <c r="E478">
        <v>4</v>
      </c>
    </row>
    <row r="479" spans="1:5" x14ac:dyDescent="0.2">
      <c r="A479">
        <v>478</v>
      </c>
      <c r="B479" t="s">
        <v>7</v>
      </c>
      <c r="C479" t="s">
        <v>13</v>
      </c>
      <c r="D479" s="1">
        <v>41975</v>
      </c>
      <c r="E479">
        <v>5.5</v>
      </c>
    </row>
    <row r="480" spans="1:5" x14ac:dyDescent="0.2">
      <c r="A480">
        <v>479</v>
      </c>
      <c r="B480" t="s">
        <v>14</v>
      </c>
      <c r="C480" t="s">
        <v>11</v>
      </c>
      <c r="D480" s="1">
        <v>42033</v>
      </c>
      <c r="E480">
        <v>1</v>
      </c>
    </row>
    <row r="481" spans="1:5" x14ac:dyDescent="0.2">
      <c r="A481">
        <v>480</v>
      </c>
      <c r="B481" t="s">
        <v>7</v>
      </c>
      <c r="C481" t="s">
        <v>11</v>
      </c>
      <c r="D481" s="1">
        <v>41994</v>
      </c>
      <c r="E481">
        <v>4</v>
      </c>
    </row>
    <row r="482" spans="1:5" x14ac:dyDescent="0.2">
      <c r="A482">
        <v>481</v>
      </c>
      <c r="B482" t="s">
        <v>5</v>
      </c>
      <c r="C482" t="s">
        <v>15</v>
      </c>
      <c r="D482" s="1">
        <v>41894</v>
      </c>
      <c r="E482">
        <v>2.5</v>
      </c>
    </row>
    <row r="483" spans="1:5" x14ac:dyDescent="0.2">
      <c r="A483">
        <v>482</v>
      </c>
      <c r="B483" t="s">
        <v>5</v>
      </c>
      <c r="C483" t="s">
        <v>12</v>
      </c>
      <c r="D483" s="1">
        <v>42019</v>
      </c>
      <c r="E483">
        <v>5</v>
      </c>
    </row>
    <row r="484" spans="1:5" x14ac:dyDescent="0.2">
      <c r="A484">
        <v>483</v>
      </c>
      <c r="B484" t="s">
        <v>9</v>
      </c>
      <c r="C484" t="s">
        <v>6</v>
      </c>
      <c r="D484" s="1">
        <v>41797</v>
      </c>
      <c r="E484">
        <v>5.5</v>
      </c>
    </row>
    <row r="485" spans="1:5" x14ac:dyDescent="0.2">
      <c r="A485">
        <v>484</v>
      </c>
      <c r="B485" t="s">
        <v>14</v>
      </c>
      <c r="C485" t="s">
        <v>11</v>
      </c>
      <c r="D485" s="1">
        <v>41915</v>
      </c>
      <c r="E485">
        <v>4.5</v>
      </c>
    </row>
    <row r="486" spans="1:5" x14ac:dyDescent="0.2">
      <c r="A486">
        <v>485</v>
      </c>
      <c r="B486" t="s">
        <v>10</v>
      </c>
      <c r="C486" t="s">
        <v>15</v>
      </c>
      <c r="D486" s="1">
        <v>41872</v>
      </c>
      <c r="E486">
        <v>4</v>
      </c>
    </row>
    <row r="487" spans="1:5" x14ac:dyDescent="0.2">
      <c r="A487">
        <v>486</v>
      </c>
      <c r="B487" t="s">
        <v>14</v>
      </c>
      <c r="C487" t="s">
        <v>6</v>
      </c>
      <c r="D487" s="1">
        <v>41813</v>
      </c>
      <c r="E487">
        <v>5.5</v>
      </c>
    </row>
    <row r="488" spans="1:5" x14ac:dyDescent="0.2">
      <c r="A488">
        <v>487</v>
      </c>
      <c r="B488" t="s">
        <v>9</v>
      </c>
      <c r="C488" t="s">
        <v>12</v>
      </c>
      <c r="D488" s="1">
        <v>42023</v>
      </c>
      <c r="E488">
        <v>3.5</v>
      </c>
    </row>
    <row r="489" spans="1:5" x14ac:dyDescent="0.2">
      <c r="A489">
        <v>488</v>
      </c>
      <c r="B489" t="s">
        <v>5</v>
      </c>
      <c r="C489" t="s">
        <v>12</v>
      </c>
      <c r="D489" s="1">
        <v>41966</v>
      </c>
      <c r="E489">
        <v>3.5</v>
      </c>
    </row>
    <row r="490" spans="1:5" x14ac:dyDescent="0.2">
      <c r="A490">
        <v>489</v>
      </c>
      <c r="B490" t="s">
        <v>9</v>
      </c>
      <c r="C490" t="s">
        <v>13</v>
      </c>
      <c r="D490" s="1">
        <v>41960</v>
      </c>
      <c r="E490">
        <v>6</v>
      </c>
    </row>
    <row r="491" spans="1:5" x14ac:dyDescent="0.2">
      <c r="A491">
        <v>490</v>
      </c>
      <c r="B491" t="s">
        <v>10</v>
      </c>
      <c r="C491" t="s">
        <v>6</v>
      </c>
      <c r="D491" s="1">
        <v>41893</v>
      </c>
      <c r="E491">
        <v>3.5</v>
      </c>
    </row>
    <row r="492" spans="1:5" x14ac:dyDescent="0.2">
      <c r="A492">
        <v>491</v>
      </c>
      <c r="B492" t="s">
        <v>14</v>
      </c>
      <c r="C492" t="s">
        <v>13</v>
      </c>
      <c r="D492" s="1">
        <v>41937</v>
      </c>
      <c r="E492">
        <v>3.5</v>
      </c>
    </row>
    <row r="493" spans="1:5" x14ac:dyDescent="0.2">
      <c r="A493">
        <v>492</v>
      </c>
      <c r="B493" t="s">
        <v>9</v>
      </c>
      <c r="C493" t="s">
        <v>12</v>
      </c>
      <c r="D493" s="1">
        <v>41944</v>
      </c>
      <c r="E493">
        <v>5</v>
      </c>
    </row>
    <row r="494" spans="1:5" x14ac:dyDescent="0.2">
      <c r="A494">
        <v>493</v>
      </c>
      <c r="B494" t="s">
        <v>7</v>
      </c>
      <c r="C494" t="s">
        <v>13</v>
      </c>
      <c r="D494" s="1">
        <v>41948</v>
      </c>
      <c r="E494">
        <v>3.5</v>
      </c>
    </row>
    <row r="495" spans="1:5" x14ac:dyDescent="0.2">
      <c r="A495">
        <v>494</v>
      </c>
      <c r="B495" t="s">
        <v>14</v>
      </c>
      <c r="C495" t="s">
        <v>12</v>
      </c>
      <c r="D495" s="1">
        <v>42042</v>
      </c>
      <c r="E495">
        <v>2</v>
      </c>
    </row>
    <row r="496" spans="1:5" x14ac:dyDescent="0.2">
      <c r="A496">
        <v>495</v>
      </c>
      <c r="B496" t="s">
        <v>10</v>
      </c>
      <c r="C496" t="s">
        <v>11</v>
      </c>
      <c r="D496" s="1">
        <v>42029</v>
      </c>
      <c r="E496">
        <v>1.5</v>
      </c>
    </row>
    <row r="497" spans="1:5" x14ac:dyDescent="0.2">
      <c r="A497">
        <v>496</v>
      </c>
      <c r="B497" t="s">
        <v>9</v>
      </c>
      <c r="C497" t="s">
        <v>13</v>
      </c>
      <c r="D497" s="1">
        <v>42042</v>
      </c>
      <c r="E497">
        <v>2.5</v>
      </c>
    </row>
    <row r="498" spans="1:5" x14ac:dyDescent="0.2">
      <c r="A498">
        <v>497</v>
      </c>
      <c r="B498" t="s">
        <v>7</v>
      </c>
      <c r="C498" t="s">
        <v>8</v>
      </c>
      <c r="D498" s="1">
        <v>41916</v>
      </c>
      <c r="E498">
        <v>4</v>
      </c>
    </row>
    <row r="499" spans="1:5" x14ac:dyDescent="0.2">
      <c r="A499">
        <v>498</v>
      </c>
      <c r="B499" t="s">
        <v>14</v>
      </c>
      <c r="C499" t="s">
        <v>6</v>
      </c>
      <c r="D499" s="1">
        <v>42041</v>
      </c>
      <c r="E499">
        <v>1.5</v>
      </c>
    </row>
    <row r="500" spans="1:5" x14ac:dyDescent="0.2">
      <c r="A500">
        <v>499</v>
      </c>
      <c r="B500" t="s">
        <v>7</v>
      </c>
      <c r="C500" t="s">
        <v>13</v>
      </c>
      <c r="D500" s="1">
        <v>41993</v>
      </c>
      <c r="E500">
        <v>6</v>
      </c>
    </row>
    <row r="501" spans="1:5" x14ac:dyDescent="0.2">
      <c r="A501">
        <v>500</v>
      </c>
      <c r="B501" t="s">
        <v>9</v>
      </c>
      <c r="C501" t="s">
        <v>13</v>
      </c>
      <c r="D501" s="1">
        <v>41857</v>
      </c>
      <c r="E501">
        <v>4.5</v>
      </c>
    </row>
    <row r="502" spans="1:5" x14ac:dyDescent="0.2">
      <c r="A502">
        <v>501</v>
      </c>
      <c r="B502" t="s">
        <v>5</v>
      </c>
      <c r="C502" t="s">
        <v>8</v>
      </c>
      <c r="D502" s="1">
        <v>41977</v>
      </c>
      <c r="E502">
        <v>3.5</v>
      </c>
    </row>
    <row r="503" spans="1:5" x14ac:dyDescent="0.2">
      <c r="A503">
        <v>502</v>
      </c>
      <c r="B503" t="s">
        <v>9</v>
      </c>
      <c r="C503" t="s">
        <v>13</v>
      </c>
      <c r="D503" s="1">
        <v>42042</v>
      </c>
      <c r="E503">
        <v>4.5</v>
      </c>
    </row>
    <row r="504" spans="1:5" x14ac:dyDescent="0.2">
      <c r="A504">
        <v>503</v>
      </c>
      <c r="B504" t="s">
        <v>10</v>
      </c>
      <c r="C504" t="s">
        <v>15</v>
      </c>
      <c r="D504" s="1">
        <v>41854</v>
      </c>
      <c r="E504">
        <v>2</v>
      </c>
    </row>
    <row r="505" spans="1:5" x14ac:dyDescent="0.2">
      <c r="A505">
        <v>504</v>
      </c>
      <c r="B505" t="s">
        <v>14</v>
      </c>
      <c r="C505" t="s">
        <v>13</v>
      </c>
      <c r="D505" s="1">
        <v>41845</v>
      </c>
      <c r="E505">
        <v>2</v>
      </c>
    </row>
    <row r="506" spans="1:5" x14ac:dyDescent="0.2">
      <c r="A506">
        <v>505</v>
      </c>
      <c r="B506" t="s">
        <v>10</v>
      </c>
      <c r="C506" t="s">
        <v>12</v>
      </c>
      <c r="D506" s="1">
        <v>42020</v>
      </c>
      <c r="E506">
        <v>5</v>
      </c>
    </row>
    <row r="507" spans="1:5" x14ac:dyDescent="0.2">
      <c r="A507">
        <v>506</v>
      </c>
      <c r="B507" t="s">
        <v>10</v>
      </c>
      <c r="C507" t="s">
        <v>8</v>
      </c>
      <c r="D507" s="1">
        <v>41997</v>
      </c>
      <c r="E507">
        <v>3</v>
      </c>
    </row>
    <row r="508" spans="1:5" x14ac:dyDescent="0.2">
      <c r="A508">
        <v>507</v>
      </c>
      <c r="B508" t="s">
        <v>5</v>
      </c>
      <c r="C508" t="s">
        <v>13</v>
      </c>
      <c r="D508" s="1">
        <v>42017</v>
      </c>
      <c r="E508">
        <v>6.5</v>
      </c>
    </row>
    <row r="509" spans="1:5" x14ac:dyDescent="0.2">
      <c r="A509">
        <v>508</v>
      </c>
      <c r="B509" t="s">
        <v>10</v>
      </c>
      <c r="C509" t="s">
        <v>15</v>
      </c>
      <c r="D509" s="1">
        <v>41852</v>
      </c>
      <c r="E509">
        <v>4.5</v>
      </c>
    </row>
    <row r="510" spans="1:5" x14ac:dyDescent="0.2">
      <c r="A510">
        <v>509</v>
      </c>
      <c r="B510" t="s">
        <v>10</v>
      </c>
      <c r="C510" t="s">
        <v>13</v>
      </c>
      <c r="D510" s="1">
        <v>41860</v>
      </c>
      <c r="E510">
        <v>4.5</v>
      </c>
    </row>
    <row r="511" spans="1:5" x14ac:dyDescent="0.2">
      <c r="A511">
        <v>510</v>
      </c>
      <c r="B511" t="s">
        <v>9</v>
      </c>
      <c r="C511" t="s">
        <v>13</v>
      </c>
      <c r="D511" s="1">
        <v>41903</v>
      </c>
      <c r="E511">
        <v>6</v>
      </c>
    </row>
    <row r="512" spans="1:5" x14ac:dyDescent="0.2">
      <c r="A512">
        <v>511</v>
      </c>
      <c r="B512" t="s">
        <v>14</v>
      </c>
      <c r="C512" t="s">
        <v>11</v>
      </c>
      <c r="D512" s="1">
        <v>41800</v>
      </c>
      <c r="E512">
        <v>7</v>
      </c>
    </row>
    <row r="513" spans="1:5" x14ac:dyDescent="0.2">
      <c r="A513">
        <v>512</v>
      </c>
      <c r="B513" t="s">
        <v>5</v>
      </c>
      <c r="C513" t="s">
        <v>8</v>
      </c>
      <c r="D513" s="1">
        <v>41957</v>
      </c>
      <c r="E513">
        <v>1.5</v>
      </c>
    </row>
    <row r="514" spans="1:5" x14ac:dyDescent="0.2">
      <c r="A514">
        <v>513</v>
      </c>
      <c r="B514" t="s">
        <v>5</v>
      </c>
      <c r="C514" t="s">
        <v>12</v>
      </c>
      <c r="D514" s="1">
        <v>41817</v>
      </c>
      <c r="E514">
        <v>5</v>
      </c>
    </row>
    <row r="515" spans="1:5" x14ac:dyDescent="0.2">
      <c r="A515">
        <v>514</v>
      </c>
      <c r="B515" t="s">
        <v>9</v>
      </c>
      <c r="C515" t="s">
        <v>13</v>
      </c>
      <c r="D515" s="1">
        <v>42022</v>
      </c>
      <c r="E515">
        <v>2</v>
      </c>
    </row>
    <row r="516" spans="1:5" x14ac:dyDescent="0.2">
      <c r="A516">
        <v>515</v>
      </c>
      <c r="B516" t="s">
        <v>14</v>
      </c>
      <c r="C516" t="s">
        <v>8</v>
      </c>
      <c r="D516" s="1">
        <v>41941</v>
      </c>
      <c r="E516">
        <v>5.5</v>
      </c>
    </row>
    <row r="517" spans="1:5" x14ac:dyDescent="0.2">
      <c r="A517">
        <v>516</v>
      </c>
      <c r="B517" t="s">
        <v>5</v>
      </c>
      <c r="C517" t="s">
        <v>15</v>
      </c>
      <c r="D517" s="1">
        <v>41896</v>
      </c>
      <c r="E517">
        <v>5.5</v>
      </c>
    </row>
    <row r="518" spans="1:5" x14ac:dyDescent="0.2">
      <c r="A518">
        <v>517</v>
      </c>
      <c r="B518" t="s">
        <v>14</v>
      </c>
      <c r="C518" t="s">
        <v>15</v>
      </c>
      <c r="D518" s="1">
        <v>42024</v>
      </c>
      <c r="E518">
        <v>3.5</v>
      </c>
    </row>
    <row r="519" spans="1:5" x14ac:dyDescent="0.2">
      <c r="A519">
        <v>518</v>
      </c>
      <c r="B519" t="s">
        <v>5</v>
      </c>
      <c r="C519" t="s">
        <v>11</v>
      </c>
      <c r="D519" s="1">
        <v>41906</v>
      </c>
      <c r="E519">
        <v>2</v>
      </c>
    </row>
    <row r="520" spans="1:5" x14ac:dyDescent="0.2">
      <c r="A520">
        <v>519</v>
      </c>
      <c r="B520" t="s">
        <v>5</v>
      </c>
      <c r="C520" t="s">
        <v>12</v>
      </c>
      <c r="D520" s="1">
        <v>41886</v>
      </c>
      <c r="E520">
        <v>3.5</v>
      </c>
    </row>
    <row r="521" spans="1:5" x14ac:dyDescent="0.2">
      <c r="A521">
        <v>520</v>
      </c>
      <c r="B521" t="s">
        <v>10</v>
      </c>
      <c r="C521" t="s">
        <v>15</v>
      </c>
      <c r="D521" s="1">
        <v>41808</v>
      </c>
      <c r="E521">
        <v>4</v>
      </c>
    </row>
    <row r="522" spans="1:5" x14ac:dyDescent="0.2">
      <c r="A522">
        <v>521</v>
      </c>
      <c r="B522" t="s">
        <v>5</v>
      </c>
      <c r="C522" t="s">
        <v>13</v>
      </c>
      <c r="D522" s="1">
        <v>41813</v>
      </c>
      <c r="E522">
        <v>1.5</v>
      </c>
    </row>
    <row r="523" spans="1:5" x14ac:dyDescent="0.2">
      <c r="A523">
        <v>522</v>
      </c>
      <c r="B523" t="s">
        <v>10</v>
      </c>
      <c r="C523" t="s">
        <v>12</v>
      </c>
      <c r="D523" s="1">
        <v>41956</v>
      </c>
      <c r="E523">
        <v>5</v>
      </c>
    </row>
    <row r="524" spans="1:5" x14ac:dyDescent="0.2">
      <c r="A524">
        <v>523</v>
      </c>
      <c r="B524" t="s">
        <v>7</v>
      </c>
      <c r="C524" t="s">
        <v>13</v>
      </c>
      <c r="D524" s="1">
        <v>41958</v>
      </c>
      <c r="E524">
        <v>1</v>
      </c>
    </row>
    <row r="525" spans="1:5" x14ac:dyDescent="0.2">
      <c r="A525">
        <v>524</v>
      </c>
      <c r="B525" t="s">
        <v>9</v>
      </c>
      <c r="C525" t="s">
        <v>15</v>
      </c>
      <c r="D525" s="1">
        <v>41835</v>
      </c>
      <c r="E525">
        <v>4</v>
      </c>
    </row>
    <row r="526" spans="1:5" x14ac:dyDescent="0.2">
      <c r="A526">
        <v>525</v>
      </c>
      <c r="B526" t="s">
        <v>14</v>
      </c>
      <c r="C526" t="s">
        <v>12</v>
      </c>
      <c r="D526" s="1">
        <v>41952</v>
      </c>
      <c r="E526">
        <v>1</v>
      </c>
    </row>
    <row r="527" spans="1:5" x14ac:dyDescent="0.2">
      <c r="A527">
        <v>526</v>
      </c>
      <c r="B527" t="s">
        <v>5</v>
      </c>
      <c r="C527" t="s">
        <v>6</v>
      </c>
      <c r="D527" s="1">
        <v>41817</v>
      </c>
      <c r="E527">
        <v>6</v>
      </c>
    </row>
    <row r="528" spans="1:5" x14ac:dyDescent="0.2">
      <c r="A528">
        <v>527</v>
      </c>
      <c r="B528" t="s">
        <v>7</v>
      </c>
      <c r="C528" t="s">
        <v>11</v>
      </c>
      <c r="D528" s="1">
        <v>41929</v>
      </c>
      <c r="E528">
        <v>4</v>
      </c>
    </row>
    <row r="529" spans="1:5" x14ac:dyDescent="0.2">
      <c r="A529">
        <v>528</v>
      </c>
      <c r="B529" t="s">
        <v>7</v>
      </c>
      <c r="C529" t="s">
        <v>15</v>
      </c>
      <c r="D529" s="1">
        <v>41942</v>
      </c>
      <c r="E529">
        <v>5.5</v>
      </c>
    </row>
    <row r="530" spans="1:5" x14ac:dyDescent="0.2">
      <c r="A530">
        <v>529</v>
      </c>
      <c r="B530" t="s">
        <v>10</v>
      </c>
      <c r="C530" t="s">
        <v>8</v>
      </c>
      <c r="D530" s="1">
        <v>41835</v>
      </c>
      <c r="E530">
        <v>1.5</v>
      </c>
    </row>
    <row r="531" spans="1:5" x14ac:dyDescent="0.2">
      <c r="A531">
        <v>530</v>
      </c>
      <c r="B531" t="s">
        <v>9</v>
      </c>
      <c r="C531" t="s">
        <v>15</v>
      </c>
      <c r="D531" s="1">
        <v>41857</v>
      </c>
      <c r="E531">
        <v>5</v>
      </c>
    </row>
    <row r="532" spans="1:5" x14ac:dyDescent="0.2">
      <c r="A532">
        <v>531</v>
      </c>
      <c r="B532" t="s">
        <v>14</v>
      </c>
      <c r="C532" t="s">
        <v>11</v>
      </c>
      <c r="D532" s="1">
        <v>41908</v>
      </c>
      <c r="E532">
        <v>6.5</v>
      </c>
    </row>
    <row r="533" spans="1:5" x14ac:dyDescent="0.2">
      <c r="A533">
        <v>532</v>
      </c>
      <c r="B533" t="s">
        <v>7</v>
      </c>
      <c r="C533" t="s">
        <v>13</v>
      </c>
      <c r="D533" s="1">
        <v>42005</v>
      </c>
      <c r="E533">
        <v>1</v>
      </c>
    </row>
    <row r="534" spans="1:5" x14ac:dyDescent="0.2">
      <c r="A534">
        <v>533</v>
      </c>
      <c r="B534" t="s">
        <v>5</v>
      </c>
      <c r="C534" t="s">
        <v>15</v>
      </c>
      <c r="D534" s="1">
        <v>41820</v>
      </c>
      <c r="E534">
        <v>5.5</v>
      </c>
    </row>
    <row r="535" spans="1:5" x14ac:dyDescent="0.2">
      <c r="A535">
        <v>534</v>
      </c>
      <c r="B535" t="s">
        <v>14</v>
      </c>
      <c r="C535" t="s">
        <v>6</v>
      </c>
      <c r="D535" s="1">
        <v>41905</v>
      </c>
      <c r="E535">
        <v>5</v>
      </c>
    </row>
    <row r="536" spans="1:5" x14ac:dyDescent="0.2">
      <c r="A536">
        <v>535</v>
      </c>
      <c r="B536" t="s">
        <v>14</v>
      </c>
      <c r="C536" t="s">
        <v>12</v>
      </c>
      <c r="D536" s="1">
        <v>42010</v>
      </c>
      <c r="E536">
        <v>3</v>
      </c>
    </row>
    <row r="537" spans="1:5" x14ac:dyDescent="0.2">
      <c r="A537">
        <v>536</v>
      </c>
      <c r="B537" t="s">
        <v>5</v>
      </c>
      <c r="C537" t="s">
        <v>13</v>
      </c>
      <c r="D537" s="1">
        <v>41803</v>
      </c>
      <c r="E537">
        <v>3</v>
      </c>
    </row>
    <row r="538" spans="1:5" x14ac:dyDescent="0.2">
      <c r="A538">
        <v>537</v>
      </c>
      <c r="B538" t="s">
        <v>9</v>
      </c>
      <c r="C538" t="s">
        <v>12</v>
      </c>
      <c r="D538" s="1">
        <v>41949</v>
      </c>
      <c r="E538">
        <v>4.5</v>
      </c>
    </row>
    <row r="539" spans="1:5" x14ac:dyDescent="0.2">
      <c r="A539">
        <v>538</v>
      </c>
      <c r="B539" t="s">
        <v>14</v>
      </c>
      <c r="C539" t="s">
        <v>15</v>
      </c>
      <c r="D539" s="1">
        <v>41966</v>
      </c>
      <c r="E539">
        <v>7</v>
      </c>
    </row>
    <row r="540" spans="1:5" x14ac:dyDescent="0.2">
      <c r="A540">
        <v>539</v>
      </c>
      <c r="B540" t="s">
        <v>7</v>
      </c>
      <c r="C540" t="s">
        <v>12</v>
      </c>
      <c r="D540" s="1">
        <v>41819</v>
      </c>
      <c r="E540">
        <v>4.5</v>
      </c>
    </row>
    <row r="541" spans="1:5" x14ac:dyDescent="0.2">
      <c r="A541">
        <v>540</v>
      </c>
      <c r="B541" t="s">
        <v>7</v>
      </c>
      <c r="C541" t="s">
        <v>12</v>
      </c>
      <c r="D541" s="1">
        <v>41938</v>
      </c>
      <c r="E541">
        <v>5.5</v>
      </c>
    </row>
    <row r="542" spans="1:5" x14ac:dyDescent="0.2">
      <c r="A542">
        <v>541</v>
      </c>
      <c r="B542" t="s">
        <v>10</v>
      </c>
      <c r="C542" t="s">
        <v>15</v>
      </c>
      <c r="D542" s="1">
        <v>41891</v>
      </c>
      <c r="E542">
        <v>4</v>
      </c>
    </row>
    <row r="543" spans="1:5" x14ac:dyDescent="0.2">
      <c r="A543">
        <v>542</v>
      </c>
      <c r="B543" t="s">
        <v>7</v>
      </c>
      <c r="C543" t="s">
        <v>8</v>
      </c>
      <c r="D543" s="1">
        <v>41814</v>
      </c>
      <c r="E543">
        <v>5</v>
      </c>
    </row>
    <row r="544" spans="1:5" x14ac:dyDescent="0.2">
      <c r="A544">
        <v>543</v>
      </c>
      <c r="B544" t="s">
        <v>7</v>
      </c>
      <c r="C544" t="s">
        <v>8</v>
      </c>
      <c r="D544" s="1">
        <v>41879</v>
      </c>
      <c r="E544">
        <v>3</v>
      </c>
    </row>
    <row r="545" spans="1:5" x14ac:dyDescent="0.2">
      <c r="A545">
        <v>544</v>
      </c>
      <c r="B545" t="s">
        <v>10</v>
      </c>
      <c r="C545" t="s">
        <v>13</v>
      </c>
      <c r="D545" s="1">
        <v>41942</v>
      </c>
      <c r="E545">
        <v>3</v>
      </c>
    </row>
    <row r="546" spans="1:5" x14ac:dyDescent="0.2">
      <c r="A546">
        <v>545</v>
      </c>
      <c r="B546" t="s">
        <v>9</v>
      </c>
      <c r="C546" t="s">
        <v>13</v>
      </c>
      <c r="D546" s="1">
        <v>41986</v>
      </c>
      <c r="E546">
        <v>1</v>
      </c>
    </row>
    <row r="547" spans="1:5" x14ac:dyDescent="0.2">
      <c r="A547">
        <v>546</v>
      </c>
      <c r="B547" t="s">
        <v>7</v>
      </c>
      <c r="C547" t="s">
        <v>6</v>
      </c>
      <c r="D547" s="1">
        <v>41815</v>
      </c>
      <c r="E547">
        <v>1</v>
      </c>
    </row>
    <row r="548" spans="1:5" x14ac:dyDescent="0.2">
      <c r="A548">
        <v>547</v>
      </c>
      <c r="B548" t="s">
        <v>10</v>
      </c>
      <c r="C548" t="s">
        <v>6</v>
      </c>
      <c r="D548" s="1">
        <v>42016</v>
      </c>
      <c r="E548">
        <v>3</v>
      </c>
    </row>
    <row r="549" spans="1:5" x14ac:dyDescent="0.2">
      <c r="A549">
        <v>548</v>
      </c>
      <c r="B549" t="s">
        <v>14</v>
      </c>
      <c r="C549" t="s">
        <v>12</v>
      </c>
      <c r="D549" s="1">
        <v>41824</v>
      </c>
      <c r="E549">
        <v>1</v>
      </c>
    </row>
    <row r="550" spans="1:5" x14ac:dyDescent="0.2">
      <c r="A550">
        <v>549</v>
      </c>
      <c r="B550" t="s">
        <v>14</v>
      </c>
      <c r="C550" t="s">
        <v>13</v>
      </c>
      <c r="D550" s="1">
        <v>41805</v>
      </c>
      <c r="E550">
        <v>3.5</v>
      </c>
    </row>
    <row r="551" spans="1:5" x14ac:dyDescent="0.2">
      <c r="A551">
        <v>550</v>
      </c>
      <c r="B551" t="s">
        <v>7</v>
      </c>
      <c r="C551" t="s">
        <v>12</v>
      </c>
      <c r="D551" s="1">
        <v>41859</v>
      </c>
      <c r="E551">
        <v>5</v>
      </c>
    </row>
    <row r="552" spans="1:5" x14ac:dyDescent="0.2">
      <c r="A552">
        <v>551</v>
      </c>
      <c r="B552" t="s">
        <v>9</v>
      </c>
      <c r="C552" t="s">
        <v>13</v>
      </c>
      <c r="D552" s="1">
        <v>41986</v>
      </c>
      <c r="E552">
        <v>6</v>
      </c>
    </row>
    <row r="553" spans="1:5" x14ac:dyDescent="0.2">
      <c r="A553">
        <v>552</v>
      </c>
      <c r="B553" t="s">
        <v>9</v>
      </c>
      <c r="C553" t="s">
        <v>11</v>
      </c>
      <c r="D553" s="1">
        <v>41913</v>
      </c>
      <c r="E553">
        <v>7</v>
      </c>
    </row>
    <row r="554" spans="1:5" x14ac:dyDescent="0.2">
      <c r="A554">
        <v>553</v>
      </c>
      <c r="B554" t="s">
        <v>5</v>
      </c>
      <c r="C554" t="s">
        <v>6</v>
      </c>
      <c r="D554" s="1">
        <v>41836</v>
      </c>
      <c r="E554">
        <v>2</v>
      </c>
    </row>
    <row r="555" spans="1:5" x14ac:dyDescent="0.2">
      <c r="A555">
        <v>554</v>
      </c>
      <c r="B555" t="s">
        <v>7</v>
      </c>
      <c r="C555" t="s">
        <v>15</v>
      </c>
      <c r="D555" s="1">
        <v>41994</v>
      </c>
      <c r="E555">
        <v>1</v>
      </c>
    </row>
    <row r="556" spans="1:5" x14ac:dyDescent="0.2">
      <c r="A556">
        <v>555</v>
      </c>
      <c r="B556" t="s">
        <v>10</v>
      </c>
      <c r="C556" t="s">
        <v>8</v>
      </c>
      <c r="D556" s="1">
        <v>41980</v>
      </c>
      <c r="E556">
        <v>5</v>
      </c>
    </row>
    <row r="557" spans="1:5" x14ac:dyDescent="0.2">
      <c r="A557">
        <v>556</v>
      </c>
      <c r="B557" t="s">
        <v>5</v>
      </c>
      <c r="C557" t="s">
        <v>11</v>
      </c>
      <c r="D557" s="1">
        <v>41900</v>
      </c>
      <c r="E557">
        <v>4.5</v>
      </c>
    </row>
    <row r="558" spans="1:5" x14ac:dyDescent="0.2">
      <c r="A558">
        <v>557</v>
      </c>
      <c r="B558" t="s">
        <v>5</v>
      </c>
      <c r="C558" t="s">
        <v>12</v>
      </c>
      <c r="D558" s="1">
        <v>41881</v>
      </c>
      <c r="E558">
        <v>4</v>
      </c>
    </row>
    <row r="559" spans="1:5" x14ac:dyDescent="0.2">
      <c r="A559">
        <v>558</v>
      </c>
      <c r="B559" t="s">
        <v>9</v>
      </c>
      <c r="C559" t="s">
        <v>12</v>
      </c>
      <c r="D559" s="1">
        <v>41993</v>
      </c>
      <c r="E559">
        <v>6</v>
      </c>
    </row>
    <row r="560" spans="1:5" x14ac:dyDescent="0.2">
      <c r="A560">
        <v>559</v>
      </c>
      <c r="B560" t="s">
        <v>7</v>
      </c>
      <c r="C560" t="s">
        <v>6</v>
      </c>
      <c r="D560" s="1">
        <v>41807</v>
      </c>
      <c r="E560">
        <v>2.5</v>
      </c>
    </row>
    <row r="561" spans="1:5" x14ac:dyDescent="0.2">
      <c r="A561">
        <v>560</v>
      </c>
      <c r="B561" t="s">
        <v>5</v>
      </c>
      <c r="C561" t="s">
        <v>6</v>
      </c>
      <c r="D561" s="1">
        <v>41974</v>
      </c>
      <c r="E561">
        <v>2</v>
      </c>
    </row>
    <row r="562" spans="1:5" x14ac:dyDescent="0.2">
      <c r="A562">
        <v>561</v>
      </c>
      <c r="B562" t="s">
        <v>7</v>
      </c>
      <c r="C562" t="s">
        <v>8</v>
      </c>
      <c r="D562" s="1">
        <v>41986</v>
      </c>
      <c r="E562">
        <v>2.5</v>
      </c>
    </row>
    <row r="563" spans="1:5" x14ac:dyDescent="0.2">
      <c r="A563">
        <v>562</v>
      </c>
      <c r="B563" t="s">
        <v>9</v>
      </c>
      <c r="C563" t="s">
        <v>6</v>
      </c>
      <c r="D563" s="1">
        <v>41972</v>
      </c>
      <c r="E563">
        <v>1</v>
      </c>
    </row>
    <row r="564" spans="1:5" x14ac:dyDescent="0.2">
      <c r="A564">
        <v>563</v>
      </c>
      <c r="B564" t="s">
        <v>9</v>
      </c>
      <c r="C564" t="s">
        <v>12</v>
      </c>
      <c r="D564" s="1">
        <v>41974</v>
      </c>
      <c r="E564">
        <v>5</v>
      </c>
    </row>
    <row r="565" spans="1:5" x14ac:dyDescent="0.2">
      <c r="A565">
        <v>564</v>
      </c>
      <c r="B565" t="s">
        <v>9</v>
      </c>
      <c r="C565" t="s">
        <v>13</v>
      </c>
      <c r="D565" s="1">
        <v>41870</v>
      </c>
      <c r="E565">
        <v>1.5</v>
      </c>
    </row>
    <row r="566" spans="1:5" x14ac:dyDescent="0.2">
      <c r="A566">
        <v>565</v>
      </c>
      <c r="B566" t="s">
        <v>14</v>
      </c>
      <c r="C566" t="s">
        <v>13</v>
      </c>
      <c r="D566" s="1">
        <v>41953</v>
      </c>
      <c r="E566">
        <v>4</v>
      </c>
    </row>
    <row r="567" spans="1:5" x14ac:dyDescent="0.2">
      <c r="A567">
        <v>566</v>
      </c>
      <c r="B567" t="s">
        <v>9</v>
      </c>
      <c r="C567" t="s">
        <v>12</v>
      </c>
      <c r="D567" s="1">
        <v>41916</v>
      </c>
      <c r="E567">
        <v>4</v>
      </c>
    </row>
    <row r="568" spans="1:5" x14ac:dyDescent="0.2">
      <c r="A568">
        <v>567</v>
      </c>
      <c r="B568" t="s">
        <v>14</v>
      </c>
      <c r="C568" t="s">
        <v>12</v>
      </c>
      <c r="D568" s="1">
        <v>41908</v>
      </c>
      <c r="E568">
        <v>7</v>
      </c>
    </row>
    <row r="569" spans="1:5" x14ac:dyDescent="0.2">
      <c r="A569">
        <v>568</v>
      </c>
      <c r="B569" t="s">
        <v>7</v>
      </c>
      <c r="C569" t="s">
        <v>15</v>
      </c>
      <c r="D569" s="1">
        <v>41891</v>
      </c>
      <c r="E569">
        <v>6.5</v>
      </c>
    </row>
    <row r="570" spans="1:5" x14ac:dyDescent="0.2">
      <c r="A570">
        <v>569</v>
      </c>
      <c r="B570" t="s">
        <v>9</v>
      </c>
      <c r="C570" t="s">
        <v>8</v>
      </c>
      <c r="D570" s="1">
        <v>41913</v>
      </c>
      <c r="E570">
        <v>3.5</v>
      </c>
    </row>
    <row r="571" spans="1:5" x14ac:dyDescent="0.2">
      <c r="A571">
        <v>570</v>
      </c>
      <c r="B571" t="s">
        <v>14</v>
      </c>
      <c r="C571" t="s">
        <v>15</v>
      </c>
      <c r="D571" s="1">
        <v>41838</v>
      </c>
      <c r="E571">
        <v>4.5</v>
      </c>
    </row>
    <row r="572" spans="1:5" x14ac:dyDescent="0.2">
      <c r="A572">
        <v>571</v>
      </c>
      <c r="B572" t="s">
        <v>7</v>
      </c>
      <c r="C572" t="s">
        <v>13</v>
      </c>
      <c r="D572" s="1">
        <v>41816</v>
      </c>
      <c r="E572">
        <v>3.5</v>
      </c>
    </row>
    <row r="573" spans="1:5" x14ac:dyDescent="0.2">
      <c r="A573">
        <v>572</v>
      </c>
      <c r="B573" t="s">
        <v>14</v>
      </c>
      <c r="C573" t="s">
        <v>15</v>
      </c>
      <c r="D573" s="1">
        <v>41998</v>
      </c>
      <c r="E573">
        <v>3.5</v>
      </c>
    </row>
    <row r="574" spans="1:5" x14ac:dyDescent="0.2">
      <c r="A574">
        <v>573</v>
      </c>
      <c r="B574" t="s">
        <v>9</v>
      </c>
      <c r="C574" t="s">
        <v>13</v>
      </c>
      <c r="D574" s="1">
        <v>41861</v>
      </c>
      <c r="E574">
        <v>5.5</v>
      </c>
    </row>
    <row r="575" spans="1:5" x14ac:dyDescent="0.2">
      <c r="A575">
        <v>574</v>
      </c>
      <c r="B575" t="s">
        <v>5</v>
      </c>
      <c r="C575" t="s">
        <v>6</v>
      </c>
      <c r="D575" s="1">
        <v>42032</v>
      </c>
      <c r="E575">
        <v>3.5</v>
      </c>
    </row>
    <row r="576" spans="1:5" x14ac:dyDescent="0.2">
      <c r="A576">
        <v>575</v>
      </c>
      <c r="B576" t="s">
        <v>7</v>
      </c>
      <c r="C576" t="s">
        <v>11</v>
      </c>
      <c r="D576" s="1">
        <v>41880</v>
      </c>
      <c r="E576">
        <v>2.5</v>
      </c>
    </row>
    <row r="577" spans="1:5" x14ac:dyDescent="0.2">
      <c r="A577">
        <v>576</v>
      </c>
      <c r="B577" t="s">
        <v>7</v>
      </c>
      <c r="C577" t="s">
        <v>15</v>
      </c>
      <c r="D577" s="1">
        <v>41804</v>
      </c>
      <c r="E577">
        <v>4.5</v>
      </c>
    </row>
    <row r="578" spans="1:5" x14ac:dyDescent="0.2">
      <c r="A578">
        <v>577</v>
      </c>
      <c r="B578" t="s">
        <v>10</v>
      </c>
      <c r="C578" t="s">
        <v>15</v>
      </c>
      <c r="D578" s="1">
        <v>41845</v>
      </c>
      <c r="E578">
        <v>2.5</v>
      </c>
    </row>
    <row r="579" spans="1:5" x14ac:dyDescent="0.2">
      <c r="A579">
        <v>578</v>
      </c>
      <c r="B579" t="s">
        <v>9</v>
      </c>
      <c r="C579" t="s">
        <v>12</v>
      </c>
      <c r="D579" s="1">
        <v>41793</v>
      </c>
      <c r="E579">
        <v>5</v>
      </c>
    </row>
    <row r="580" spans="1:5" x14ac:dyDescent="0.2">
      <c r="A580">
        <v>579</v>
      </c>
      <c r="B580" t="s">
        <v>7</v>
      </c>
      <c r="C580" t="s">
        <v>13</v>
      </c>
      <c r="D580" s="1">
        <v>42026</v>
      </c>
      <c r="E580">
        <v>1</v>
      </c>
    </row>
    <row r="581" spans="1:5" x14ac:dyDescent="0.2">
      <c r="A581">
        <v>580</v>
      </c>
      <c r="B581" t="s">
        <v>7</v>
      </c>
      <c r="C581" t="s">
        <v>11</v>
      </c>
      <c r="D581" s="1">
        <v>42013</v>
      </c>
      <c r="E581">
        <v>4</v>
      </c>
    </row>
    <row r="582" spans="1:5" x14ac:dyDescent="0.2">
      <c r="A582">
        <v>581</v>
      </c>
      <c r="B582" t="s">
        <v>7</v>
      </c>
      <c r="C582" t="s">
        <v>12</v>
      </c>
      <c r="D582" s="1">
        <v>41844</v>
      </c>
      <c r="E582">
        <v>5</v>
      </c>
    </row>
    <row r="583" spans="1:5" x14ac:dyDescent="0.2">
      <c r="A583">
        <v>582</v>
      </c>
      <c r="B583" t="s">
        <v>10</v>
      </c>
      <c r="C583" t="s">
        <v>15</v>
      </c>
      <c r="D583" s="1">
        <v>41884</v>
      </c>
      <c r="E583">
        <v>3.5</v>
      </c>
    </row>
    <row r="584" spans="1:5" x14ac:dyDescent="0.2">
      <c r="A584">
        <v>583</v>
      </c>
      <c r="B584" t="s">
        <v>5</v>
      </c>
      <c r="C584" t="s">
        <v>13</v>
      </c>
      <c r="D584" s="1">
        <v>42002</v>
      </c>
      <c r="E584">
        <v>4</v>
      </c>
    </row>
    <row r="585" spans="1:5" x14ac:dyDescent="0.2">
      <c r="A585">
        <v>584</v>
      </c>
      <c r="B585" t="s">
        <v>10</v>
      </c>
      <c r="C585" t="s">
        <v>8</v>
      </c>
      <c r="D585" s="1">
        <v>42035</v>
      </c>
      <c r="E585">
        <v>2</v>
      </c>
    </row>
    <row r="586" spans="1:5" x14ac:dyDescent="0.2">
      <c r="A586">
        <v>585</v>
      </c>
      <c r="B586" t="s">
        <v>5</v>
      </c>
      <c r="C586" t="s">
        <v>12</v>
      </c>
      <c r="D586" s="1">
        <v>41933</v>
      </c>
      <c r="E586">
        <v>4</v>
      </c>
    </row>
    <row r="587" spans="1:5" x14ac:dyDescent="0.2">
      <c r="A587">
        <v>586</v>
      </c>
      <c r="B587" t="s">
        <v>10</v>
      </c>
      <c r="C587" t="s">
        <v>6</v>
      </c>
      <c r="D587" s="1">
        <v>41810</v>
      </c>
      <c r="E587">
        <v>3.5</v>
      </c>
    </row>
    <row r="588" spans="1:5" x14ac:dyDescent="0.2">
      <c r="A588">
        <v>587</v>
      </c>
      <c r="B588" t="s">
        <v>5</v>
      </c>
      <c r="C588" t="s">
        <v>12</v>
      </c>
      <c r="D588" s="1">
        <v>41846</v>
      </c>
      <c r="E588">
        <v>5.5</v>
      </c>
    </row>
    <row r="589" spans="1:5" x14ac:dyDescent="0.2">
      <c r="A589">
        <v>588</v>
      </c>
      <c r="B589" t="s">
        <v>9</v>
      </c>
      <c r="C589" t="s">
        <v>8</v>
      </c>
      <c r="D589" s="1">
        <v>41844</v>
      </c>
      <c r="E589">
        <v>2.5</v>
      </c>
    </row>
    <row r="590" spans="1:5" x14ac:dyDescent="0.2">
      <c r="A590">
        <v>589</v>
      </c>
      <c r="B590" t="s">
        <v>7</v>
      </c>
      <c r="C590" t="s">
        <v>13</v>
      </c>
      <c r="D590" s="1">
        <v>41809</v>
      </c>
      <c r="E590">
        <v>4.5</v>
      </c>
    </row>
    <row r="591" spans="1:5" x14ac:dyDescent="0.2">
      <c r="A591">
        <v>590</v>
      </c>
      <c r="B591" t="s">
        <v>7</v>
      </c>
      <c r="C591" t="s">
        <v>13</v>
      </c>
      <c r="D591" s="1">
        <v>41843</v>
      </c>
      <c r="E591">
        <v>4.5</v>
      </c>
    </row>
    <row r="592" spans="1:5" x14ac:dyDescent="0.2">
      <c r="A592">
        <v>591</v>
      </c>
      <c r="B592" t="s">
        <v>14</v>
      </c>
      <c r="C592" t="s">
        <v>13</v>
      </c>
      <c r="D592" s="1">
        <v>41957</v>
      </c>
      <c r="E592">
        <v>3.5</v>
      </c>
    </row>
    <row r="593" spans="1:5" x14ac:dyDescent="0.2">
      <c r="A593">
        <v>592</v>
      </c>
      <c r="B593" t="s">
        <v>10</v>
      </c>
      <c r="C593" t="s">
        <v>12</v>
      </c>
      <c r="D593" s="1">
        <v>41945</v>
      </c>
      <c r="E593">
        <v>2</v>
      </c>
    </row>
    <row r="594" spans="1:5" x14ac:dyDescent="0.2">
      <c r="A594">
        <v>593</v>
      </c>
      <c r="B594" t="s">
        <v>5</v>
      </c>
      <c r="C594" t="s">
        <v>11</v>
      </c>
      <c r="D594" s="1">
        <v>42019</v>
      </c>
      <c r="E594">
        <v>3</v>
      </c>
    </row>
    <row r="595" spans="1:5" x14ac:dyDescent="0.2">
      <c r="A595">
        <v>594</v>
      </c>
      <c r="B595" t="s">
        <v>9</v>
      </c>
      <c r="C595" t="s">
        <v>8</v>
      </c>
      <c r="D595" s="1">
        <v>41891</v>
      </c>
      <c r="E595">
        <v>4.5</v>
      </c>
    </row>
    <row r="596" spans="1:5" x14ac:dyDescent="0.2">
      <c r="A596">
        <v>595</v>
      </c>
      <c r="B596" t="s">
        <v>7</v>
      </c>
      <c r="C596" t="s">
        <v>13</v>
      </c>
      <c r="D596" s="1">
        <v>41868</v>
      </c>
      <c r="E596">
        <v>4.5</v>
      </c>
    </row>
    <row r="597" spans="1:5" x14ac:dyDescent="0.2">
      <c r="A597">
        <v>596</v>
      </c>
      <c r="B597" t="s">
        <v>9</v>
      </c>
      <c r="C597" t="s">
        <v>11</v>
      </c>
      <c r="D597" s="1">
        <v>42041</v>
      </c>
      <c r="E597">
        <v>3.5</v>
      </c>
    </row>
    <row r="598" spans="1:5" x14ac:dyDescent="0.2">
      <c r="A598">
        <v>597</v>
      </c>
      <c r="B598" t="s">
        <v>9</v>
      </c>
      <c r="C598" t="s">
        <v>15</v>
      </c>
      <c r="D598" s="1">
        <v>41808</v>
      </c>
      <c r="E598">
        <v>2</v>
      </c>
    </row>
    <row r="599" spans="1:5" x14ac:dyDescent="0.2">
      <c r="A599">
        <v>598</v>
      </c>
      <c r="B599" t="s">
        <v>14</v>
      </c>
      <c r="C599" t="s">
        <v>12</v>
      </c>
      <c r="D599" s="1">
        <v>41947</v>
      </c>
      <c r="E599">
        <v>4.5</v>
      </c>
    </row>
    <row r="600" spans="1:5" x14ac:dyDescent="0.2">
      <c r="A600">
        <v>599</v>
      </c>
      <c r="B600" t="s">
        <v>5</v>
      </c>
      <c r="C600" t="s">
        <v>6</v>
      </c>
      <c r="D600" s="1">
        <v>41969</v>
      </c>
      <c r="E600">
        <v>2.5</v>
      </c>
    </row>
    <row r="601" spans="1:5" x14ac:dyDescent="0.2">
      <c r="A601">
        <v>600</v>
      </c>
      <c r="B601" t="s">
        <v>7</v>
      </c>
      <c r="C601" t="s">
        <v>6</v>
      </c>
      <c r="D601" s="1">
        <v>41998</v>
      </c>
      <c r="E601">
        <v>5.5</v>
      </c>
    </row>
    <row r="602" spans="1:5" x14ac:dyDescent="0.2">
      <c r="A602">
        <v>601</v>
      </c>
      <c r="B602" t="s">
        <v>14</v>
      </c>
      <c r="C602" t="s">
        <v>8</v>
      </c>
      <c r="D602" s="1">
        <v>41920</v>
      </c>
      <c r="E602">
        <v>3.5</v>
      </c>
    </row>
    <row r="603" spans="1:5" x14ac:dyDescent="0.2">
      <c r="A603">
        <v>602</v>
      </c>
      <c r="B603" t="s">
        <v>10</v>
      </c>
      <c r="C603" t="s">
        <v>8</v>
      </c>
      <c r="D603" s="1">
        <v>41974</v>
      </c>
      <c r="E603">
        <v>3</v>
      </c>
    </row>
    <row r="604" spans="1:5" x14ac:dyDescent="0.2">
      <c r="A604">
        <v>603</v>
      </c>
      <c r="B604" t="s">
        <v>10</v>
      </c>
      <c r="C604" t="s">
        <v>6</v>
      </c>
      <c r="D604" s="1">
        <v>41955</v>
      </c>
      <c r="E604">
        <v>3</v>
      </c>
    </row>
    <row r="605" spans="1:5" x14ac:dyDescent="0.2">
      <c r="A605">
        <v>604</v>
      </c>
      <c r="B605" t="s">
        <v>14</v>
      </c>
      <c r="C605" t="s">
        <v>12</v>
      </c>
      <c r="D605" s="1">
        <v>41917</v>
      </c>
      <c r="E605">
        <v>1.5</v>
      </c>
    </row>
    <row r="606" spans="1:5" x14ac:dyDescent="0.2">
      <c r="A606">
        <v>605</v>
      </c>
      <c r="B606" t="s">
        <v>10</v>
      </c>
      <c r="C606" t="s">
        <v>6</v>
      </c>
      <c r="D606" s="1">
        <v>41859</v>
      </c>
      <c r="E606">
        <v>1</v>
      </c>
    </row>
    <row r="607" spans="1:5" x14ac:dyDescent="0.2">
      <c r="A607">
        <v>606</v>
      </c>
      <c r="B607" t="s">
        <v>14</v>
      </c>
      <c r="C607" t="s">
        <v>11</v>
      </c>
      <c r="D607" s="1">
        <v>42010</v>
      </c>
      <c r="E607">
        <v>4.5</v>
      </c>
    </row>
    <row r="608" spans="1:5" x14ac:dyDescent="0.2">
      <c r="A608">
        <v>607</v>
      </c>
      <c r="B608" t="s">
        <v>9</v>
      </c>
      <c r="C608" t="s">
        <v>12</v>
      </c>
      <c r="D608" s="1">
        <v>41846</v>
      </c>
      <c r="E608">
        <v>4</v>
      </c>
    </row>
    <row r="609" spans="1:5" x14ac:dyDescent="0.2">
      <c r="A609">
        <v>608</v>
      </c>
      <c r="B609" t="s">
        <v>5</v>
      </c>
      <c r="C609" t="s">
        <v>8</v>
      </c>
      <c r="D609" s="1">
        <v>41895</v>
      </c>
      <c r="E609">
        <v>3</v>
      </c>
    </row>
    <row r="610" spans="1:5" x14ac:dyDescent="0.2">
      <c r="A610">
        <v>609</v>
      </c>
      <c r="B610" t="s">
        <v>10</v>
      </c>
      <c r="C610" t="s">
        <v>11</v>
      </c>
      <c r="D610" s="1">
        <v>41823</v>
      </c>
      <c r="E610">
        <v>2</v>
      </c>
    </row>
    <row r="611" spans="1:5" x14ac:dyDescent="0.2">
      <c r="A611">
        <v>610</v>
      </c>
      <c r="B611" t="s">
        <v>5</v>
      </c>
      <c r="C611" t="s">
        <v>12</v>
      </c>
      <c r="D611" s="1">
        <v>41978</v>
      </c>
      <c r="E611">
        <v>1.5</v>
      </c>
    </row>
    <row r="612" spans="1:5" x14ac:dyDescent="0.2">
      <c r="A612">
        <v>611</v>
      </c>
      <c r="B612" t="s">
        <v>10</v>
      </c>
      <c r="C612" t="s">
        <v>6</v>
      </c>
      <c r="D612" s="1">
        <v>41827</v>
      </c>
      <c r="E612">
        <v>5</v>
      </c>
    </row>
    <row r="613" spans="1:5" x14ac:dyDescent="0.2">
      <c r="A613">
        <v>612</v>
      </c>
      <c r="B613" t="s">
        <v>7</v>
      </c>
      <c r="C613" t="s">
        <v>12</v>
      </c>
      <c r="D613" s="1">
        <v>41969</v>
      </c>
      <c r="E613">
        <v>4.5</v>
      </c>
    </row>
    <row r="614" spans="1:5" x14ac:dyDescent="0.2">
      <c r="A614">
        <v>613</v>
      </c>
      <c r="B614" t="s">
        <v>5</v>
      </c>
      <c r="C614" t="s">
        <v>11</v>
      </c>
      <c r="D614" s="1">
        <v>41842</v>
      </c>
      <c r="E614">
        <v>5.5</v>
      </c>
    </row>
    <row r="615" spans="1:5" x14ac:dyDescent="0.2">
      <c r="A615">
        <v>614</v>
      </c>
      <c r="B615" t="s">
        <v>10</v>
      </c>
      <c r="C615" t="s">
        <v>6</v>
      </c>
      <c r="D615" s="1">
        <v>41917</v>
      </c>
      <c r="E615">
        <v>7</v>
      </c>
    </row>
    <row r="616" spans="1:5" x14ac:dyDescent="0.2">
      <c r="A616">
        <v>615</v>
      </c>
      <c r="B616" t="s">
        <v>7</v>
      </c>
      <c r="C616" t="s">
        <v>15</v>
      </c>
      <c r="D616" s="1">
        <v>42013</v>
      </c>
      <c r="E616">
        <v>4.5</v>
      </c>
    </row>
    <row r="617" spans="1:5" x14ac:dyDescent="0.2">
      <c r="A617">
        <v>616</v>
      </c>
      <c r="B617" t="s">
        <v>9</v>
      </c>
      <c r="C617" t="s">
        <v>8</v>
      </c>
      <c r="D617" s="1">
        <v>41828</v>
      </c>
      <c r="E617">
        <v>7</v>
      </c>
    </row>
    <row r="618" spans="1:5" x14ac:dyDescent="0.2">
      <c r="A618">
        <v>617</v>
      </c>
      <c r="B618" t="s">
        <v>9</v>
      </c>
      <c r="C618" t="s">
        <v>6</v>
      </c>
      <c r="D618" s="1">
        <v>41899</v>
      </c>
      <c r="E618">
        <v>4</v>
      </c>
    </row>
    <row r="619" spans="1:5" x14ac:dyDescent="0.2">
      <c r="A619">
        <v>618</v>
      </c>
      <c r="B619" t="s">
        <v>7</v>
      </c>
      <c r="C619" t="s">
        <v>12</v>
      </c>
      <c r="D619" s="1">
        <v>41824</v>
      </c>
      <c r="E619">
        <v>5</v>
      </c>
    </row>
    <row r="620" spans="1:5" x14ac:dyDescent="0.2">
      <c r="A620">
        <v>619</v>
      </c>
      <c r="B620" t="s">
        <v>5</v>
      </c>
      <c r="C620" t="s">
        <v>6</v>
      </c>
      <c r="D620" s="1">
        <v>41879</v>
      </c>
      <c r="E620">
        <v>4.5</v>
      </c>
    </row>
    <row r="621" spans="1:5" x14ac:dyDescent="0.2">
      <c r="A621">
        <v>620</v>
      </c>
      <c r="B621" t="s">
        <v>10</v>
      </c>
      <c r="C621" t="s">
        <v>12</v>
      </c>
      <c r="D621" s="1">
        <v>41880</v>
      </c>
      <c r="E621">
        <v>4.5</v>
      </c>
    </row>
    <row r="622" spans="1:5" x14ac:dyDescent="0.2">
      <c r="A622">
        <v>621</v>
      </c>
      <c r="B622" t="s">
        <v>9</v>
      </c>
      <c r="C622" t="s">
        <v>15</v>
      </c>
      <c r="D622" s="1">
        <v>41806</v>
      </c>
      <c r="E622">
        <v>6.5</v>
      </c>
    </row>
    <row r="623" spans="1:5" x14ac:dyDescent="0.2">
      <c r="A623">
        <v>622</v>
      </c>
      <c r="B623" t="s">
        <v>7</v>
      </c>
      <c r="C623" t="s">
        <v>8</v>
      </c>
      <c r="D623" s="1">
        <v>41894</v>
      </c>
      <c r="E623">
        <v>4.5</v>
      </c>
    </row>
    <row r="624" spans="1:5" x14ac:dyDescent="0.2">
      <c r="A624">
        <v>623</v>
      </c>
      <c r="B624" t="s">
        <v>9</v>
      </c>
      <c r="C624" t="s">
        <v>12</v>
      </c>
      <c r="D624" s="1">
        <v>42012</v>
      </c>
      <c r="E624">
        <v>2.5</v>
      </c>
    </row>
    <row r="625" spans="1:5" x14ac:dyDescent="0.2">
      <c r="A625">
        <v>624</v>
      </c>
      <c r="B625" t="s">
        <v>7</v>
      </c>
      <c r="C625" t="s">
        <v>11</v>
      </c>
      <c r="D625" s="1">
        <v>41830</v>
      </c>
      <c r="E625">
        <v>5.5</v>
      </c>
    </row>
    <row r="626" spans="1:5" x14ac:dyDescent="0.2">
      <c r="A626">
        <v>625</v>
      </c>
      <c r="B626" t="s">
        <v>14</v>
      </c>
      <c r="C626" t="s">
        <v>8</v>
      </c>
      <c r="D626" s="1">
        <v>41895</v>
      </c>
      <c r="E626">
        <v>3</v>
      </c>
    </row>
    <row r="627" spans="1:5" x14ac:dyDescent="0.2">
      <c r="A627">
        <v>626</v>
      </c>
      <c r="B627" t="s">
        <v>5</v>
      </c>
      <c r="C627" t="s">
        <v>6</v>
      </c>
      <c r="D627" s="1">
        <v>41932</v>
      </c>
      <c r="E627">
        <v>2</v>
      </c>
    </row>
    <row r="628" spans="1:5" x14ac:dyDescent="0.2">
      <c r="A628">
        <v>627</v>
      </c>
      <c r="B628" t="s">
        <v>7</v>
      </c>
      <c r="C628" t="s">
        <v>15</v>
      </c>
      <c r="D628" s="1">
        <v>41991</v>
      </c>
      <c r="E628">
        <v>4.5</v>
      </c>
    </row>
    <row r="629" spans="1:5" x14ac:dyDescent="0.2">
      <c r="A629">
        <v>628</v>
      </c>
      <c r="B629" t="s">
        <v>9</v>
      </c>
      <c r="C629" t="s">
        <v>8</v>
      </c>
      <c r="D629" s="1">
        <v>41930</v>
      </c>
      <c r="E629">
        <v>5.5</v>
      </c>
    </row>
    <row r="630" spans="1:5" x14ac:dyDescent="0.2">
      <c r="A630">
        <v>629</v>
      </c>
      <c r="B630" t="s">
        <v>14</v>
      </c>
      <c r="C630" t="s">
        <v>6</v>
      </c>
      <c r="D630" s="1">
        <v>41944</v>
      </c>
      <c r="E630">
        <v>6</v>
      </c>
    </row>
    <row r="631" spans="1:5" x14ac:dyDescent="0.2">
      <c r="A631">
        <v>630</v>
      </c>
      <c r="B631" t="s">
        <v>10</v>
      </c>
      <c r="C631" t="s">
        <v>6</v>
      </c>
      <c r="D631" s="1">
        <v>41809</v>
      </c>
      <c r="E631">
        <v>1.5</v>
      </c>
    </row>
    <row r="632" spans="1:5" x14ac:dyDescent="0.2">
      <c r="A632">
        <v>631</v>
      </c>
      <c r="B632" t="s">
        <v>5</v>
      </c>
      <c r="C632" t="s">
        <v>12</v>
      </c>
      <c r="D632" s="1">
        <v>41830</v>
      </c>
      <c r="E632">
        <v>1</v>
      </c>
    </row>
    <row r="633" spans="1:5" x14ac:dyDescent="0.2">
      <c r="A633">
        <v>632</v>
      </c>
      <c r="B633" t="s">
        <v>14</v>
      </c>
      <c r="C633" t="s">
        <v>6</v>
      </c>
      <c r="D633" s="1">
        <v>42024</v>
      </c>
      <c r="E633">
        <v>7</v>
      </c>
    </row>
    <row r="634" spans="1:5" x14ac:dyDescent="0.2">
      <c r="A634">
        <v>633</v>
      </c>
      <c r="B634" t="s">
        <v>5</v>
      </c>
      <c r="C634" t="s">
        <v>6</v>
      </c>
      <c r="D634" s="1">
        <v>41952</v>
      </c>
      <c r="E634">
        <v>6.5</v>
      </c>
    </row>
    <row r="635" spans="1:5" x14ac:dyDescent="0.2">
      <c r="A635">
        <v>634</v>
      </c>
      <c r="B635" t="s">
        <v>5</v>
      </c>
      <c r="C635" t="s">
        <v>8</v>
      </c>
      <c r="D635" s="1">
        <v>41881</v>
      </c>
      <c r="E635">
        <v>2.5</v>
      </c>
    </row>
    <row r="636" spans="1:5" x14ac:dyDescent="0.2">
      <c r="A636">
        <v>635</v>
      </c>
      <c r="B636" t="s">
        <v>9</v>
      </c>
      <c r="C636" t="s">
        <v>6</v>
      </c>
      <c r="D636" s="1">
        <v>41833</v>
      </c>
      <c r="E636">
        <v>5</v>
      </c>
    </row>
    <row r="637" spans="1:5" x14ac:dyDescent="0.2">
      <c r="A637">
        <v>636</v>
      </c>
      <c r="B637" t="s">
        <v>9</v>
      </c>
      <c r="C637" t="s">
        <v>15</v>
      </c>
      <c r="D637" s="1">
        <v>42041</v>
      </c>
      <c r="E637">
        <v>5.5</v>
      </c>
    </row>
    <row r="638" spans="1:5" x14ac:dyDescent="0.2">
      <c r="A638">
        <v>637</v>
      </c>
      <c r="B638" t="s">
        <v>10</v>
      </c>
      <c r="C638" t="s">
        <v>11</v>
      </c>
      <c r="D638" s="1">
        <v>41849</v>
      </c>
      <c r="E638">
        <v>5</v>
      </c>
    </row>
    <row r="639" spans="1:5" x14ac:dyDescent="0.2">
      <c r="A639">
        <v>638</v>
      </c>
      <c r="B639" t="s">
        <v>7</v>
      </c>
      <c r="C639" t="s">
        <v>15</v>
      </c>
      <c r="D639" s="1">
        <v>42017</v>
      </c>
      <c r="E639">
        <v>5</v>
      </c>
    </row>
    <row r="640" spans="1:5" x14ac:dyDescent="0.2">
      <c r="A640">
        <v>639</v>
      </c>
      <c r="B640" t="s">
        <v>5</v>
      </c>
      <c r="C640" t="s">
        <v>6</v>
      </c>
      <c r="D640" s="1">
        <v>41902</v>
      </c>
      <c r="E640">
        <v>4.5</v>
      </c>
    </row>
    <row r="641" spans="1:5" x14ac:dyDescent="0.2">
      <c r="A641">
        <v>640</v>
      </c>
      <c r="B641" t="s">
        <v>9</v>
      </c>
      <c r="C641" t="s">
        <v>12</v>
      </c>
      <c r="D641" s="1">
        <v>41901</v>
      </c>
      <c r="E641">
        <v>5.5</v>
      </c>
    </row>
    <row r="642" spans="1:5" x14ac:dyDescent="0.2">
      <c r="A642">
        <v>641</v>
      </c>
      <c r="B642" t="s">
        <v>14</v>
      </c>
      <c r="C642" t="s">
        <v>11</v>
      </c>
      <c r="D642" s="1">
        <v>42030</v>
      </c>
      <c r="E642">
        <v>6</v>
      </c>
    </row>
    <row r="643" spans="1:5" x14ac:dyDescent="0.2">
      <c r="A643">
        <v>642</v>
      </c>
      <c r="B643" t="s">
        <v>10</v>
      </c>
      <c r="C643" t="s">
        <v>11</v>
      </c>
      <c r="D643" s="1">
        <v>41854</v>
      </c>
      <c r="E643">
        <v>1.5</v>
      </c>
    </row>
    <row r="644" spans="1:5" x14ac:dyDescent="0.2">
      <c r="A644">
        <v>643</v>
      </c>
      <c r="B644" t="s">
        <v>7</v>
      </c>
      <c r="C644" t="s">
        <v>12</v>
      </c>
      <c r="D644" s="1">
        <v>41916</v>
      </c>
      <c r="E644">
        <v>3.5</v>
      </c>
    </row>
    <row r="645" spans="1:5" x14ac:dyDescent="0.2">
      <c r="A645">
        <v>644</v>
      </c>
      <c r="B645" t="s">
        <v>7</v>
      </c>
      <c r="C645" t="s">
        <v>8</v>
      </c>
      <c r="D645" s="1">
        <v>41799</v>
      </c>
      <c r="E645">
        <v>3</v>
      </c>
    </row>
    <row r="646" spans="1:5" x14ac:dyDescent="0.2">
      <c r="A646">
        <v>645</v>
      </c>
      <c r="B646" t="s">
        <v>9</v>
      </c>
      <c r="C646" t="s">
        <v>8</v>
      </c>
      <c r="D646" s="1">
        <v>42042</v>
      </c>
      <c r="E646">
        <v>5.5</v>
      </c>
    </row>
    <row r="647" spans="1:5" x14ac:dyDescent="0.2">
      <c r="A647">
        <v>646</v>
      </c>
      <c r="B647" t="s">
        <v>5</v>
      </c>
      <c r="C647" t="s">
        <v>13</v>
      </c>
      <c r="D647" s="1">
        <v>41824</v>
      </c>
      <c r="E647">
        <v>6.5</v>
      </c>
    </row>
    <row r="648" spans="1:5" x14ac:dyDescent="0.2">
      <c r="A648">
        <v>647</v>
      </c>
      <c r="B648" t="s">
        <v>5</v>
      </c>
      <c r="C648" t="s">
        <v>13</v>
      </c>
      <c r="D648" s="1">
        <v>41935</v>
      </c>
      <c r="E648">
        <v>4</v>
      </c>
    </row>
    <row r="649" spans="1:5" x14ac:dyDescent="0.2">
      <c r="A649">
        <v>648</v>
      </c>
      <c r="B649" t="s">
        <v>7</v>
      </c>
      <c r="C649" t="s">
        <v>8</v>
      </c>
      <c r="D649" s="1">
        <v>41848</v>
      </c>
      <c r="E649">
        <v>4.5</v>
      </c>
    </row>
    <row r="650" spans="1:5" x14ac:dyDescent="0.2">
      <c r="A650">
        <v>649</v>
      </c>
      <c r="B650" t="s">
        <v>7</v>
      </c>
      <c r="C650" t="s">
        <v>11</v>
      </c>
      <c r="D650" s="1">
        <v>42007</v>
      </c>
      <c r="E650">
        <v>5.5</v>
      </c>
    </row>
    <row r="651" spans="1:5" x14ac:dyDescent="0.2">
      <c r="A651">
        <v>650</v>
      </c>
      <c r="B651" t="s">
        <v>9</v>
      </c>
      <c r="C651" t="s">
        <v>12</v>
      </c>
      <c r="D651" s="1">
        <v>42036</v>
      </c>
      <c r="E651">
        <v>1.5</v>
      </c>
    </row>
    <row r="652" spans="1:5" x14ac:dyDescent="0.2">
      <c r="A652">
        <v>651</v>
      </c>
      <c r="B652" t="s">
        <v>14</v>
      </c>
      <c r="C652" t="s">
        <v>13</v>
      </c>
      <c r="D652" s="1">
        <v>41806</v>
      </c>
      <c r="E652">
        <v>6.5</v>
      </c>
    </row>
    <row r="653" spans="1:5" x14ac:dyDescent="0.2">
      <c r="A653">
        <v>652</v>
      </c>
      <c r="B653" t="s">
        <v>5</v>
      </c>
      <c r="C653" t="s">
        <v>13</v>
      </c>
      <c r="D653" s="1">
        <v>42000</v>
      </c>
      <c r="E653">
        <v>1</v>
      </c>
    </row>
    <row r="654" spans="1:5" x14ac:dyDescent="0.2">
      <c r="A654">
        <v>653</v>
      </c>
      <c r="B654" t="s">
        <v>10</v>
      </c>
      <c r="C654" t="s">
        <v>15</v>
      </c>
      <c r="D654" s="1">
        <v>41908</v>
      </c>
      <c r="E654">
        <v>4.5</v>
      </c>
    </row>
    <row r="655" spans="1:5" x14ac:dyDescent="0.2">
      <c r="A655">
        <v>654</v>
      </c>
      <c r="B655" t="s">
        <v>5</v>
      </c>
      <c r="C655" t="s">
        <v>12</v>
      </c>
      <c r="D655" s="1">
        <v>41809</v>
      </c>
      <c r="E655">
        <v>2.5</v>
      </c>
    </row>
    <row r="656" spans="1:5" x14ac:dyDescent="0.2">
      <c r="A656">
        <v>655</v>
      </c>
      <c r="B656" t="s">
        <v>14</v>
      </c>
      <c r="C656" t="s">
        <v>12</v>
      </c>
      <c r="D656" s="1">
        <v>41843</v>
      </c>
      <c r="E656">
        <v>4</v>
      </c>
    </row>
    <row r="657" spans="1:5" x14ac:dyDescent="0.2">
      <c r="A657">
        <v>656</v>
      </c>
      <c r="B657" t="s">
        <v>9</v>
      </c>
      <c r="C657" t="s">
        <v>15</v>
      </c>
      <c r="D657" s="1">
        <v>41950</v>
      </c>
      <c r="E657">
        <v>3</v>
      </c>
    </row>
    <row r="658" spans="1:5" x14ac:dyDescent="0.2">
      <c r="A658">
        <v>657</v>
      </c>
      <c r="B658" t="s">
        <v>9</v>
      </c>
      <c r="C658" t="s">
        <v>11</v>
      </c>
      <c r="D658" s="1">
        <v>42013</v>
      </c>
      <c r="E658">
        <v>6.5</v>
      </c>
    </row>
    <row r="659" spans="1:5" x14ac:dyDescent="0.2">
      <c r="A659">
        <v>658</v>
      </c>
      <c r="B659" t="s">
        <v>7</v>
      </c>
      <c r="C659" t="s">
        <v>15</v>
      </c>
      <c r="D659" s="1">
        <v>41938</v>
      </c>
      <c r="E659">
        <v>4</v>
      </c>
    </row>
    <row r="660" spans="1:5" x14ac:dyDescent="0.2">
      <c r="A660">
        <v>659</v>
      </c>
      <c r="B660" t="s">
        <v>9</v>
      </c>
      <c r="C660" t="s">
        <v>6</v>
      </c>
      <c r="D660" s="1">
        <v>41793</v>
      </c>
      <c r="E660">
        <v>4.5</v>
      </c>
    </row>
    <row r="661" spans="1:5" x14ac:dyDescent="0.2">
      <c r="A661">
        <v>660</v>
      </c>
      <c r="B661" t="s">
        <v>10</v>
      </c>
      <c r="C661" t="s">
        <v>13</v>
      </c>
      <c r="D661" s="1">
        <v>41881</v>
      </c>
      <c r="E661">
        <v>5.5</v>
      </c>
    </row>
    <row r="662" spans="1:5" x14ac:dyDescent="0.2">
      <c r="A662">
        <v>661</v>
      </c>
      <c r="B662" t="s">
        <v>9</v>
      </c>
      <c r="C662" t="s">
        <v>13</v>
      </c>
      <c r="D662" s="1">
        <v>41991</v>
      </c>
      <c r="E662">
        <v>2.5</v>
      </c>
    </row>
    <row r="663" spans="1:5" x14ac:dyDescent="0.2">
      <c r="A663">
        <v>662</v>
      </c>
      <c r="B663" t="s">
        <v>14</v>
      </c>
      <c r="C663" t="s">
        <v>13</v>
      </c>
      <c r="D663" s="1">
        <v>41852</v>
      </c>
      <c r="E663">
        <v>6</v>
      </c>
    </row>
    <row r="664" spans="1:5" x14ac:dyDescent="0.2">
      <c r="A664">
        <v>663</v>
      </c>
      <c r="B664" t="s">
        <v>9</v>
      </c>
      <c r="C664" t="s">
        <v>8</v>
      </c>
      <c r="D664" s="1">
        <v>41851</v>
      </c>
      <c r="E664">
        <v>5.5</v>
      </c>
    </row>
    <row r="665" spans="1:5" x14ac:dyDescent="0.2">
      <c r="A665">
        <v>664</v>
      </c>
      <c r="B665" t="s">
        <v>10</v>
      </c>
      <c r="C665" t="s">
        <v>12</v>
      </c>
      <c r="D665" s="1">
        <v>41914</v>
      </c>
      <c r="E665">
        <v>4.5</v>
      </c>
    </row>
    <row r="666" spans="1:5" x14ac:dyDescent="0.2">
      <c r="A666">
        <v>665</v>
      </c>
      <c r="B666" t="s">
        <v>7</v>
      </c>
      <c r="C666" t="s">
        <v>6</v>
      </c>
      <c r="D666" s="1">
        <v>41826</v>
      </c>
      <c r="E666">
        <v>3</v>
      </c>
    </row>
    <row r="667" spans="1:5" x14ac:dyDescent="0.2">
      <c r="A667">
        <v>666</v>
      </c>
      <c r="B667" t="s">
        <v>9</v>
      </c>
      <c r="C667" t="s">
        <v>15</v>
      </c>
      <c r="D667" s="1">
        <v>42022</v>
      </c>
      <c r="E667">
        <v>4</v>
      </c>
    </row>
    <row r="668" spans="1:5" x14ac:dyDescent="0.2">
      <c r="A668">
        <v>667</v>
      </c>
      <c r="B668" t="s">
        <v>7</v>
      </c>
      <c r="C668" t="s">
        <v>6</v>
      </c>
      <c r="D668" s="1">
        <v>42001</v>
      </c>
      <c r="E668">
        <v>2.5</v>
      </c>
    </row>
    <row r="669" spans="1:5" x14ac:dyDescent="0.2">
      <c r="A669">
        <v>668</v>
      </c>
      <c r="B669" t="s">
        <v>10</v>
      </c>
      <c r="C669" t="s">
        <v>11</v>
      </c>
      <c r="D669" s="1">
        <v>41864</v>
      </c>
      <c r="E669">
        <v>4</v>
      </c>
    </row>
    <row r="670" spans="1:5" x14ac:dyDescent="0.2">
      <c r="A670">
        <v>669</v>
      </c>
      <c r="B670" t="s">
        <v>5</v>
      </c>
      <c r="C670" t="s">
        <v>11</v>
      </c>
      <c r="D670" s="1">
        <v>41898</v>
      </c>
      <c r="E670">
        <v>3</v>
      </c>
    </row>
    <row r="671" spans="1:5" x14ac:dyDescent="0.2">
      <c r="A671">
        <v>670</v>
      </c>
      <c r="B671" t="s">
        <v>9</v>
      </c>
      <c r="C671" t="s">
        <v>15</v>
      </c>
      <c r="D671" s="1">
        <v>41985</v>
      </c>
      <c r="E671">
        <v>5.5</v>
      </c>
    </row>
    <row r="672" spans="1:5" x14ac:dyDescent="0.2">
      <c r="A672">
        <v>671</v>
      </c>
      <c r="B672" t="s">
        <v>14</v>
      </c>
      <c r="C672" t="s">
        <v>8</v>
      </c>
      <c r="D672" s="1">
        <v>41942</v>
      </c>
      <c r="E672">
        <v>3</v>
      </c>
    </row>
    <row r="673" spans="1:5" x14ac:dyDescent="0.2">
      <c r="A673">
        <v>672</v>
      </c>
      <c r="B673" t="s">
        <v>9</v>
      </c>
      <c r="C673" t="s">
        <v>13</v>
      </c>
      <c r="D673" s="1">
        <v>42024</v>
      </c>
      <c r="E673">
        <v>1</v>
      </c>
    </row>
    <row r="674" spans="1:5" x14ac:dyDescent="0.2">
      <c r="A674">
        <v>673</v>
      </c>
      <c r="B674" t="s">
        <v>9</v>
      </c>
      <c r="C674" t="s">
        <v>13</v>
      </c>
      <c r="D674" s="1">
        <v>41912</v>
      </c>
      <c r="E674">
        <v>2</v>
      </c>
    </row>
    <row r="675" spans="1:5" x14ac:dyDescent="0.2">
      <c r="A675">
        <v>674</v>
      </c>
      <c r="B675" t="s">
        <v>9</v>
      </c>
      <c r="C675" t="s">
        <v>13</v>
      </c>
      <c r="D675" s="1">
        <v>41941</v>
      </c>
      <c r="E675">
        <v>4.5</v>
      </c>
    </row>
    <row r="676" spans="1:5" x14ac:dyDescent="0.2">
      <c r="A676">
        <v>675</v>
      </c>
      <c r="B676" t="s">
        <v>7</v>
      </c>
      <c r="C676" t="s">
        <v>8</v>
      </c>
      <c r="D676" s="1">
        <v>41948</v>
      </c>
      <c r="E676">
        <v>3.5</v>
      </c>
    </row>
    <row r="677" spans="1:5" x14ac:dyDescent="0.2">
      <c r="A677">
        <v>676</v>
      </c>
      <c r="B677" t="s">
        <v>7</v>
      </c>
      <c r="C677" t="s">
        <v>8</v>
      </c>
      <c r="D677" s="1">
        <v>41845</v>
      </c>
      <c r="E677">
        <v>1</v>
      </c>
    </row>
    <row r="678" spans="1:5" x14ac:dyDescent="0.2">
      <c r="A678">
        <v>677</v>
      </c>
      <c r="B678" t="s">
        <v>7</v>
      </c>
      <c r="C678" t="s">
        <v>13</v>
      </c>
      <c r="D678" s="1">
        <v>41802</v>
      </c>
      <c r="E678">
        <v>2</v>
      </c>
    </row>
    <row r="679" spans="1:5" x14ac:dyDescent="0.2">
      <c r="A679">
        <v>678</v>
      </c>
      <c r="B679" t="s">
        <v>10</v>
      </c>
      <c r="C679" t="s">
        <v>13</v>
      </c>
      <c r="D679" s="1">
        <v>41801</v>
      </c>
      <c r="E679">
        <v>2.5</v>
      </c>
    </row>
    <row r="680" spans="1:5" x14ac:dyDescent="0.2">
      <c r="A680">
        <v>679</v>
      </c>
      <c r="B680" t="s">
        <v>14</v>
      </c>
      <c r="C680" t="s">
        <v>11</v>
      </c>
      <c r="D680" s="1">
        <v>41963</v>
      </c>
      <c r="E680">
        <v>7</v>
      </c>
    </row>
    <row r="681" spans="1:5" x14ac:dyDescent="0.2">
      <c r="A681">
        <v>680</v>
      </c>
      <c r="B681" t="s">
        <v>10</v>
      </c>
      <c r="C681" t="s">
        <v>15</v>
      </c>
      <c r="D681" s="1">
        <v>41809</v>
      </c>
      <c r="E681">
        <v>1.5</v>
      </c>
    </row>
    <row r="682" spans="1:5" x14ac:dyDescent="0.2">
      <c r="A682">
        <v>681</v>
      </c>
      <c r="B682" t="s">
        <v>7</v>
      </c>
      <c r="C682" t="s">
        <v>15</v>
      </c>
      <c r="D682" s="1">
        <v>41915</v>
      </c>
      <c r="E682">
        <v>0.5</v>
      </c>
    </row>
    <row r="683" spans="1:5" x14ac:dyDescent="0.2">
      <c r="A683">
        <v>682</v>
      </c>
      <c r="B683" t="s">
        <v>9</v>
      </c>
      <c r="C683" t="s">
        <v>13</v>
      </c>
      <c r="D683" s="1">
        <v>41916</v>
      </c>
      <c r="E683">
        <v>3.5</v>
      </c>
    </row>
    <row r="684" spans="1:5" x14ac:dyDescent="0.2">
      <c r="A684">
        <v>683</v>
      </c>
      <c r="B684" t="s">
        <v>10</v>
      </c>
      <c r="C684" t="s">
        <v>15</v>
      </c>
      <c r="D684" s="1">
        <v>41962</v>
      </c>
      <c r="E684">
        <v>4.5</v>
      </c>
    </row>
    <row r="685" spans="1:5" x14ac:dyDescent="0.2">
      <c r="A685">
        <v>684</v>
      </c>
      <c r="B685" t="s">
        <v>9</v>
      </c>
      <c r="C685" t="s">
        <v>13</v>
      </c>
      <c r="D685" s="1">
        <v>42002</v>
      </c>
      <c r="E685">
        <v>5</v>
      </c>
    </row>
    <row r="686" spans="1:5" x14ac:dyDescent="0.2">
      <c r="A686">
        <v>685</v>
      </c>
      <c r="B686" t="s">
        <v>9</v>
      </c>
      <c r="C686" t="s">
        <v>12</v>
      </c>
      <c r="D686" s="1">
        <v>41854</v>
      </c>
      <c r="E686">
        <v>6.5</v>
      </c>
    </row>
    <row r="687" spans="1:5" x14ac:dyDescent="0.2">
      <c r="A687">
        <v>686</v>
      </c>
      <c r="B687" t="s">
        <v>10</v>
      </c>
      <c r="C687" t="s">
        <v>12</v>
      </c>
      <c r="D687" s="1">
        <v>42011</v>
      </c>
      <c r="E687">
        <v>4</v>
      </c>
    </row>
    <row r="688" spans="1:5" x14ac:dyDescent="0.2">
      <c r="A688">
        <v>687</v>
      </c>
      <c r="B688" t="s">
        <v>9</v>
      </c>
      <c r="C688" t="s">
        <v>12</v>
      </c>
      <c r="D688" s="1">
        <v>41878</v>
      </c>
      <c r="E688">
        <v>4.5</v>
      </c>
    </row>
    <row r="689" spans="1:5" x14ac:dyDescent="0.2">
      <c r="A689">
        <v>688</v>
      </c>
      <c r="B689" t="s">
        <v>10</v>
      </c>
      <c r="C689" t="s">
        <v>6</v>
      </c>
      <c r="D689" s="1">
        <v>41972</v>
      </c>
      <c r="E689">
        <v>4.5</v>
      </c>
    </row>
    <row r="690" spans="1:5" x14ac:dyDescent="0.2">
      <c r="A690">
        <v>689</v>
      </c>
      <c r="B690" t="s">
        <v>10</v>
      </c>
      <c r="C690" t="s">
        <v>15</v>
      </c>
      <c r="D690" s="1">
        <v>41917</v>
      </c>
      <c r="E690">
        <v>1</v>
      </c>
    </row>
    <row r="691" spans="1:5" x14ac:dyDescent="0.2">
      <c r="A691">
        <v>690</v>
      </c>
      <c r="B691" t="s">
        <v>14</v>
      </c>
      <c r="C691" t="s">
        <v>12</v>
      </c>
      <c r="D691" s="1">
        <v>41905</v>
      </c>
      <c r="E691">
        <v>4.5</v>
      </c>
    </row>
    <row r="692" spans="1:5" x14ac:dyDescent="0.2">
      <c r="A692">
        <v>691</v>
      </c>
      <c r="B692" t="s">
        <v>9</v>
      </c>
      <c r="C692" t="s">
        <v>13</v>
      </c>
      <c r="D692" s="1">
        <v>42018</v>
      </c>
      <c r="E692">
        <v>3</v>
      </c>
    </row>
    <row r="693" spans="1:5" x14ac:dyDescent="0.2">
      <c r="A693">
        <v>692</v>
      </c>
      <c r="B693" t="s">
        <v>14</v>
      </c>
      <c r="C693" t="s">
        <v>11</v>
      </c>
      <c r="D693" s="1">
        <v>41884</v>
      </c>
      <c r="E693">
        <v>5.5</v>
      </c>
    </row>
    <row r="694" spans="1:5" x14ac:dyDescent="0.2">
      <c r="A694">
        <v>693</v>
      </c>
      <c r="B694" t="s">
        <v>9</v>
      </c>
      <c r="C694" t="s">
        <v>8</v>
      </c>
      <c r="D694" s="1">
        <v>41995</v>
      </c>
      <c r="E694">
        <v>3</v>
      </c>
    </row>
    <row r="695" spans="1:5" x14ac:dyDescent="0.2">
      <c r="A695">
        <v>694</v>
      </c>
      <c r="B695" t="s">
        <v>7</v>
      </c>
      <c r="C695" t="s">
        <v>6</v>
      </c>
      <c r="D695" s="1">
        <v>41795</v>
      </c>
      <c r="E695">
        <v>4</v>
      </c>
    </row>
    <row r="696" spans="1:5" x14ac:dyDescent="0.2">
      <c r="A696">
        <v>695</v>
      </c>
      <c r="B696" t="s">
        <v>5</v>
      </c>
      <c r="C696" t="s">
        <v>11</v>
      </c>
      <c r="D696" s="1">
        <v>41865</v>
      </c>
      <c r="E696">
        <v>4</v>
      </c>
    </row>
    <row r="697" spans="1:5" x14ac:dyDescent="0.2">
      <c r="A697">
        <v>696</v>
      </c>
      <c r="B697" t="s">
        <v>7</v>
      </c>
      <c r="C697" t="s">
        <v>6</v>
      </c>
      <c r="D697" s="1">
        <v>41816</v>
      </c>
      <c r="E697">
        <v>1</v>
      </c>
    </row>
    <row r="698" spans="1:5" x14ac:dyDescent="0.2">
      <c r="A698">
        <v>697</v>
      </c>
      <c r="B698" t="s">
        <v>7</v>
      </c>
      <c r="C698" t="s">
        <v>15</v>
      </c>
      <c r="D698" s="1">
        <v>41797</v>
      </c>
      <c r="E698">
        <v>0.5</v>
      </c>
    </row>
    <row r="699" spans="1:5" x14ac:dyDescent="0.2">
      <c r="A699">
        <v>698</v>
      </c>
      <c r="B699" t="s">
        <v>10</v>
      </c>
      <c r="C699" t="s">
        <v>11</v>
      </c>
      <c r="D699" s="1">
        <v>41821</v>
      </c>
      <c r="E699">
        <v>4.5</v>
      </c>
    </row>
    <row r="700" spans="1:5" x14ac:dyDescent="0.2">
      <c r="A700">
        <v>699</v>
      </c>
      <c r="B700" t="s">
        <v>14</v>
      </c>
      <c r="C700" t="s">
        <v>6</v>
      </c>
      <c r="D700" s="1">
        <v>41888</v>
      </c>
      <c r="E700">
        <v>4.5</v>
      </c>
    </row>
    <row r="701" spans="1:5" x14ac:dyDescent="0.2">
      <c r="A701">
        <v>700</v>
      </c>
      <c r="B701" t="s">
        <v>14</v>
      </c>
      <c r="C701" t="s">
        <v>6</v>
      </c>
      <c r="D701" s="1">
        <v>42028</v>
      </c>
      <c r="E701">
        <v>4.5</v>
      </c>
    </row>
    <row r="702" spans="1:5" x14ac:dyDescent="0.2">
      <c r="A702">
        <v>701</v>
      </c>
      <c r="B702" t="s">
        <v>14</v>
      </c>
      <c r="C702" t="s">
        <v>8</v>
      </c>
      <c r="D702" s="1">
        <v>41898</v>
      </c>
      <c r="E702">
        <v>4</v>
      </c>
    </row>
    <row r="703" spans="1:5" x14ac:dyDescent="0.2">
      <c r="A703">
        <v>702</v>
      </c>
      <c r="B703" t="s">
        <v>14</v>
      </c>
      <c r="C703" t="s">
        <v>8</v>
      </c>
      <c r="D703" s="1">
        <v>42007</v>
      </c>
      <c r="E703">
        <v>2.5</v>
      </c>
    </row>
    <row r="704" spans="1:5" x14ac:dyDescent="0.2">
      <c r="A704">
        <v>703</v>
      </c>
      <c r="B704" t="s">
        <v>5</v>
      </c>
      <c r="C704" t="s">
        <v>13</v>
      </c>
      <c r="D704" s="1">
        <v>41818</v>
      </c>
      <c r="E704">
        <v>6</v>
      </c>
    </row>
    <row r="705" spans="1:5" x14ac:dyDescent="0.2">
      <c r="A705">
        <v>704</v>
      </c>
      <c r="B705" t="s">
        <v>5</v>
      </c>
      <c r="C705" t="s">
        <v>6</v>
      </c>
      <c r="D705" s="1">
        <v>41899</v>
      </c>
      <c r="E705">
        <v>3.5</v>
      </c>
    </row>
    <row r="706" spans="1:5" x14ac:dyDescent="0.2">
      <c r="A706">
        <v>705</v>
      </c>
      <c r="B706" t="s">
        <v>5</v>
      </c>
      <c r="C706" t="s">
        <v>6</v>
      </c>
      <c r="D706" s="1">
        <v>41793</v>
      </c>
      <c r="E706">
        <v>4</v>
      </c>
    </row>
    <row r="707" spans="1:5" x14ac:dyDescent="0.2">
      <c r="A707">
        <v>706</v>
      </c>
      <c r="B707" t="s">
        <v>14</v>
      </c>
      <c r="C707" t="s">
        <v>12</v>
      </c>
      <c r="D707" s="1">
        <v>42016</v>
      </c>
      <c r="E707">
        <v>3</v>
      </c>
    </row>
    <row r="708" spans="1:5" x14ac:dyDescent="0.2">
      <c r="A708">
        <v>707</v>
      </c>
      <c r="B708" t="s">
        <v>7</v>
      </c>
      <c r="C708" t="s">
        <v>8</v>
      </c>
      <c r="D708" s="1">
        <v>41938</v>
      </c>
      <c r="E708">
        <v>5</v>
      </c>
    </row>
    <row r="709" spans="1:5" x14ac:dyDescent="0.2">
      <c r="A709">
        <v>708</v>
      </c>
      <c r="B709" t="s">
        <v>9</v>
      </c>
      <c r="C709" t="s">
        <v>11</v>
      </c>
      <c r="D709" s="1">
        <v>41882</v>
      </c>
      <c r="E709">
        <v>3.5</v>
      </c>
    </row>
    <row r="710" spans="1:5" x14ac:dyDescent="0.2">
      <c r="A710">
        <v>709</v>
      </c>
      <c r="B710" t="s">
        <v>14</v>
      </c>
      <c r="C710" t="s">
        <v>15</v>
      </c>
      <c r="D710" s="1">
        <v>42021</v>
      </c>
      <c r="E710">
        <v>5</v>
      </c>
    </row>
    <row r="711" spans="1:5" x14ac:dyDescent="0.2">
      <c r="A711">
        <v>710</v>
      </c>
      <c r="B711" t="s">
        <v>10</v>
      </c>
      <c r="C711" t="s">
        <v>11</v>
      </c>
      <c r="D711" s="1">
        <v>41891</v>
      </c>
      <c r="E711">
        <v>6</v>
      </c>
    </row>
    <row r="712" spans="1:5" x14ac:dyDescent="0.2">
      <c r="A712">
        <v>711</v>
      </c>
      <c r="B712" t="s">
        <v>5</v>
      </c>
      <c r="C712" t="s">
        <v>13</v>
      </c>
      <c r="D712" s="1">
        <v>42042</v>
      </c>
      <c r="E712">
        <v>5</v>
      </c>
    </row>
    <row r="713" spans="1:5" x14ac:dyDescent="0.2">
      <c r="A713">
        <v>712</v>
      </c>
      <c r="B713" t="s">
        <v>10</v>
      </c>
      <c r="C713" t="s">
        <v>15</v>
      </c>
      <c r="D713" s="1">
        <v>41870</v>
      </c>
      <c r="E713">
        <v>2</v>
      </c>
    </row>
    <row r="714" spans="1:5" x14ac:dyDescent="0.2">
      <c r="A714">
        <v>713</v>
      </c>
      <c r="B714" t="s">
        <v>5</v>
      </c>
      <c r="C714" t="s">
        <v>11</v>
      </c>
      <c r="D714" s="1">
        <v>41968</v>
      </c>
      <c r="E714">
        <v>4</v>
      </c>
    </row>
    <row r="715" spans="1:5" x14ac:dyDescent="0.2">
      <c r="A715">
        <v>714</v>
      </c>
      <c r="B715" t="s">
        <v>7</v>
      </c>
      <c r="C715" t="s">
        <v>6</v>
      </c>
      <c r="D715" s="1">
        <v>41980</v>
      </c>
      <c r="E715">
        <v>2</v>
      </c>
    </row>
    <row r="716" spans="1:5" x14ac:dyDescent="0.2">
      <c r="A716">
        <v>715</v>
      </c>
      <c r="B716" t="s">
        <v>9</v>
      </c>
      <c r="C716" t="s">
        <v>8</v>
      </c>
      <c r="D716" s="1">
        <v>41984</v>
      </c>
      <c r="E716">
        <v>5</v>
      </c>
    </row>
    <row r="717" spans="1:5" x14ac:dyDescent="0.2">
      <c r="A717">
        <v>716</v>
      </c>
      <c r="B717" t="s">
        <v>5</v>
      </c>
      <c r="C717" t="s">
        <v>15</v>
      </c>
      <c r="D717" s="1">
        <v>41814</v>
      </c>
      <c r="E717">
        <v>4</v>
      </c>
    </row>
    <row r="718" spans="1:5" x14ac:dyDescent="0.2">
      <c r="A718">
        <v>717</v>
      </c>
      <c r="B718" t="s">
        <v>14</v>
      </c>
      <c r="C718" t="s">
        <v>12</v>
      </c>
      <c r="D718" s="1">
        <v>41826</v>
      </c>
      <c r="E718">
        <v>2.5</v>
      </c>
    </row>
    <row r="719" spans="1:5" x14ac:dyDescent="0.2">
      <c r="A719">
        <v>718</v>
      </c>
      <c r="B719" t="s">
        <v>14</v>
      </c>
      <c r="C719" t="s">
        <v>15</v>
      </c>
      <c r="D719" s="1">
        <v>41840</v>
      </c>
      <c r="E719">
        <v>5</v>
      </c>
    </row>
    <row r="720" spans="1:5" x14ac:dyDescent="0.2">
      <c r="A720">
        <v>719</v>
      </c>
      <c r="B720" t="s">
        <v>9</v>
      </c>
      <c r="C720" t="s">
        <v>12</v>
      </c>
      <c r="D720" s="1">
        <v>41995</v>
      </c>
      <c r="E720">
        <v>1.5</v>
      </c>
    </row>
    <row r="721" spans="1:5" x14ac:dyDescent="0.2">
      <c r="A721">
        <v>720</v>
      </c>
      <c r="B721" t="s">
        <v>14</v>
      </c>
      <c r="C721" t="s">
        <v>11</v>
      </c>
      <c r="D721" s="1">
        <v>41937</v>
      </c>
      <c r="E721">
        <v>4</v>
      </c>
    </row>
    <row r="722" spans="1:5" x14ac:dyDescent="0.2">
      <c r="A722">
        <v>721</v>
      </c>
      <c r="B722" t="s">
        <v>9</v>
      </c>
      <c r="C722" t="s">
        <v>15</v>
      </c>
      <c r="D722" s="1">
        <v>42027</v>
      </c>
      <c r="E722">
        <v>6</v>
      </c>
    </row>
    <row r="723" spans="1:5" x14ac:dyDescent="0.2">
      <c r="A723">
        <v>722</v>
      </c>
      <c r="B723" t="s">
        <v>10</v>
      </c>
      <c r="C723" t="s">
        <v>12</v>
      </c>
      <c r="D723" s="1">
        <v>41815</v>
      </c>
      <c r="E723">
        <v>5</v>
      </c>
    </row>
    <row r="724" spans="1:5" x14ac:dyDescent="0.2">
      <c r="A724">
        <v>723</v>
      </c>
      <c r="B724" t="s">
        <v>9</v>
      </c>
      <c r="C724" t="s">
        <v>13</v>
      </c>
      <c r="D724" s="1">
        <v>41852</v>
      </c>
      <c r="E724">
        <v>5</v>
      </c>
    </row>
    <row r="725" spans="1:5" x14ac:dyDescent="0.2">
      <c r="A725">
        <v>724</v>
      </c>
      <c r="B725" t="s">
        <v>5</v>
      </c>
      <c r="C725" t="s">
        <v>13</v>
      </c>
      <c r="D725" s="1">
        <v>41813</v>
      </c>
      <c r="E725">
        <v>3.5</v>
      </c>
    </row>
    <row r="726" spans="1:5" x14ac:dyDescent="0.2">
      <c r="A726">
        <v>725</v>
      </c>
      <c r="B726" t="s">
        <v>14</v>
      </c>
      <c r="C726" t="s">
        <v>13</v>
      </c>
      <c r="D726" s="1">
        <v>41960</v>
      </c>
      <c r="E726">
        <v>3.5</v>
      </c>
    </row>
    <row r="727" spans="1:5" x14ac:dyDescent="0.2">
      <c r="A727">
        <v>726</v>
      </c>
      <c r="B727" t="s">
        <v>5</v>
      </c>
      <c r="C727" t="s">
        <v>12</v>
      </c>
      <c r="D727" s="1">
        <v>41926</v>
      </c>
      <c r="E727">
        <v>3</v>
      </c>
    </row>
    <row r="728" spans="1:5" x14ac:dyDescent="0.2">
      <c r="A728">
        <v>727</v>
      </c>
      <c r="B728" t="s">
        <v>5</v>
      </c>
      <c r="C728" t="s">
        <v>8</v>
      </c>
      <c r="D728" s="1">
        <v>41848</v>
      </c>
      <c r="E728">
        <v>6.5</v>
      </c>
    </row>
    <row r="729" spans="1:5" x14ac:dyDescent="0.2">
      <c r="A729">
        <v>728</v>
      </c>
      <c r="B729" t="s">
        <v>14</v>
      </c>
      <c r="C729" t="s">
        <v>12</v>
      </c>
      <c r="D729" s="1">
        <v>42031</v>
      </c>
      <c r="E729">
        <v>5</v>
      </c>
    </row>
    <row r="730" spans="1:5" x14ac:dyDescent="0.2">
      <c r="A730">
        <v>729</v>
      </c>
      <c r="B730" t="s">
        <v>5</v>
      </c>
      <c r="C730" t="s">
        <v>8</v>
      </c>
      <c r="D730" s="1">
        <v>41897</v>
      </c>
      <c r="E730">
        <v>5</v>
      </c>
    </row>
    <row r="731" spans="1:5" x14ac:dyDescent="0.2">
      <c r="A731">
        <v>730</v>
      </c>
      <c r="B731" t="s">
        <v>7</v>
      </c>
      <c r="C731" t="s">
        <v>15</v>
      </c>
      <c r="D731" s="1">
        <v>41902</v>
      </c>
      <c r="E731">
        <v>3.5</v>
      </c>
    </row>
    <row r="732" spans="1:5" x14ac:dyDescent="0.2">
      <c r="A732">
        <v>731</v>
      </c>
      <c r="B732" t="s">
        <v>5</v>
      </c>
      <c r="C732" t="s">
        <v>13</v>
      </c>
      <c r="D732" s="1">
        <v>42031</v>
      </c>
      <c r="E732">
        <v>5.5</v>
      </c>
    </row>
    <row r="733" spans="1:5" x14ac:dyDescent="0.2">
      <c r="A733">
        <v>732</v>
      </c>
      <c r="B733" t="s">
        <v>7</v>
      </c>
      <c r="C733" t="s">
        <v>12</v>
      </c>
      <c r="D733" s="1">
        <v>41803</v>
      </c>
      <c r="E733">
        <v>2.5</v>
      </c>
    </row>
    <row r="734" spans="1:5" x14ac:dyDescent="0.2">
      <c r="A734">
        <v>733</v>
      </c>
      <c r="B734" t="s">
        <v>9</v>
      </c>
      <c r="C734" t="s">
        <v>8</v>
      </c>
      <c r="D734" s="1">
        <v>41943</v>
      </c>
      <c r="E734">
        <v>4</v>
      </c>
    </row>
    <row r="735" spans="1:5" x14ac:dyDescent="0.2">
      <c r="A735">
        <v>734</v>
      </c>
      <c r="B735" t="s">
        <v>7</v>
      </c>
      <c r="C735" t="s">
        <v>6</v>
      </c>
      <c r="D735" s="1">
        <v>41956</v>
      </c>
      <c r="E735">
        <v>4.5</v>
      </c>
    </row>
    <row r="736" spans="1:5" x14ac:dyDescent="0.2">
      <c r="A736">
        <v>735</v>
      </c>
      <c r="B736" t="s">
        <v>5</v>
      </c>
      <c r="C736" t="s">
        <v>15</v>
      </c>
      <c r="D736" s="1">
        <v>41955</v>
      </c>
      <c r="E736">
        <v>7</v>
      </c>
    </row>
    <row r="737" spans="1:5" x14ac:dyDescent="0.2">
      <c r="A737">
        <v>736</v>
      </c>
      <c r="B737" t="s">
        <v>9</v>
      </c>
      <c r="C737" t="s">
        <v>15</v>
      </c>
      <c r="D737" s="1">
        <v>41902</v>
      </c>
      <c r="E737">
        <v>5.5</v>
      </c>
    </row>
    <row r="738" spans="1:5" x14ac:dyDescent="0.2">
      <c r="A738">
        <v>737</v>
      </c>
      <c r="B738" t="s">
        <v>9</v>
      </c>
      <c r="C738" t="s">
        <v>13</v>
      </c>
      <c r="D738" s="1">
        <v>41955</v>
      </c>
      <c r="E738">
        <v>3</v>
      </c>
    </row>
    <row r="739" spans="1:5" x14ac:dyDescent="0.2">
      <c r="A739">
        <v>738</v>
      </c>
      <c r="B739" t="s">
        <v>5</v>
      </c>
      <c r="C739" t="s">
        <v>8</v>
      </c>
      <c r="D739" s="1">
        <v>42001</v>
      </c>
      <c r="E739">
        <v>1.5</v>
      </c>
    </row>
    <row r="740" spans="1:5" x14ac:dyDescent="0.2">
      <c r="A740">
        <v>739</v>
      </c>
      <c r="B740" t="s">
        <v>14</v>
      </c>
      <c r="C740" t="s">
        <v>8</v>
      </c>
      <c r="D740" s="1">
        <v>42041</v>
      </c>
      <c r="E740">
        <v>0.5</v>
      </c>
    </row>
    <row r="741" spans="1:5" x14ac:dyDescent="0.2">
      <c r="A741">
        <v>740</v>
      </c>
      <c r="B741" t="s">
        <v>14</v>
      </c>
      <c r="C741" t="s">
        <v>15</v>
      </c>
      <c r="D741" s="1">
        <v>41920</v>
      </c>
      <c r="E741">
        <v>5</v>
      </c>
    </row>
    <row r="742" spans="1:5" x14ac:dyDescent="0.2">
      <c r="A742">
        <v>741</v>
      </c>
      <c r="B742" t="s">
        <v>14</v>
      </c>
      <c r="C742" t="s">
        <v>11</v>
      </c>
      <c r="D742" s="1">
        <v>42040</v>
      </c>
      <c r="E742">
        <v>0.5</v>
      </c>
    </row>
    <row r="743" spans="1:5" x14ac:dyDescent="0.2">
      <c r="A743">
        <v>742</v>
      </c>
      <c r="B743" t="s">
        <v>10</v>
      </c>
      <c r="C743" t="s">
        <v>11</v>
      </c>
      <c r="D743" s="1">
        <v>41937</v>
      </c>
      <c r="E743">
        <v>4.5</v>
      </c>
    </row>
    <row r="744" spans="1:5" x14ac:dyDescent="0.2">
      <c r="A744">
        <v>743</v>
      </c>
      <c r="B744" t="s">
        <v>7</v>
      </c>
      <c r="C744" t="s">
        <v>6</v>
      </c>
      <c r="D744" s="1">
        <v>42017</v>
      </c>
      <c r="E744">
        <v>4</v>
      </c>
    </row>
    <row r="745" spans="1:5" x14ac:dyDescent="0.2">
      <c r="A745">
        <v>744</v>
      </c>
      <c r="B745" t="s">
        <v>9</v>
      </c>
      <c r="C745" t="s">
        <v>11</v>
      </c>
      <c r="D745" s="1">
        <v>41879</v>
      </c>
      <c r="E745">
        <v>4</v>
      </c>
    </row>
    <row r="746" spans="1:5" x14ac:dyDescent="0.2">
      <c r="A746">
        <v>745</v>
      </c>
      <c r="B746" t="s">
        <v>10</v>
      </c>
      <c r="C746" t="s">
        <v>15</v>
      </c>
      <c r="D746" s="1">
        <v>41854</v>
      </c>
      <c r="E746">
        <v>2</v>
      </c>
    </row>
    <row r="747" spans="1:5" x14ac:dyDescent="0.2">
      <c r="A747">
        <v>746</v>
      </c>
      <c r="B747" t="s">
        <v>7</v>
      </c>
      <c r="C747" t="s">
        <v>8</v>
      </c>
      <c r="D747" s="1">
        <v>41938</v>
      </c>
      <c r="E747">
        <v>2.5</v>
      </c>
    </row>
    <row r="748" spans="1:5" x14ac:dyDescent="0.2">
      <c r="A748">
        <v>747</v>
      </c>
      <c r="B748" t="s">
        <v>14</v>
      </c>
      <c r="C748" t="s">
        <v>6</v>
      </c>
      <c r="D748" s="1">
        <v>41924</v>
      </c>
      <c r="E748">
        <v>4.5</v>
      </c>
    </row>
    <row r="749" spans="1:5" x14ac:dyDescent="0.2">
      <c r="A749">
        <v>748</v>
      </c>
      <c r="B749" t="s">
        <v>7</v>
      </c>
      <c r="C749" t="s">
        <v>8</v>
      </c>
      <c r="D749" s="1">
        <v>42013</v>
      </c>
      <c r="E749">
        <v>5.5</v>
      </c>
    </row>
    <row r="750" spans="1:5" x14ac:dyDescent="0.2">
      <c r="A750">
        <v>749</v>
      </c>
      <c r="B750" t="s">
        <v>14</v>
      </c>
      <c r="C750" t="s">
        <v>15</v>
      </c>
      <c r="D750" s="1">
        <v>41927</v>
      </c>
      <c r="E750">
        <v>4</v>
      </c>
    </row>
    <row r="751" spans="1:5" x14ac:dyDescent="0.2">
      <c r="A751">
        <v>750</v>
      </c>
      <c r="B751" t="s">
        <v>14</v>
      </c>
      <c r="C751" t="s">
        <v>15</v>
      </c>
      <c r="D751" s="1">
        <v>42002</v>
      </c>
      <c r="E751">
        <v>4.5</v>
      </c>
    </row>
    <row r="752" spans="1:5" x14ac:dyDescent="0.2">
      <c r="A752">
        <v>751</v>
      </c>
      <c r="B752" t="s">
        <v>9</v>
      </c>
      <c r="C752" t="s">
        <v>12</v>
      </c>
      <c r="D752" s="1">
        <v>41835</v>
      </c>
      <c r="E752">
        <v>4.5</v>
      </c>
    </row>
    <row r="753" spans="1:5" x14ac:dyDescent="0.2">
      <c r="A753">
        <v>752</v>
      </c>
      <c r="B753" t="s">
        <v>10</v>
      </c>
      <c r="C753" t="s">
        <v>13</v>
      </c>
      <c r="D753" s="1">
        <v>41833</v>
      </c>
      <c r="E753">
        <v>5.5</v>
      </c>
    </row>
    <row r="754" spans="1:5" x14ac:dyDescent="0.2">
      <c r="A754">
        <v>753</v>
      </c>
      <c r="B754" t="s">
        <v>14</v>
      </c>
      <c r="C754" t="s">
        <v>13</v>
      </c>
      <c r="D754" s="1">
        <v>41883</v>
      </c>
      <c r="E754">
        <v>3.5</v>
      </c>
    </row>
    <row r="755" spans="1:5" x14ac:dyDescent="0.2">
      <c r="A755">
        <v>754</v>
      </c>
      <c r="B755" t="s">
        <v>5</v>
      </c>
      <c r="C755" t="s">
        <v>8</v>
      </c>
      <c r="D755" s="1">
        <v>41923</v>
      </c>
      <c r="E755">
        <v>3.5</v>
      </c>
    </row>
    <row r="756" spans="1:5" x14ac:dyDescent="0.2">
      <c r="A756">
        <v>755</v>
      </c>
      <c r="B756" t="s">
        <v>9</v>
      </c>
      <c r="C756" t="s">
        <v>8</v>
      </c>
      <c r="D756" s="1">
        <v>41925</v>
      </c>
      <c r="E756">
        <v>4</v>
      </c>
    </row>
    <row r="757" spans="1:5" x14ac:dyDescent="0.2">
      <c r="A757">
        <v>756</v>
      </c>
      <c r="B757" t="s">
        <v>9</v>
      </c>
      <c r="C757" t="s">
        <v>13</v>
      </c>
      <c r="D757" s="1">
        <v>41823</v>
      </c>
      <c r="E757">
        <v>4</v>
      </c>
    </row>
    <row r="758" spans="1:5" x14ac:dyDescent="0.2">
      <c r="A758">
        <v>757</v>
      </c>
      <c r="B758" t="s">
        <v>9</v>
      </c>
      <c r="C758" t="s">
        <v>15</v>
      </c>
      <c r="D758" s="1">
        <v>41814</v>
      </c>
      <c r="E758">
        <v>2</v>
      </c>
    </row>
    <row r="759" spans="1:5" x14ac:dyDescent="0.2">
      <c r="A759">
        <v>758</v>
      </c>
      <c r="B759" t="s">
        <v>14</v>
      </c>
      <c r="C759" t="s">
        <v>8</v>
      </c>
      <c r="D759" s="1">
        <v>42008</v>
      </c>
      <c r="E759">
        <v>5</v>
      </c>
    </row>
    <row r="760" spans="1:5" x14ac:dyDescent="0.2">
      <c r="A760">
        <v>759</v>
      </c>
      <c r="B760" t="s">
        <v>5</v>
      </c>
      <c r="C760" t="s">
        <v>15</v>
      </c>
      <c r="D760" s="1">
        <v>41824</v>
      </c>
      <c r="E760">
        <v>4</v>
      </c>
    </row>
    <row r="761" spans="1:5" x14ac:dyDescent="0.2">
      <c r="A761">
        <v>760</v>
      </c>
      <c r="B761" t="s">
        <v>9</v>
      </c>
      <c r="C761" t="s">
        <v>13</v>
      </c>
      <c r="D761" s="1">
        <v>41896</v>
      </c>
      <c r="E761">
        <v>5</v>
      </c>
    </row>
    <row r="762" spans="1:5" x14ac:dyDescent="0.2">
      <c r="A762">
        <v>761</v>
      </c>
      <c r="B762" t="s">
        <v>14</v>
      </c>
      <c r="C762" t="s">
        <v>6</v>
      </c>
      <c r="D762" s="1">
        <v>41969</v>
      </c>
      <c r="E762">
        <v>5.5</v>
      </c>
    </row>
    <row r="763" spans="1:5" x14ac:dyDescent="0.2">
      <c r="A763">
        <v>762</v>
      </c>
      <c r="B763" t="s">
        <v>5</v>
      </c>
      <c r="C763" t="s">
        <v>12</v>
      </c>
      <c r="D763" s="1">
        <v>41939</v>
      </c>
      <c r="E763">
        <v>2</v>
      </c>
    </row>
    <row r="764" spans="1:5" x14ac:dyDescent="0.2">
      <c r="A764">
        <v>763</v>
      </c>
      <c r="B764" t="s">
        <v>10</v>
      </c>
      <c r="C764" t="s">
        <v>13</v>
      </c>
      <c r="D764" s="1">
        <v>42041</v>
      </c>
      <c r="E764">
        <v>4</v>
      </c>
    </row>
    <row r="765" spans="1:5" x14ac:dyDescent="0.2">
      <c r="A765">
        <v>764</v>
      </c>
      <c r="B765" t="s">
        <v>9</v>
      </c>
      <c r="C765" t="s">
        <v>15</v>
      </c>
      <c r="D765" s="1">
        <v>41991</v>
      </c>
      <c r="E765">
        <v>2</v>
      </c>
    </row>
    <row r="766" spans="1:5" x14ac:dyDescent="0.2">
      <c r="A766">
        <v>765</v>
      </c>
      <c r="B766" t="s">
        <v>9</v>
      </c>
      <c r="C766" t="s">
        <v>12</v>
      </c>
      <c r="D766" s="1">
        <v>41921</v>
      </c>
      <c r="E766">
        <v>5</v>
      </c>
    </row>
    <row r="767" spans="1:5" x14ac:dyDescent="0.2">
      <c r="A767">
        <v>766</v>
      </c>
      <c r="B767" t="s">
        <v>9</v>
      </c>
      <c r="C767" t="s">
        <v>15</v>
      </c>
      <c r="D767" s="1">
        <v>41983</v>
      </c>
      <c r="E767">
        <v>5</v>
      </c>
    </row>
    <row r="768" spans="1:5" x14ac:dyDescent="0.2">
      <c r="A768">
        <v>767</v>
      </c>
      <c r="B768" t="s">
        <v>10</v>
      </c>
      <c r="C768" t="s">
        <v>13</v>
      </c>
      <c r="D768" s="1">
        <v>41799</v>
      </c>
      <c r="E768">
        <v>3.5</v>
      </c>
    </row>
    <row r="769" spans="1:5" x14ac:dyDescent="0.2">
      <c r="A769">
        <v>768</v>
      </c>
      <c r="B769" t="s">
        <v>5</v>
      </c>
      <c r="C769" t="s">
        <v>15</v>
      </c>
      <c r="D769" s="1">
        <v>41998</v>
      </c>
      <c r="E769">
        <v>5.5</v>
      </c>
    </row>
    <row r="770" spans="1:5" x14ac:dyDescent="0.2">
      <c r="A770">
        <v>769</v>
      </c>
      <c r="B770" t="s">
        <v>10</v>
      </c>
      <c r="C770" t="s">
        <v>8</v>
      </c>
      <c r="D770" s="1">
        <v>41835</v>
      </c>
      <c r="E770">
        <v>6</v>
      </c>
    </row>
    <row r="771" spans="1:5" x14ac:dyDescent="0.2">
      <c r="A771">
        <v>770</v>
      </c>
      <c r="B771" t="s">
        <v>9</v>
      </c>
      <c r="C771" t="s">
        <v>8</v>
      </c>
      <c r="D771" s="1">
        <v>41911</v>
      </c>
      <c r="E771">
        <v>4</v>
      </c>
    </row>
    <row r="772" spans="1:5" x14ac:dyDescent="0.2">
      <c r="A772">
        <v>771</v>
      </c>
      <c r="B772" t="s">
        <v>7</v>
      </c>
      <c r="C772" t="s">
        <v>12</v>
      </c>
      <c r="D772" s="1">
        <v>41880</v>
      </c>
      <c r="E772">
        <v>4.5</v>
      </c>
    </row>
    <row r="773" spans="1:5" x14ac:dyDescent="0.2">
      <c r="A773">
        <v>772</v>
      </c>
      <c r="B773" t="s">
        <v>7</v>
      </c>
      <c r="C773" t="s">
        <v>11</v>
      </c>
      <c r="D773" s="1">
        <v>41950</v>
      </c>
      <c r="E773">
        <v>5</v>
      </c>
    </row>
    <row r="774" spans="1:5" x14ac:dyDescent="0.2">
      <c r="A774">
        <v>773</v>
      </c>
      <c r="B774" t="s">
        <v>7</v>
      </c>
      <c r="C774" t="s">
        <v>8</v>
      </c>
      <c r="D774" s="1">
        <v>41847</v>
      </c>
      <c r="E774">
        <v>4.5</v>
      </c>
    </row>
    <row r="775" spans="1:5" x14ac:dyDescent="0.2">
      <c r="A775">
        <v>774</v>
      </c>
      <c r="B775" t="s">
        <v>14</v>
      </c>
      <c r="C775" t="s">
        <v>11</v>
      </c>
      <c r="D775" s="1">
        <v>41971</v>
      </c>
      <c r="E775">
        <v>4</v>
      </c>
    </row>
    <row r="776" spans="1:5" x14ac:dyDescent="0.2">
      <c r="A776">
        <v>775</v>
      </c>
      <c r="B776" t="s">
        <v>5</v>
      </c>
      <c r="C776" t="s">
        <v>11</v>
      </c>
      <c r="D776" s="1">
        <v>41982</v>
      </c>
      <c r="E776">
        <v>0.5</v>
      </c>
    </row>
    <row r="777" spans="1:5" x14ac:dyDescent="0.2">
      <c r="A777">
        <v>776</v>
      </c>
      <c r="B777" t="s">
        <v>14</v>
      </c>
      <c r="C777" t="s">
        <v>12</v>
      </c>
      <c r="D777" s="1">
        <v>41845</v>
      </c>
      <c r="E777">
        <v>2</v>
      </c>
    </row>
    <row r="778" spans="1:5" x14ac:dyDescent="0.2">
      <c r="A778">
        <v>777</v>
      </c>
      <c r="B778" t="s">
        <v>14</v>
      </c>
      <c r="C778" t="s">
        <v>15</v>
      </c>
      <c r="D778" s="1">
        <v>42008</v>
      </c>
      <c r="E778">
        <v>2.5</v>
      </c>
    </row>
    <row r="779" spans="1:5" x14ac:dyDescent="0.2">
      <c r="A779">
        <v>778</v>
      </c>
      <c r="B779" t="s">
        <v>10</v>
      </c>
      <c r="C779" t="s">
        <v>12</v>
      </c>
      <c r="D779" s="1">
        <v>42018</v>
      </c>
      <c r="E779">
        <v>2</v>
      </c>
    </row>
    <row r="780" spans="1:5" x14ac:dyDescent="0.2">
      <c r="A780">
        <v>779</v>
      </c>
      <c r="B780" t="s">
        <v>14</v>
      </c>
      <c r="C780" t="s">
        <v>13</v>
      </c>
      <c r="D780" s="1">
        <v>41978</v>
      </c>
      <c r="E780">
        <v>5</v>
      </c>
    </row>
    <row r="781" spans="1:5" x14ac:dyDescent="0.2">
      <c r="A781">
        <v>780</v>
      </c>
      <c r="B781" t="s">
        <v>10</v>
      </c>
      <c r="C781" t="s">
        <v>8</v>
      </c>
      <c r="D781" s="1">
        <v>41842</v>
      </c>
      <c r="E781">
        <v>3.5</v>
      </c>
    </row>
    <row r="782" spans="1:5" x14ac:dyDescent="0.2">
      <c r="A782">
        <v>781</v>
      </c>
      <c r="B782" t="s">
        <v>14</v>
      </c>
      <c r="C782" t="s">
        <v>12</v>
      </c>
      <c r="D782" s="1">
        <v>41817</v>
      </c>
      <c r="E782">
        <v>0.5</v>
      </c>
    </row>
    <row r="783" spans="1:5" x14ac:dyDescent="0.2">
      <c r="A783">
        <v>782</v>
      </c>
      <c r="B783" t="s">
        <v>10</v>
      </c>
      <c r="C783" t="s">
        <v>6</v>
      </c>
      <c r="D783" s="1">
        <v>41926</v>
      </c>
      <c r="E783">
        <v>2.5</v>
      </c>
    </row>
    <row r="784" spans="1:5" x14ac:dyDescent="0.2">
      <c r="A784">
        <v>783</v>
      </c>
      <c r="B784" t="s">
        <v>5</v>
      </c>
      <c r="C784" t="s">
        <v>6</v>
      </c>
      <c r="D784" s="1">
        <v>41937</v>
      </c>
      <c r="E784">
        <v>3</v>
      </c>
    </row>
    <row r="785" spans="1:5" x14ac:dyDescent="0.2">
      <c r="A785">
        <v>784</v>
      </c>
      <c r="B785" t="s">
        <v>7</v>
      </c>
      <c r="C785" t="s">
        <v>8</v>
      </c>
      <c r="D785" s="1">
        <v>41820</v>
      </c>
      <c r="E785">
        <v>3</v>
      </c>
    </row>
    <row r="786" spans="1:5" x14ac:dyDescent="0.2">
      <c r="A786">
        <v>785</v>
      </c>
      <c r="B786" t="s">
        <v>9</v>
      </c>
      <c r="C786" t="s">
        <v>15</v>
      </c>
      <c r="D786" s="1">
        <v>42009</v>
      </c>
      <c r="E786">
        <v>3</v>
      </c>
    </row>
    <row r="787" spans="1:5" x14ac:dyDescent="0.2">
      <c r="A787">
        <v>786</v>
      </c>
      <c r="B787" t="s">
        <v>5</v>
      </c>
      <c r="C787" t="s">
        <v>13</v>
      </c>
      <c r="D787" s="1">
        <v>41949</v>
      </c>
      <c r="E787">
        <v>2</v>
      </c>
    </row>
    <row r="788" spans="1:5" x14ac:dyDescent="0.2">
      <c r="A788">
        <v>787</v>
      </c>
      <c r="B788" t="s">
        <v>7</v>
      </c>
      <c r="C788" t="s">
        <v>15</v>
      </c>
      <c r="D788" s="1">
        <v>41866</v>
      </c>
      <c r="E788">
        <v>3</v>
      </c>
    </row>
    <row r="789" spans="1:5" x14ac:dyDescent="0.2">
      <c r="A789">
        <v>788</v>
      </c>
      <c r="B789" t="s">
        <v>5</v>
      </c>
      <c r="C789" t="s">
        <v>8</v>
      </c>
      <c r="D789" s="1">
        <v>41866</v>
      </c>
      <c r="E789">
        <v>4</v>
      </c>
    </row>
    <row r="790" spans="1:5" x14ac:dyDescent="0.2">
      <c r="A790">
        <v>789</v>
      </c>
      <c r="B790" t="s">
        <v>9</v>
      </c>
      <c r="C790" t="s">
        <v>12</v>
      </c>
      <c r="D790" s="1">
        <v>42035</v>
      </c>
      <c r="E790">
        <v>4</v>
      </c>
    </row>
    <row r="791" spans="1:5" x14ac:dyDescent="0.2">
      <c r="A791">
        <v>790</v>
      </c>
      <c r="B791" t="s">
        <v>10</v>
      </c>
      <c r="C791" t="s">
        <v>11</v>
      </c>
      <c r="D791" s="1">
        <v>41861</v>
      </c>
      <c r="E791">
        <v>4.5</v>
      </c>
    </row>
    <row r="792" spans="1:5" x14ac:dyDescent="0.2">
      <c r="A792">
        <v>791</v>
      </c>
      <c r="B792" t="s">
        <v>10</v>
      </c>
      <c r="C792" t="s">
        <v>12</v>
      </c>
      <c r="D792" s="1">
        <v>41965</v>
      </c>
      <c r="E792">
        <v>1</v>
      </c>
    </row>
    <row r="793" spans="1:5" x14ac:dyDescent="0.2">
      <c r="A793">
        <v>792</v>
      </c>
      <c r="B793" t="s">
        <v>9</v>
      </c>
      <c r="C793" t="s">
        <v>12</v>
      </c>
      <c r="D793" s="1">
        <v>41913</v>
      </c>
      <c r="E793">
        <v>4.5</v>
      </c>
    </row>
    <row r="794" spans="1:5" x14ac:dyDescent="0.2">
      <c r="A794">
        <v>793</v>
      </c>
      <c r="B794" t="s">
        <v>7</v>
      </c>
      <c r="C794" t="s">
        <v>12</v>
      </c>
      <c r="D794" s="1">
        <v>41970</v>
      </c>
      <c r="E794">
        <v>5.5</v>
      </c>
    </row>
    <row r="795" spans="1:5" x14ac:dyDescent="0.2">
      <c r="A795">
        <v>794</v>
      </c>
      <c r="B795" t="s">
        <v>5</v>
      </c>
      <c r="C795" t="s">
        <v>13</v>
      </c>
      <c r="D795" s="1">
        <v>41981</v>
      </c>
      <c r="E795">
        <v>6.5</v>
      </c>
    </row>
    <row r="796" spans="1:5" x14ac:dyDescent="0.2">
      <c r="A796">
        <v>795</v>
      </c>
      <c r="B796" t="s">
        <v>7</v>
      </c>
      <c r="C796" t="s">
        <v>12</v>
      </c>
      <c r="D796" s="1">
        <v>42016</v>
      </c>
      <c r="E796">
        <v>1.5</v>
      </c>
    </row>
    <row r="797" spans="1:5" x14ac:dyDescent="0.2">
      <c r="A797">
        <v>796</v>
      </c>
      <c r="B797" t="s">
        <v>10</v>
      </c>
      <c r="C797" t="s">
        <v>15</v>
      </c>
      <c r="D797" s="1">
        <v>41896</v>
      </c>
      <c r="E797">
        <v>2.5</v>
      </c>
    </row>
    <row r="798" spans="1:5" x14ac:dyDescent="0.2">
      <c r="A798">
        <v>797</v>
      </c>
      <c r="B798" t="s">
        <v>10</v>
      </c>
      <c r="C798" t="s">
        <v>8</v>
      </c>
      <c r="D798" s="1">
        <v>41807</v>
      </c>
      <c r="E798">
        <v>6</v>
      </c>
    </row>
    <row r="799" spans="1:5" x14ac:dyDescent="0.2">
      <c r="A799">
        <v>798</v>
      </c>
      <c r="B799" t="s">
        <v>10</v>
      </c>
      <c r="C799" t="s">
        <v>13</v>
      </c>
      <c r="D799" s="1">
        <v>42024</v>
      </c>
      <c r="E799">
        <v>6.5</v>
      </c>
    </row>
    <row r="800" spans="1:5" x14ac:dyDescent="0.2">
      <c r="A800">
        <v>799</v>
      </c>
      <c r="B800" t="s">
        <v>7</v>
      </c>
      <c r="C800" t="s">
        <v>15</v>
      </c>
      <c r="D800" s="1">
        <v>41910</v>
      </c>
      <c r="E800">
        <v>6.5</v>
      </c>
    </row>
    <row r="801" spans="1:5" x14ac:dyDescent="0.2">
      <c r="A801">
        <v>800</v>
      </c>
      <c r="B801" t="s">
        <v>10</v>
      </c>
      <c r="C801" t="s">
        <v>11</v>
      </c>
      <c r="D801" s="1">
        <v>41849</v>
      </c>
      <c r="E801">
        <v>3</v>
      </c>
    </row>
    <row r="802" spans="1:5" x14ac:dyDescent="0.2">
      <c r="A802">
        <v>801</v>
      </c>
      <c r="B802" t="s">
        <v>9</v>
      </c>
      <c r="C802" t="s">
        <v>15</v>
      </c>
      <c r="D802" s="1">
        <v>42018</v>
      </c>
      <c r="E802">
        <v>3</v>
      </c>
    </row>
    <row r="803" spans="1:5" x14ac:dyDescent="0.2">
      <c r="A803">
        <v>802</v>
      </c>
      <c r="B803" t="s">
        <v>7</v>
      </c>
      <c r="C803" t="s">
        <v>12</v>
      </c>
      <c r="D803" s="1">
        <v>41964</v>
      </c>
      <c r="E803">
        <v>2.5</v>
      </c>
    </row>
    <row r="804" spans="1:5" x14ac:dyDescent="0.2">
      <c r="A804">
        <v>803</v>
      </c>
      <c r="B804" t="s">
        <v>9</v>
      </c>
      <c r="C804" t="s">
        <v>13</v>
      </c>
      <c r="D804" s="1">
        <v>41793</v>
      </c>
      <c r="E804">
        <v>3</v>
      </c>
    </row>
    <row r="805" spans="1:5" x14ac:dyDescent="0.2">
      <c r="A805">
        <v>804</v>
      </c>
      <c r="B805" t="s">
        <v>10</v>
      </c>
      <c r="C805" t="s">
        <v>6</v>
      </c>
      <c r="D805" s="1">
        <v>41883</v>
      </c>
      <c r="E805">
        <v>1</v>
      </c>
    </row>
    <row r="806" spans="1:5" x14ac:dyDescent="0.2">
      <c r="A806">
        <v>805</v>
      </c>
      <c r="B806" t="s">
        <v>14</v>
      </c>
      <c r="C806" t="s">
        <v>11</v>
      </c>
      <c r="D806" s="1">
        <v>41813</v>
      </c>
      <c r="E806">
        <v>4</v>
      </c>
    </row>
    <row r="807" spans="1:5" x14ac:dyDescent="0.2">
      <c r="A807">
        <v>806</v>
      </c>
      <c r="B807" t="s">
        <v>5</v>
      </c>
      <c r="C807" t="s">
        <v>6</v>
      </c>
      <c r="D807" s="1">
        <v>41998</v>
      </c>
      <c r="E807">
        <v>2</v>
      </c>
    </row>
    <row r="808" spans="1:5" x14ac:dyDescent="0.2">
      <c r="A808">
        <v>807</v>
      </c>
      <c r="B808" t="s">
        <v>10</v>
      </c>
      <c r="C808" t="s">
        <v>13</v>
      </c>
      <c r="D808" s="1">
        <v>41926</v>
      </c>
      <c r="E808">
        <v>4</v>
      </c>
    </row>
    <row r="809" spans="1:5" x14ac:dyDescent="0.2">
      <c r="A809">
        <v>808</v>
      </c>
      <c r="B809" t="s">
        <v>9</v>
      </c>
      <c r="C809" t="s">
        <v>15</v>
      </c>
      <c r="D809" s="1">
        <v>41801</v>
      </c>
      <c r="E809">
        <v>4</v>
      </c>
    </row>
    <row r="810" spans="1:5" x14ac:dyDescent="0.2">
      <c r="A810">
        <v>809</v>
      </c>
      <c r="B810" t="s">
        <v>14</v>
      </c>
      <c r="C810" t="s">
        <v>15</v>
      </c>
      <c r="D810" s="1">
        <v>41948</v>
      </c>
      <c r="E810">
        <v>6</v>
      </c>
    </row>
    <row r="811" spans="1:5" x14ac:dyDescent="0.2">
      <c r="A811">
        <v>810</v>
      </c>
      <c r="B811" t="s">
        <v>7</v>
      </c>
      <c r="C811" t="s">
        <v>13</v>
      </c>
      <c r="D811" s="1">
        <v>41900</v>
      </c>
      <c r="E811">
        <v>4.5</v>
      </c>
    </row>
    <row r="812" spans="1:5" x14ac:dyDescent="0.2">
      <c r="A812">
        <v>811</v>
      </c>
      <c r="B812" t="s">
        <v>14</v>
      </c>
      <c r="C812" t="s">
        <v>12</v>
      </c>
      <c r="D812" s="1">
        <v>41958</v>
      </c>
      <c r="E812">
        <v>0.5</v>
      </c>
    </row>
    <row r="813" spans="1:5" x14ac:dyDescent="0.2">
      <c r="A813">
        <v>812</v>
      </c>
      <c r="B813" t="s">
        <v>9</v>
      </c>
      <c r="C813" t="s">
        <v>15</v>
      </c>
      <c r="D813" s="1">
        <v>41982</v>
      </c>
      <c r="E813">
        <v>5</v>
      </c>
    </row>
    <row r="814" spans="1:5" x14ac:dyDescent="0.2">
      <c r="A814">
        <v>813</v>
      </c>
      <c r="B814" t="s">
        <v>5</v>
      </c>
      <c r="C814" t="s">
        <v>13</v>
      </c>
      <c r="D814" s="1">
        <v>42001</v>
      </c>
      <c r="E814">
        <v>1.5</v>
      </c>
    </row>
    <row r="815" spans="1:5" x14ac:dyDescent="0.2">
      <c r="A815">
        <v>814</v>
      </c>
      <c r="B815" t="s">
        <v>14</v>
      </c>
      <c r="C815" t="s">
        <v>8</v>
      </c>
      <c r="D815" s="1">
        <v>41837</v>
      </c>
      <c r="E815">
        <v>4.5</v>
      </c>
    </row>
    <row r="816" spans="1:5" x14ac:dyDescent="0.2">
      <c r="A816">
        <v>815</v>
      </c>
      <c r="B816" t="s">
        <v>9</v>
      </c>
      <c r="C816" t="s">
        <v>12</v>
      </c>
      <c r="D816" s="1">
        <v>41960</v>
      </c>
      <c r="E816">
        <v>2</v>
      </c>
    </row>
    <row r="817" spans="1:5" x14ac:dyDescent="0.2">
      <c r="A817">
        <v>816</v>
      </c>
      <c r="B817" t="s">
        <v>14</v>
      </c>
      <c r="C817" t="s">
        <v>11</v>
      </c>
      <c r="D817" s="1">
        <v>42020</v>
      </c>
      <c r="E817">
        <v>6.5</v>
      </c>
    </row>
    <row r="818" spans="1:5" x14ac:dyDescent="0.2">
      <c r="A818">
        <v>817</v>
      </c>
      <c r="B818" t="s">
        <v>5</v>
      </c>
      <c r="C818" t="s">
        <v>12</v>
      </c>
      <c r="D818" s="1">
        <v>41930</v>
      </c>
      <c r="E818">
        <v>5.5</v>
      </c>
    </row>
    <row r="819" spans="1:5" x14ac:dyDescent="0.2">
      <c r="A819">
        <v>818</v>
      </c>
      <c r="B819" t="s">
        <v>14</v>
      </c>
      <c r="C819" t="s">
        <v>8</v>
      </c>
      <c r="D819" s="1">
        <v>41833</v>
      </c>
      <c r="E819">
        <v>6</v>
      </c>
    </row>
    <row r="820" spans="1:5" x14ac:dyDescent="0.2">
      <c r="A820">
        <v>819</v>
      </c>
      <c r="B820" t="s">
        <v>9</v>
      </c>
      <c r="C820" t="s">
        <v>8</v>
      </c>
      <c r="D820" s="1">
        <v>41993</v>
      </c>
      <c r="E820">
        <v>4.5</v>
      </c>
    </row>
    <row r="821" spans="1:5" x14ac:dyDescent="0.2">
      <c r="A821">
        <v>820</v>
      </c>
      <c r="B821" t="s">
        <v>10</v>
      </c>
      <c r="C821" t="s">
        <v>11</v>
      </c>
      <c r="D821" s="1">
        <v>41970</v>
      </c>
      <c r="E821">
        <v>1</v>
      </c>
    </row>
    <row r="822" spans="1:5" x14ac:dyDescent="0.2">
      <c r="A822">
        <v>821</v>
      </c>
      <c r="B822" t="s">
        <v>9</v>
      </c>
      <c r="C822" t="s">
        <v>8</v>
      </c>
      <c r="D822" s="1">
        <v>41973</v>
      </c>
      <c r="E822">
        <v>0.5</v>
      </c>
    </row>
    <row r="823" spans="1:5" x14ac:dyDescent="0.2">
      <c r="A823">
        <v>822</v>
      </c>
      <c r="B823" t="s">
        <v>14</v>
      </c>
      <c r="C823" t="s">
        <v>11</v>
      </c>
      <c r="D823" s="1">
        <v>42010</v>
      </c>
      <c r="E823">
        <v>5</v>
      </c>
    </row>
    <row r="824" spans="1:5" x14ac:dyDescent="0.2">
      <c r="A824">
        <v>823</v>
      </c>
      <c r="B824" t="s">
        <v>7</v>
      </c>
      <c r="C824" t="s">
        <v>11</v>
      </c>
      <c r="D824" s="1">
        <v>42006</v>
      </c>
      <c r="E824">
        <v>4</v>
      </c>
    </row>
    <row r="825" spans="1:5" x14ac:dyDescent="0.2">
      <c r="A825">
        <v>824</v>
      </c>
      <c r="B825" t="s">
        <v>10</v>
      </c>
      <c r="C825" t="s">
        <v>12</v>
      </c>
      <c r="D825" s="1">
        <v>41943</v>
      </c>
      <c r="E825">
        <v>6.5</v>
      </c>
    </row>
    <row r="826" spans="1:5" x14ac:dyDescent="0.2">
      <c r="A826">
        <v>825</v>
      </c>
      <c r="B826" t="s">
        <v>10</v>
      </c>
      <c r="C826" t="s">
        <v>11</v>
      </c>
      <c r="D826" s="1">
        <v>41887</v>
      </c>
      <c r="E826">
        <v>4.5</v>
      </c>
    </row>
    <row r="827" spans="1:5" x14ac:dyDescent="0.2">
      <c r="A827">
        <v>826</v>
      </c>
      <c r="B827" t="s">
        <v>7</v>
      </c>
      <c r="C827" t="s">
        <v>8</v>
      </c>
      <c r="D827" s="1">
        <v>41894</v>
      </c>
      <c r="E827">
        <v>3</v>
      </c>
    </row>
    <row r="828" spans="1:5" x14ac:dyDescent="0.2">
      <c r="A828">
        <v>827</v>
      </c>
      <c r="B828" t="s">
        <v>14</v>
      </c>
      <c r="C828" t="s">
        <v>15</v>
      </c>
      <c r="D828" s="1">
        <v>41848</v>
      </c>
      <c r="E828">
        <v>3</v>
      </c>
    </row>
    <row r="829" spans="1:5" x14ac:dyDescent="0.2">
      <c r="A829">
        <v>828</v>
      </c>
      <c r="B829" t="s">
        <v>5</v>
      </c>
      <c r="C829" t="s">
        <v>8</v>
      </c>
      <c r="D829" s="1">
        <v>41966</v>
      </c>
      <c r="E829">
        <v>4.5</v>
      </c>
    </row>
    <row r="830" spans="1:5" x14ac:dyDescent="0.2">
      <c r="A830">
        <v>829</v>
      </c>
      <c r="B830" t="s">
        <v>9</v>
      </c>
      <c r="C830" t="s">
        <v>6</v>
      </c>
      <c r="D830" s="1">
        <v>41915</v>
      </c>
      <c r="E830">
        <v>2.5</v>
      </c>
    </row>
    <row r="831" spans="1:5" x14ac:dyDescent="0.2">
      <c r="A831">
        <v>830</v>
      </c>
      <c r="B831" t="s">
        <v>14</v>
      </c>
      <c r="C831" t="s">
        <v>11</v>
      </c>
      <c r="D831" s="1">
        <v>41863</v>
      </c>
      <c r="E831">
        <v>3</v>
      </c>
    </row>
    <row r="832" spans="1:5" x14ac:dyDescent="0.2">
      <c r="A832">
        <v>831</v>
      </c>
      <c r="B832" t="s">
        <v>7</v>
      </c>
      <c r="C832" t="s">
        <v>6</v>
      </c>
      <c r="D832" s="1">
        <v>41863</v>
      </c>
      <c r="E832">
        <v>2</v>
      </c>
    </row>
    <row r="833" spans="1:5" x14ac:dyDescent="0.2">
      <c r="A833">
        <v>832</v>
      </c>
      <c r="B833" t="s">
        <v>10</v>
      </c>
      <c r="C833" t="s">
        <v>12</v>
      </c>
      <c r="D833" s="1">
        <v>41882</v>
      </c>
      <c r="E833">
        <v>6.5</v>
      </c>
    </row>
    <row r="834" spans="1:5" x14ac:dyDescent="0.2">
      <c r="A834">
        <v>833</v>
      </c>
      <c r="B834" t="s">
        <v>7</v>
      </c>
      <c r="C834" t="s">
        <v>15</v>
      </c>
      <c r="D834" s="1">
        <v>41830</v>
      </c>
      <c r="E834">
        <v>6.5</v>
      </c>
    </row>
    <row r="835" spans="1:5" x14ac:dyDescent="0.2">
      <c r="A835">
        <v>834</v>
      </c>
      <c r="B835" t="s">
        <v>14</v>
      </c>
      <c r="C835" t="s">
        <v>13</v>
      </c>
      <c r="D835" s="1">
        <v>41827</v>
      </c>
      <c r="E835">
        <v>2.5</v>
      </c>
    </row>
    <row r="836" spans="1:5" x14ac:dyDescent="0.2">
      <c r="A836">
        <v>835</v>
      </c>
      <c r="B836" t="s">
        <v>7</v>
      </c>
      <c r="C836" t="s">
        <v>11</v>
      </c>
      <c r="D836" s="1">
        <v>41862</v>
      </c>
      <c r="E836">
        <v>4</v>
      </c>
    </row>
    <row r="837" spans="1:5" x14ac:dyDescent="0.2">
      <c r="A837">
        <v>836</v>
      </c>
      <c r="B837" t="s">
        <v>9</v>
      </c>
      <c r="C837" t="s">
        <v>11</v>
      </c>
      <c r="D837" s="1">
        <v>41844</v>
      </c>
      <c r="E837">
        <v>4.5</v>
      </c>
    </row>
    <row r="838" spans="1:5" x14ac:dyDescent="0.2">
      <c r="A838">
        <v>837</v>
      </c>
      <c r="B838" t="s">
        <v>10</v>
      </c>
      <c r="C838" t="s">
        <v>15</v>
      </c>
      <c r="D838" s="1">
        <v>41995</v>
      </c>
      <c r="E838">
        <v>5</v>
      </c>
    </row>
    <row r="839" spans="1:5" x14ac:dyDescent="0.2">
      <c r="A839">
        <v>838</v>
      </c>
      <c r="B839" t="s">
        <v>10</v>
      </c>
      <c r="C839" t="s">
        <v>6</v>
      </c>
      <c r="D839" s="1">
        <v>41924</v>
      </c>
      <c r="E839">
        <v>5</v>
      </c>
    </row>
    <row r="840" spans="1:5" x14ac:dyDescent="0.2">
      <c r="A840">
        <v>839</v>
      </c>
      <c r="B840" t="s">
        <v>14</v>
      </c>
      <c r="C840" t="s">
        <v>12</v>
      </c>
      <c r="D840" s="1">
        <v>42022</v>
      </c>
      <c r="E840">
        <v>1.5</v>
      </c>
    </row>
    <row r="841" spans="1:5" x14ac:dyDescent="0.2">
      <c r="A841">
        <v>840</v>
      </c>
      <c r="B841" t="s">
        <v>10</v>
      </c>
      <c r="C841" t="s">
        <v>15</v>
      </c>
      <c r="D841" s="1">
        <v>41855</v>
      </c>
      <c r="E841">
        <v>2.5</v>
      </c>
    </row>
    <row r="842" spans="1:5" x14ac:dyDescent="0.2">
      <c r="A842">
        <v>841</v>
      </c>
      <c r="B842" t="s">
        <v>14</v>
      </c>
      <c r="C842" t="s">
        <v>12</v>
      </c>
      <c r="D842" s="1">
        <v>41977</v>
      </c>
      <c r="E842">
        <v>0.5</v>
      </c>
    </row>
    <row r="843" spans="1:5" x14ac:dyDescent="0.2">
      <c r="A843">
        <v>842</v>
      </c>
      <c r="B843" t="s">
        <v>5</v>
      </c>
      <c r="C843" t="s">
        <v>15</v>
      </c>
      <c r="D843" s="1">
        <v>41890</v>
      </c>
      <c r="E843">
        <v>6.5</v>
      </c>
    </row>
    <row r="844" spans="1:5" x14ac:dyDescent="0.2">
      <c r="A844">
        <v>843</v>
      </c>
      <c r="B844" t="s">
        <v>5</v>
      </c>
      <c r="C844" t="s">
        <v>13</v>
      </c>
      <c r="D844" s="1">
        <v>41814</v>
      </c>
      <c r="E844">
        <v>1.5</v>
      </c>
    </row>
    <row r="845" spans="1:5" x14ac:dyDescent="0.2">
      <c r="A845">
        <v>844</v>
      </c>
      <c r="B845" t="s">
        <v>14</v>
      </c>
      <c r="C845" t="s">
        <v>15</v>
      </c>
      <c r="D845" s="1">
        <v>42013</v>
      </c>
      <c r="E845">
        <v>3.5</v>
      </c>
    </row>
    <row r="846" spans="1:5" x14ac:dyDescent="0.2">
      <c r="A846">
        <v>845</v>
      </c>
      <c r="B846" t="s">
        <v>14</v>
      </c>
      <c r="C846" t="s">
        <v>12</v>
      </c>
      <c r="D846" s="1">
        <v>41861</v>
      </c>
      <c r="E846">
        <v>5</v>
      </c>
    </row>
    <row r="847" spans="1:5" x14ac:dyDescent="0.2">
      <c r="A847">
        <v>846</v>
      </c>
      <c r="B847" t="s">
        <v>14</v>
      </c>
      <c r="C847" t="s">
        <v>15</v>
      </c>
      <c r="D847" s="1">
        <v>41821</v>
      </c>
      <c r="E847">
        <v>2</v>
      </c>
    </row>
    <row r="848" spans="1:5" x14ac:dyDescent="0.2">
      <c r="A848">
        <v>847</v>
      </c>
      <c r="B848" t="s">
        <v>5</v>
      </c>
      <c r="C848" t="s">
        <v>13</v>
      </c>
      <c r="D848" s="1">
        <v>41973</v>
      </c>
      <c r="E848">
        <v>2</v>
      </c>
    </row>
    <row r="849" spans="1:5" x14ac:dyDescent="0.2">
      <c r="A849">
        <v>848</v>
      </c>
      <c r="B849" t="s">
        <v>9</v>
      </c>
      <c r="C849" t="s">
        <v>8</v>
      </c>
      <c r="D849" s="1">
        <v>41994</v>
      </c>
      <c r="E849">
        <v>4</v>
      </c>
    </row>
    <row r="850" spans="1:5" x14ac:dyDescent="0.2">
      <c r="A850">
        <v>849</v>
      </c>
      <c r="B850" t="s">
        <v>10</v>
      </c>
      <c r="C850" t="s">
        <v>12</v>
      </c>
      <c r="D850" s="1">
        <v>41833</v>
      </c>
      <c r="E850">
        <v>5.5</v>
      </c>
    </row>
    <row r="851" spans="1:5" x14ac:dyDescent="0.2">
      <c r="A851">
        <v>850</v>
      </c>
      <c r="B851" t="s">
        <v>14</v>
      </c>
      <c r="C851" t="s">
        <v>11</v>
      </c>
      <c r="D851" s="1">
        <v>41936</v>
      </c>
      <c r="E851">
        <v>3.5</v>
      </c>
    </row>
    <row r="852" spans="1:5" x14ac:dyDescent="0.2">
      <c r="A852">
        <v>851</v>
      </c>
      <c r="B852" t="s">
        <v>5</v>
      </c>
      <c r="C852" t="s">
        <v>6</v>
      </c>
      <c r="D852" s="1">
        <v>41904</v>
      </c>
      <c r="E852">
        <v>2.5</v>
      </c>
    </row>
    <row r="853" spans="1:5" x14ac:dyDescent="0.2">
      <c r="A853">
        <v>852</v>
      </c>
      <c r="B853" t="s">
        <v>5</v>
      </c>
      <c r="C853" t="s">
        <v>15</v>
      </c>
      <c r="D853" s="1">
        <v>41887</v>
      </c>
      <c r="E853">
        <v>5</v>
      </c>
    </row>
    <row r="854" spans="1:5" x14ac:dyDescent="0.2">
      <c r="A854">
        <v>853</v>
      </c>
      <c r="B854" t="s">
        <v>7</v>
      </c>
      <c r="C854" t="s">
        <v>11</v>
      </c>
      <c r="D854" s="1">
        <v>41926</v>
      </c>
      <c r="E854">
        <v>3.5</v>
      </c>
    </row>
    <row r="855" spans="1:5" x14ac:dyDescent="0.2">
      <c r="A855">
        <v>854</v>
      </c>
      <c r="B855" t="s">
        <v>9</v>
      </c>
      <c r="C855" t="s">
        <v>6</v>
      </c>
      <c r="D855" s="1">
        <v>41984</v>
      </c>
      <c r="E855">
        <v>5</v>
      </c>
    </row>
    <row r="856" spans="1:5" x14ac:dyDescent="0.2">
      <c r="A856">
        <v>855</v>
      </c>
      <c r="B856" t="s">
        <v>14</v>
      </c>
      <c r="C856" t="s">
        <v>15</v>
      </c>
      <c r="D856" s="1">
        <v>42023</v>
      </c>
      <c r="E856">
        <v>5.5</v>
      </c>
    </row>
    <row r="857" spans="1:5" x14ac:dyDescent="0.2">
      <c r="A857">
        <v>856</v>
      </c>
      <c r="B857" t="s">
        <v>9</v>
      </c>
      <c r="C857" t="s">
        <v>6</v>
      </c>
      <c r="D857" s="1">
        <v>41814</v>
      </c>
      <c r="E857">
        <v>4</v>
      </c>
    </row>
    <row r="858" spans="1:5" x14ac:dyDescent="0.2">
      <c r="A858">
        <v>857</v>
      </c>
      <c r="B858" t="s">
        <v>5</v>
      </c>
      <c r="C858" t="s">
        <v>12</v>
      </c>
      <c r="D858" s="1">
        <v>42008</v>
      </c>
      <c r="E858">
        <v>1</v>
      </c>
    </row>
    <row r="859" spans="1:5" x14ac:dyDescent="0.2">
      <c r="A859">
        <v>858</v>
      </c>
      <c r="B859" t="s">
        <v>14</v>
      </c>
      <c r="C859" t="s">
        <v>12</v>
      </c>
      <c r="D859" s="1">
        <v>41983</v>
      </c>
      <c r="E859">
        <v>4.5</v>
      </c>
    </row>
    <row r="860" spans="1:5" x14ac:dyDescent="0.2">
      <c r="A860">
        <v>859</v>
      </c>
      <c r="B860" t="s">
        <v>14</v>
      </c>
      <c r="C860" t="s">
        <v>6</v>
      </c>
      <c r="D860" s="1">
        <v>41805</v>
      </c>
      <c r="E860">
        <v>3.5</v>
      </c>
    </row>
    <row r="861" spans="1:5" x14ac:dyDescent="0.2">
      <c r="A861">
        <v>860</v>
      </c>
      <c r="B861" t="s">
        <v>14</v>
      </c>
      <c r="C861" t="s">
        <v>8</v>
      </c>
      <c r="D861" s="1">
        <v>41885</v>
      </c>
      <c r="E861">
        <v>3.5</v>
      </c>
    </row>
    <row r="862" spans="1:5" x14ac:dyDescent="0.2">
      <c r="A862">
        <v>861</v>
      </c>
      <c r="B862" t="s">
        <v>9</v>
      </c>
      <c r="C862" t="s">
        <v>11</v>
      </c>
      <c r="D862" s="1">
        <v>41835</v>
      </c>
      <c r="E862">
        <v>2</v>
      </c>
    </row>
    <row r="863" spans="1:5" x14ac:dyDescent="0.2">
      <c r="A863">
        <v>862</v>
      </c>
      <c r="B863" t="s">
        <v>7</v>
      </c>
      <c r="C863" t="s">
        <v>13</v>
      </c>
      <c r="D863" s="1">
        <v>41932</v>
      </c>
      <c r="E863">
        <v>3</v>
      </c>
    </row>
    <row r="864" spans="1:5" x14ac:dyDescent="0.2">
      <c r="A864">
        <v>863</v>
      </c>
      <c r="B864" t="s">
        <v>14</v>
      </c>
      <c r="C864" t="s">
        <v>12</v>
      </c>
      <c r="D864" s="1">
        <v>41926</v>
      </c>
      <c r="E864">
        <v>3</v>
      </c>
    </row>
    <row r="865" spans="1:5" x14ac:dyDescent="0.2">
      <c r="A865">
        <v>864</v>
      </c>
      <c r="B865" t="s">
        <v>7</v>
      </c>
      <c r="C865" t="s">
        <v>6</v>
      </c>
      <c r="D865" s="1">
        <v>41865</v>
      </c>
      <c r="E865">
        <v>3</v>
      </c>
    </row>
    <row r="866" spans="1:5" x14ac:dyDescent="0.2">
      <c r="A866">
        <v>865</v>
      </c>
      <c r="B866" t="s">
        <v>9</v>
      </c>
      <c r="C866" t="s">
        <v>8</v>
      </c>
      <c r="D866" s="1">
        <v>41928</v>
      </c>
      <c r="E866">
        <v>2.5</v>
      </c>
    </row>
    <row r="867" spans="1:5" x14ac:dyDescent="0.2">
      <c r="A867">
        <v>866</v>
      </c>
      <c r="B867" t="s">
        <v>7</v>
      </c>
      <c r="C867" t="s">
        <v>11</v>
      </c>
      <c r="D867" s="1">
        <v>41927</v>
      </c>
      <c r="E867">
        <v>4</v>
      </c>
    </row>
    <row r="868" spans="1:5" x14ac:dyDescent="0.2">
      <c r="A868">
        <v>867</v>
      </c>
      <c r="B868" t="s">
        <v>7</v>
      </c>
      <c r="C868" t="s">
        <v>15</v>
      </c>
      <c r="D868" s="1">
        <v>41840</v>
      </c>
      <c r="E868">
        <v>5</v>
      </c>
    </row>
    <row r="869" spans="1:5" x14ac:dyDescent="0.2">
      <c r="A869">
        <v>868</v>
      </c>
      <c r="B869" t="s">
        <v>14</v>
      </c>
      <c r="C869" t="s">
        <v>13</v>
      </c>
      <c r="D869" s="1">
        <v>41890</v>
      </c>
      <c r="E869">
        <v>5</v>
      </c>
    </row>
    <row r="870" spans="1:5" x14ac:dyDescent="0.2">
      <c r="A870">
        <v>869</v>
      </c>
      <c r="B870" t="s">
        <v>10</v>
      </c>
      <c r="C870" t="s">
        <v>15</v>
      </c>
      <c r="D870" s="1">
        <v>42029</v>
      </c>
      <c r="E870">
        <v>4</v>
      </c>
    </row>
    <row r="871" spans="1:5" x14ac:dyDescent="0.2">
      <c r="A871">
        <v>870</v>
      </c>
      <c r="B871" t="s">
        <v>10</v>
      </c>
      <c r="C871" t="s">
        <v>13</v>
      </c>
      <c r="D871" s="1">
        <v>41851</v>
      </c>
      <c r="E871">
        <v>3.5</v>
      </c>
    </row>
    <row r="872" spans="1:5" x14ac:dyDescent="0.2">
      <c r="A872">
        <v>871</v>
      </c>
      <c r="B872" t="s">
        <v>10</v>
      </c>
      <c r="C872" t="s">
        <v>13</v>
      </c>
      <c r="D872" s="1">
        <v>42036</v>
      </c>
      <c r="E872">
        <v>1.5</v>
      </c>
    </row>
    <row r="873" spans="1:5" x14ac:dyDescent="0.2">
      <c r="A873">
        <v>872</v>
      </c>
      <c r="B873" t="s">
        <v>10</v>
      </c>
      <c r="C873" t="s">
        <v>6</v>
      </c>
      <c r="D873" s="1">
        <v>41799</v>
      </c>
      <c r="E873">
        <v>6</v>
      </c>
    </row>
    <row r="874" spans="1:5" x14ac:dyDescent="0.2">
      <c r="A874">
        <v>873</v>
      </c>
      <c r="B874" t="s">
        <v>5</v>
      </c>
      <c r="C874" t="s">
        <v>8</v>
      </c>
      <c r="D874" s="1">
        <v>41876</v>
      </c>
      <c r="E874">
        <v>5.5</v>
      </c>
    </row>
    <row r="875" spans="1:5" x14ac:dyDescent="0.2">
      <c r="A875">
        <v>874</v>
      </c>
      <c r="B875" t="s">
        <v>7</v>
      </c>
      <c r="C875" t="s">
        <v>15</v>
      </c>
      <c r="D875" s="1">
        <v>41976</v>
      </c>
      <c r="E875">
        <v>3</v>
      </c>
    </row>
    <row r="876" spans="1:5" x14ac:dyDescent="0.2">
      <c r="A876">
        <v>875</v>
      </c>
      <c r="B876" t="s">
        <v>5</v>
      </c>
      <c r="C876" t="s">
        <v>13</v>
      </c>
      <c r="D876" s="1">
        <v>41809</v>
      </c>
      <c r="E876">
        <v>3.5</v>
      </c>
    </row>
    <row r="877" spans="1:5" x14ac:dyDescent="0.2">
      <c r="A877">
        <v>876</v>
      </c>
      <c r="B877" t="s">
        <v>14</v>
      </c>
      <c r="C877" t="s">
        <v>6</v>
      </c>
      <c r="D877" s="1">
        <v>41803</v>
      </c>
      <c r="E877">
        <v>3.5</v>
      </c>
    </row>
    <row r="878" spans="1:5" x14ac:dyDescent="0.2">
      <c r="A878">
        <v>877</v>
      </c>
      <c r="B878" t="s">
        <v>9</v>
      </c>
      <c r="C878" t="s">
        <v>12</v>
      </c>
      <c r="D878" s="1">
        <v>41809</v>
      </c>
      <c r="E878">
        <v>3.5</v>
      </c>
    </row>
    <row r="879" spans="1:5" x14ac:dyDescent="0.2">
      <c r="A879">
        <v>878</v>
      </c>
      <c r="B879" t="s">
        <v>14</v>
      </c>
      <c r="C879" t="s">
        <v>6</v>
      </c>
      <c r="D879" s="1">
        <v>41871</v>
      </c>
      <c r="E879">
        <v>3.5</v>
      </c>
    </row>
    <row r="880" spans="1:5" x14ac:dyDescent="0.2">
      <c r="A880">
        <v>879</v>
      </c>
      <c r="B880" t="s">
        <v>7</v>
      </c>
      <c r="C880" t="s">
        <v>15</v>
      </c>
      <c r="D880" s="1">
        <v>41902</v>
      </c>
      <c r="E880">
        <v>4</v>
      </c>
    </row>
    <row r="881" spans="1:5" x14ac:dyDescent="0.2">
      <c r="A881">
        <v>880</v>
      </c>
      <c r="B881" t="s">
        <v>9</v>
      </c>
      <c r="C881" t="s">
        <v>11</v>
      </c>
      <c r="D881" s="1">
        <v>41822</v>
      </c>
      <c r="E881">
        <v>4.5</v>
      </c>
    </row>
    <row r="882" spans="1:5" x14ac:dyDescent="0.2">
      <c r="A882">
        <v>881</v>
      </c>
      <c r="B882" t="s">
        <v>9</v>
      </c>
      <c r="C882" t="s">
        <v>13</v>
      </c>
      <c r="D882" s="1">
        <v>41987</v>
      </c>
      <c r="E882">
        <v>2</v>
      </c>
    </row>
    <row r="883" spans="1:5" x14ac:dyDescent="0.2">
      <c r="A883">
        <v>882</v>
      </c>
      <c r="B883" t="s">
        <v>5</v>
      </c>
      <c r="C883" t="s">
        <v>15</v>
      </c>
      <c r="D883" s="1">
        <v>41813</v>
      </c>
      <c r="E883">
        <v>5</v>
      </c>
    </row>
    <row r="884" spans="1:5" x14ac:dyDescent="0.2">
      <c r="A884">
        <v>883</v>
      </c>
      <c r="B884" t="s">
        <v>7</v>
      </c>
      <c r="C884" t="s">
        <v>12</v>
      </c>
      <c r="D884" s="1">
        <v>41794</v>
      </c>
      <c r="E884">
        <v>3</v>
      </c>
    </row>
    <row r="885" spans="1:5" x14ac:dyDescent="0.2">
      <c r="A885">
        <v>884</v>
      </c>
      <c r="B885" t="s">
        <v>14</v>
      </c>
      <c r="C885" t="s">
        <v>6</v>
      </c>
      <c r="D885" s="1">
        <v>41920</v>
      </c>
      <c r="E885">
        <v>5</v>
      </c>
    </row>
    <row r="886" spans="1:5" x14ac:dyDescent="0.2">
      <c r="A886">
        <v>885</v>
      </c>
      <c r="B886" t="s">
        <v>7</v>
      </c>
      <c r="C886" t="s">
        <v>11</v>
      </c>
      <c r="D886" s="1">
        <v>41948</v>
      </c>
      <c r="E886">
        <v>4</v>
      </c>
    </row>
    <row r="887" spans="1:5" x14ac:dyDescent="0.2">
      <c r="A887">
        <v>886</v>
      </c>
      <c r="B887" t="s">
        <v>7</v>
      </c>
      <c r="C887" t="s">
        <v>6</v>
      </c>
      <c r="D887" s="1">
        <v>41903</v>
      </c>
      <c r="E887">
        <v>3.5</v>
      </c>
    </row>
    <row r="888" spans="1:5" x14ac:dyDescent="0.2">
      <c r="A888">
        <v>887</v>
      </c>
      <c r="B888" t="s">
        <v>9</v>
      </c>
      <c r="C888" t="s">
        <v>13</v>
      </c>
      <c r="D888" s="1">
        <v>41923</v>
      </c>
      <c r="E888">
        <v>5</v>
      </c>
    </row>
    <row r="889" spans="1:5" x14ac:dyDescent="0.2">
      <c r="A889">
        <v>888</v>
      </c>
      <c r="B889" t="s">
        <v>7</v>
      </c>
      <c r="C889" t="s">
        <v>12</v>
      </c>
      <c r="D889" s="1">
        <v>41849</v>
      </c>
      <c r="E889">
        <v>5</v>
      </c>
    </row>
    <row r="890" spans="1:5" x14ac:dyDescent="0.2">
      <c r="A890">
        <v>889</v>
      </c>
      <c r="B890" t="s">
        <v>7</v>
      </c>
      <c r="C890" t="s">
        <v>12</v>
      </c>
      <c r="D890" s="1">
        <v>41954</v>
      </c>
      <c r="E890">
        <v>4</v>
      </c>
    </row>
    <row r="891" spans="1:5" x14ac:dyDescent="0.2">
      <c r="A891">
        <v>890</v>
      </c>
      <c r="B891" t="s">
        <v>5</v>
      </c>
      <c r="C891" t="s">
        <v>15</v>
      </c>
      <c r="D891" s="1">
        <v>41948</v>
      </c>
      <c r="E891">
        <v>6.5</v>
      </c>
    </row>
    <row r="892" spans="1:5" x14ac:dyDescent="0.2">
      <c r="A892">
        <v>891</v>
      </c>
      <c r="B892" t="s">
        <v>10</v>
      </c>
      <c r="C892" t="s">
        <v>13</v>
      </c>
      <c r="D892" s="1">
        <v>41849</v>
      </c>
      <c r="E892">
        <v>3</v>
      </c>
    </row>
    <row r="893" spans="1:5" x14ac:dyDescent="0.2">
      <c r="A893">
        <v>892</v>
      </c>
      <c r="B893" t="s">
        <v>9</v>
      </c>
      <c r="C893" t="s">
        <v>13</v>
      </c>
      <c r="D893" s="1">
        <v>41941</v>
      </c>
      <c r="E893">
        <v>2</v>
      </c>
    </row>
    <row r="894" spans="1:5" x14ac:dyDescent="0.2">
      <c r="A894">
        <v>893</v>
      </c>
      <c r="B894" t="s">
        <v>7</v>
      </c>
      <c r="C894" t="s">
        <v>8</v>
      </c>
      <c r="D894" s="1">
        <v>41835</v>
      </c>
      <c r="E894">
        <v>3</v>
      </c>
    </row>
    <row r="895" spans="1:5" x14ac:dyDescent="0.2">
      <c r="A895">
        <v>894</v>
      </c>
      <c r="B895" t="s">
        <v>10</v>
      </c>
      <c r="C895" t="s">
        <v>15</v>
      </c>
      <c r="D895" s="1">
        <v>41854</v>
      </c>
      <c r="E895">
        <v>5.5</v>
      </c>
    </row>
    <row r="896" spans="1:5" x14ac:dyDescent="0.2">
      <c r="A896">
        <v>895</v>
      </c>
      <c r="B896" t="s">
        <v>5</v>
      </c>
      <c r="C896" t="s">
        <v>15</v>
      </c>
      <c r="D896" s="1">
        <v>41808</v>
      </c>
      <c r="E896">
        <v>1.5</v>
      </c>
    </row>
    <row r="897" spans="1:5" x14ac:dyDescent="0.2">
      <c r="A897">
        <v>896</v>
      </c>
      <c r="B897" t="s">
        <v>14</v>
      </c>
      <c r="C897" t="s">
        <v>8</v>
      </c>
      <c r="D897" s="1">
        <v>41907</v>
      </c>
      <c r="E897">
        <v>5</v>
      </c>
    </row>
    <row r="898" spans="1:5" x14ac:dyDescent="0.2">
      <c r="A898">
        <v>897</v>
      </c>
      <c r="B898" t="s">
        <v>7</v>
      </c>
      <c r="C898" t="s">
        <v>12</v>
      </c>
      <c r="D898" s="1">
        <v>41844</v>
      </c>
      <c r="E898">
        <v>3.5</v>
      </c>
    </row>
    <row r="899" spans="1:5" x14ac:dyDescent="0.2">
      <c r="A899">
        <v>898</v>
      </c>
      <c r="B899" t="s">
        <v>9</v>
      </c>
      <c r="C899" t="s">
        <v>15</v>
      </c>
      <c r="D899" s="1">
        <v>41831</v>
      </c>
      <c r="E899">
        <v>2.5</v>
      </c>
    </row>
    <row r="900" spans="1:5" x14ac:dyDescent="0.2">
      <c r="A900">
        <v>899</v>
      </c>
      <c r="B900" t="s">
        <v>10</v>
      </c>
      <c r="C900" t="s">
        <v>6</v>
      </c>
      <c r="D900" s="1">
        <v>41845</v>
      </c>
      <c r="E900">
        <v>2.5</v>
      </c>
    </row>
    <row r="901" spans="1:5" x14ac:dyDescent="0.2">
      <c r="A901">
        <v>900</v>
      </c>
      <c r="B901" t="s">
        <v>10</v>
      </c>
      <c r="C901" t="s">
        <v>8</v>
      </c>
      <c r="D901" s="1">
        <v>42010</v>
      </c>
      <c r="E901">
        <v>3</v>
      </c>
    </row>
    <row r="902" spans="1:5" x14ac:dyDescent="0.2">
      <c r="A902">
        <v>901</v>
      </c>
      <c r="B902" t="s">
        <v>10</v>
      </c>
      <c r="C902" t="s">
        <v>15</v>
      </c>
      <c r="D902" s="1">
        <v>41950</v>
      </c>
      <c r="E902">
        <v>4</v>
      </c>
    </row>
    <row r="903" spans="1:5" x14ac:dyDescent="0.2">
      <c r="A903">
        <v>902</v>
      </c>
      <c r="B903" t="s">
        <v>9</v>
      </c>
      <c r="C903" t="s">
        <v>13</v>
      </c>
      <c r="D903" s="1">
        <v>41877</v>
      </c>
      <c r="E903">
        <v>4</v>
      </c>
    </row>
    <row r="904" spans="1:5" x14ac:dyDescent="0.2">
      <c r="A904">
        <v>903</v>
      </c>
      <c r="B904" t="s">
        <v>5</v>
      </c>
      <c r="C904" t="s">
        <v>12</v>
      </c>
      <c r="D904" s="1">
        <v>42006</v>
      </c>
      <c r="E904">
        <v>6.5</v>
      </c>
    </row>
    <row r="905" spans="1:5" x14ac:dyDescent="0.2">
      <c r="A905">
        <v>904</v>
      </c>
      <c r="B905" t="s">
        <v>14</v>
      </c>
      <c r="C905" t="s">
        <v>11</v>
      </c>
      <c r="D905" s="1">
        <v>42039</v>
      </c>
      <c r="E905">
        <v>4.5</v>
      </c>
    </row>
    <row r="906" spans="1:5" x14ac:dyDescent="0.2">
      <c r="A906">
        <v>905</v>
      </c>
      <c r="B906" t="s">
        <v>9</v>
      </c>
      <c r="C906" t="s">
        <v>8</v>
      </c>
      <c r="D906" s="1">
        <v>41950</v>
      </c>
      <c r="E906">
        <v>5.5</v>
      </c>
    </row>
    <row r="907" spans="1:5" x14ac:dyDescent="0.2">
      <c r="A907">
        <v>906</v>
      </c>
      <c r="B907" t="s">
        <v>5</v>
      </c>
      <c r="C907" t="s">
        <v>12</v>
      </c>
      <c r="D907" s="1">
        <v>41994</v>
      </c>
      <c r="E907">
        <v>3</v>
      </c>
    </row>
    <row r="908" spans="1:5" x14ac:dyDescent="0.2">
      <c r="A908">
        <v>907</v>
      </c>
      <c r="B908" t="s">
        <v>14</v>
      </c>
      <c r="C908" t="s">
        <v>15</v>
      </c>
      <c r="D908" s="1">
        <v>42023</v>
      </c>
      <c r="E908">
        <v>4.5</v>
      </c>
    </row>
    <row r="909" spans="1:5" x14ac:dyDescent="0.2">
      <c r="A909">
        <v>908</v>
      </c>
      <c r="B909" t="s">
        <v>7</v>
      </c>
      <c r="C909" t="s">
        <v>8</v>
      </c>
      <c r="D909" s="1">
        <v>41875</v>
      </c>
      <c r="E909">
        <v>4</v>
      </c>
    </row>
    <row r="910" spans="1:5" x14ac:dyDescent="0.2">
      <c r="A910">
        <v>909</v>
      </c>
      <c r="B910" t="s">
        <v>9</v>
      </c>
      <c r="C910" t="s">
        <v>8</v>
      </c>
      <c r="D910" s="1">
        <v>41819</v>
      </c>
      <c r="E910">
        <v>5.5</v>
      </c>
    </row>
    <row r="911" spans="1:5" x14ac:dyDescent="0.2">
      <c r="A911">
        <v>910</v>
      </c>
      <c r="B911" t="s">
        <v>10</v>
      </c>
      <c r="C911" t="s">
        <v>8</v>
      </c>
      <c r="D911" s="1">
        <v>42001</v>
      </c>
      <c r="E911">
        <v>1.5</v>
      </c>
    </row>
    <row r="912" spans="1:5" x14ac:dyDescent="0.2">
      <c r="A912">
        <v>911</v>
      </c>
      <c r="B912" t="s">
        <v>9</v>
      </c>
      <c r="C912" t="s">
        <v>11</v>
      </c>
      <c r="D912" s="1">
        <v>41863</v>
      </c>
      <c r="E912">
        <v>4</v>
      </c>
    </row>
    <row r="913" spans="1:5" x14ac:dyDescent="0.2">
      <c r="A913">
        <v>912</v>
      </c>
      <c r="B913" t="s">
        <v>5</v>
      </c>
      <c r="C913" t="s">
        <v>15</v>
      </c>
      <c r="D913" s="1">
        <v>41822</v>
      </c>
      <c r="E913">
        <v>4</v>
      </c>
    </row>
    <row r="914" spans="1:5" x14ac:dyDescent="0.2">
      <c r="A914">
        <v>913</v>
      </c>
      <c r="B914" t="s">
        <v>9</v>
      </c>
      <c r="C914" t="s">
        <v>13</v>
      </c>
      <c r="D914" s="1">
        <v>41908</v>
      </c>
      <c r="E914">
        <v>1.5</v>
      </c>
    </row>
    <row r="915" spans="1:5" x14ac:dyDescent="0.2">
      <c r="A915">
        <v>914</v>
      </c>
      <c r="B915" t="s">
        <v>10</v>
      </c>
      <c r="C915" t="s">
        <v>15</v>
      </c>
      <c r="D915" s="1">
        <v>41830</v>
      </c>
      <c r="E915">
        <v>5.5</v>
      </c>
    </row>
    <row r="916" spans="1:5" x14ac:dyDescent="0.2">
      <c r="A916">
        <v>915</v>
      </c>
      <c r="B916" t="s">
        <v>10</v>
      </c>
      <c r="C916" t="s">
        <v>13</v>
      </c>
      <c r="D916" s="1">
        <v>41976</v>
      </c>
      <c r="E916">
        <v>3.5</v>
      </c>
    </row>
    <row r="917" spans="1:5" x14ac:dyDescent="0.2">
      <c r="A917">
        <v>916</v>
      </c>
      <c r="B917" t="s">
        <v>7</v>
      </c>
      <c r="C917" t="s">
        <v>8</v>
      </c>
      <c r="D917" s="1">
        <v>41820</v>
      </c>
      <c r="E917">
        <v>2.5</v>
      </c>
    </row>
    <row r="918" spans="1:5" x14ac:dyDescent="0.2">
      <c r="A918">
        <v>917</v>
      </c>
      <c r="B918" t="s">
        <v>10</v>
      </c>
      <c r="C918" t="s">
        <v>12</v>
      </c>
      <c r="D918" s="1">
        <v>41806</v>
      </c>
      <c r="E918">
        <v>2</v>
      </c>
    </row>
    <row r="919" spans="1:5" x14ac:dyDescent="0.2">
      <c r="A919">
        <v>918</v>
      </c>
      <c r="B919" t="s">
        <v>14</v>
      </c>
      <c r="C919" t="s">
        <v>8</v>
      </c>
      <c r="D919" s="1">
        <v>41929</v>
      </c>
      <c r="E919">
        <v>2.5</v>
      </c>
    </row>
    <row r="920" spans="1:5" x14ac:dyDescent="0.2">
      <c r="A920">
        <v>919</v>
      </c>
      <c r="B920" t="s">
        <v>10</v>
      </c>
      <c r="C920" t="s">
        <v>12</v>
      </c>
      <c r="D920" s="1">
        <v>41890</v>
      </c>
      <c r="E920">
        <v>4</v>
      </c>
    </row>
    <row r="921" spans="1:5" x14ac:dyDescent="0.2">
      <c r="A921">
        <v>920</v>
      </c>
      <c r="B921" t="s">
        <v>9</v>
      </c>
      <c r="C921" t="s">
        <v>11</v>
      </c>
      <c r="D921" s="1">
        <v>41881</v>
      </c>
      <c r="E921">
        <v>3.5</v>
      </c>
    </row>
    <row r="922" spans="1:5" x14ac:dyDescent="0.2">
      <c r="A922">
        <v>921</v>
      </c>
      <c r="B922" t="s">
        <v>9</v>
      </c>
      <c r="C922" t="s">
        <v>11</v>
      </c>
      <c r="D922" s="1">
        <v>41859</v>
      </c>
      <c r="E922">
        <v>6</v>
      </c>
    </row>
    <row r="923" spans="1:5" x14ac:dyDescent="0.2">
      <c r="A923">
        <v>922</v>
      </c>
      <c r="B923" t="s">
        <v>7</v>
      </c>
      <c r="C923" t="s">
        <v>13</v>
      </c>
      <c r="D923" s="1">
        <v>41977</v>
      </c>
      <c r="E923">
        <v>6</v>
      </c>
    </row>
    <row r="924" spans="1:5" x14ac:dyDescent="0.2">
      <c r="A924">
        <v>923</v>
      </c>
      <c r="B924" t="s">
        <v>9</v>
      </c>
      <c r="C924" t="s">
        <v>6</v>
      </c>
      <c r="D924" s="1">
        <v>41841</v>
      </c>
      <c r="E924">
        <v>3</v>
      </c>
    </row>
    <row r="925" spans="1:5" x14ac:dyDescent="0.2">
      <c r="A925">
        <v>924</v>
      </c>
      <c r="B925" t="s">
        <v>10</v>
      </c>
      <c r="C925" t="s">
        <v>11</v>
      </c>
      <c r="D925" s="1">
        <v>41876</v>
      </c>
      <c r="E925">
        <v>3.5</v>
      </c>
    </row>
    <row r="926" spans="1:5" x14ac:dyDescent="0.2">
      <c r="A926">
        <v>925</v>
      </c>
      <c r="B926" t="s">
        <v>9</v>
      </c>
      <c r="C926" t="s">
        <v>6</v>
      </c>
      <c r="D926" s="1">
        <v>41981</v>
      </c>
      <c r="E926">
        <v>5</v>
      </c>
    </row>
    <row r="927" spans="1:5" x14ac:dyDescent="0.2">
      <c r="A927">
        <v>926</v>
      </c>
      <c r="B927" t="s">
        <v>9</v>
      </c>
      <c r="C927" t="s">
        <v>6</v>
      </c>
      <c r="D927" s="1">
        <v>41852</v>
      </c>
      <c r="E927">
        <v>3.5</v>
      </c>
    </row>
    <row r="928" spans="1:5" x14ac:dyDescent="0.2">
      <c r="A928">
        <v>927</v>
      </c>
      <c r="B928" t="s">
        <v>9</v>
      </c>
      <c r="C928" t="s">
        <v>15</v>
      </c>
      <c r="D928" s="1">
        <v>41873</v>
      </c>
      <c r="E928">
        <v>6</v>
      </c>
    </row>
    <row r="929" spans="1:5" x14ac:dyDescent="0.2">
      <c r="A929">
        <v>928</v>
      </c>
      <c r="B929" t="s">
        <v>10</v>
      </c>
      <c r="C929" t="s">
        <v>15</v>
      </c>
      <c r="D929" s="1">
        <v>41927</v>
      </c>
      <c r="E929">
        <v>3.5</v>
      </c>
    </row>
    <row r="930" spans="1:5" x14ac:dyDescent="0.2">
      <c r="A930">
        <v>929</v>
      </c>
      <c r="B930" t="s">
        <v>14</v>
      </c>
      <c r="C930" t="s">
        <v>8</v>
      </c>
      <c r="D930" s="1">
        <v>41912</v>
      </c>
      <c r="E930">
        <v>3.5</v>
      </c>
    </row>
    <row r="931" spans="1:5" x14ac:dyDescent="0.2">
      <c r="A931">
        <v>930</v>
      </c>
      <c r="B931" t="s">
        <v>7</v>
      </c>
      <c r="C931" t="s">
        <v>6</v>
      </c>
      <c r="D931" s="1">
        <v>41988</v>
      </c>
      <c r="E931">
        <v>2</v>
      </c>
    </row>
    <row r="932" spans="1:5" x14ac:dyDescent="0.2">
      <c r="A932">
        <v>931</v>
      </c>
      <c r="B932" t="s">
        <v>14</v>
      </c>
      <c r="C932" t="s">
        <v>8</v>
      </c>
      <c r="D932" s="1">
        <v>41870</v>
      </c>
      <c r="E932">
        <v>6.5</v>
      </c>
    </row>
    <row r="933" spans="1:5" x14ac:dyDescent="0.2">
      <c r="A933">
        <v>932</v>
      </c>
      <c r="B933" t="s">
        <v>9</v>
      </c>
      <c r="C933" t="s">
        <v>11</v>
      </c>
      <c r="D933" s="1">
        <v>41863</v>
      </c>
      <c r="E933">
        <v>3.5</v>
      </c>
    </row>
    <row r="934" spans="1:5" x14ac:dyDescent="0.2">
      <c r="A934">
        <v>933</v>
      </c>
      <c r="B934" t="s">
        <v>9</v>
      </c>
      <c r="C934" t="s">
        <v>11</v>
      </c>
      <c r="D934" s="1">
        <v>41934</v>
      </c>
      <c r="E934">
        <v>3</v>
      </c>
    </row>
    <row r="935" spans="1:5" x14ac:dyDescent="0.2">
      <c r="A935">
        <v>934</v>
      </c>
      <c r="B935" t="s">
        <v>10</v>
      </c>
      <c r="C935" t="s">
        <v>13</v>
      </c>
      <c r="D935" s="1">
        <v>41841</v>
      </c>
      <c r="E935">
        <v>1</v>
      </c>
    </row>
    <row r="936" spans="1:5" x14ac:dyDescent="0.2">
      <c r="A936">
        <v>935</v>
      </c>
      <c r="B936" t="s">
        <v>9</v>
      </c>
      <c r="C936" t="s">
        <v>6</v>
      </c>
      <c r="D936" s="1">
        <v>41805</v>
      </c>
      <c r="E936">
        <v>4.5</v>
      </c>
    </row>
    <row r="937" spans="1:5" x14ac:dyDescent="0.2">
      <c r="A937">
        <v>936</v>
      </c>
      <c r="B937" t="s">
        <v>14</v>
      </c>
      <c r="C937" t="s">
        <v>6</v>
      </c>
      <c r="D937" s="1">
        <v>41797</v>
      </c>
      <c r="E937">
        <v>2.5</v>
      </c>
    </row>
    <row r="938" spans="1:5" x14ac:dyDescent="0.2">
      <c r="A938">
        <v>937</v>
      </c>
      <c r="B938" t="s">
        <v>9</v>
      </c>
      <c r="C938" t="s">
        <v>13</v>
      </c>
      <c r="D938" s="1">
        <v>41976</v>
      </c>
      <c r="E938">
        <v>1</v>
      </c>
    </row>
    <row r="939" spans="1:5" x14ac:dyDescent="0.2">
      <c r="A939">
        <v>938</v>
      </c>
      <c r="B939" t="s">
        <v>14</v>
      </c>
      <c r="C939" t="s">
        <v>12</v>
      </c>
      <c r="D939" s="1">
        <v>41954</v>
      </c>
      <c r="E939">
        <v>2.5</v>
      </c>
    </row>
    <row r="940" spans="1:5" x14ac:dyDescent="0.2">
      <c r="A940">
        <v>939</v>
      </c>
      <c r="B940" t="s">
        <v>5</v>
      </c>
      <c r="C940" t="s">
        <v>11</v>
      </c>
      <c r="D940" s="1">
        <v>41902</v>
      </c>
      <c r="E940">
        <v>0.5</v>
      </c>
    </row>
    <row r="941" spans="1:5" x14ac:dyDescent="0.2">
      <c r="A941">
        <v>940</v>
      </c>
      <c r="B941" t="s">
        <v>7</v>
      </c>
      <c r="C941" t="s">
        <v>8</v>
      </c>
      <c r="D941" s="1">
        <v>41985</v>
      </c>
      <c r="E941">
        <v>4</v>
      </c>
    </row>
    <row r="942" spans="1:5" x14ac:dyDescent="0.2">
      <c r="A942">
        <v>941</v>
      </c>
      <c r="B942" t="s">
        <v>7</v>
      </c>
      <c r="C942" t="s">
        <v>15</v>
      </c>
      <c r="D942" s="1">
        <v>41973</v>
      </c>
      <c r="E942">
        <v>2.5</v>
      </c>
    </row>
    <row r="943" spans="1:5" x14ac:dyDescent="0.2">
      <c r="A943">
        <v>942</v>
      </c>
      <c r="B943" t="s">
        <v>10</v>
      </c>
      <c r="C943" t="s">
        <v>6</v>
      </c>
      <c r="D943" s="1">
        <v>41847</v>
      </c>
      <c r="E943">
        <v>6.5</v>
      </c>
    </row>
    <row r="944" spans="1:5" x14ac:dyDescent="0.2">
      <c r="A944">
        <v>943</v>
      </c>
      <c r="B944" t="s">
        <v>14</v>
      </c>
      <c r="C944" t="s">
        <v>12</v>
      </c>
      <c r="D944" s="1">
        <v>41887</v>
      </c>
      <c r="E944">
        <v>3</v>
      </c>
    </row>
    <row r="945" spans="1:5" x14ac:dyDescent="0.2">
      <c r="A945">
        <v>944</v>
      </c>
      <c r="B945" t="s">
        <v>14</v>
      </c>
      <c r="C945" t="s">
        <v>15</v>
      </c>
      <c r="D945" s="1">
        <v>41878</v>
      </c>
      <c r="E945">
        <v>3</v>
      </c>
    </row>
    <row r="946" spans="1:5" x14ac:dyDescent="0.2">
      <c r="A946">
        <v>945</v>
      </c>
      <c r="B946" t="s">
        <v>5</v>
      </c>
      <c r="C946" t="s">
        <v>8</v>
      </c>
      <c r="D946" s="1">
        <v>41812</v>
      </c>
      <c r="E946">
        <v>7</v>
      </c>
    </row>
    <row r="947" spans="1:5" x14ac:dyDescent="0.2">
      <c r="A947">
        <v>946</v>
      </c>
      <c r="B947" t="s">
        <v>10</v>
      </c>
      <c r="C947" t="s">
        <v>11</v>
      </c>
      <c r="D947" s="1">
        <v>42030</v>
      </c>
      <c r="E947">
        <v>5</v>
      </c>
    </row>
    <row r="948" spans="1:5" x14ac:dyDescent="0.2">
      <c r="A948">
        <v>947</v>
      </c>
      <c r="B948" t="s">
        <v>5</v>
      </c>
      <c r="C948" t="s">
        <v>6</v>
      </c>
      <c r="D948" s="1">
        <v>42018</v>
      </c>
      <c r="E948">
        <v>6</v>
      </c>
    </row>
    <row r="949" spans="1:5" x14ac:dyDescent="0.2">
      <c r="A949">
        <v>948</v>
      </c>
      <c r="B949" t="s">
        <v>14</v>
      </c>
      <c r="C949" t="s">
        <v>6</v>
      </c>
      <c r="D949" s="1">
        <v>41978</v>
      </c>
      <c r="E949">
        <v>5.5</v>
      </c>
    </row>
    <row r="950" spans="1:5" x14ac:dyDescent="0.2">
      <c r="A950">
        <v>949</v>
      </c>
      <c r="B950" t="s">
        <v>9</v>
      </c>
      <c r="C950" t="s">
        <v>15</v>
      </c>
      <c r="D950" s="1">
        <v>41912</v>
      </c>
      <c r="E950">
        <v>4.5</v>
      </c>
    </row>
    <row r="951" spans="1:5" x14ac:dyDescent="0.2">
      <c r="A951">
        <v>950</v>
      </c>
      <c r="B951" t="s">
        <v>10</v>
      </c>
      <c r="C951" t="s">
        <v>8</v>
      </c>
      <c r="D951" s="1">
        <v>42034</v>
      </c>
      <c r="E951">
        <v>5</v>
      </c>
    </row>
    <row r="952" spans="1:5" x14ac:dyDescent="0.2">
      <c r="A952">
        <v>951</v>
      </c>
      <c r="B952" t="s">
        <v>10</v>
      </c>
      <c r="C952" t="s">
        <v>8</v>
      </c>
      <c r="D952" s="1">
        <v>41917</v>
      </c>
      <c r="E952">
        <v>3</v>
      </c>
    </row>
    <row r="953" spans="1:5" x14ac:dyDescent="0.2">
      <c r="A953">
        <v>952</v>
      </c>
      <c r="B953" t="s">
        <v>9</v>
      </c>
      <c r="C953" t="s">
        <v>15</v>
      </c>
      <c r="D953" s="1">
        <v>41863</v>
      </c>
      <c r="E953">
        <v>2.5</v>
      </c>
    </row>
    <row r="954" spans="1:5" x14ac:dyDescent="0.2">
      <c r="A954">
        <v>953</v>
      </c>
      <c r="B954" t="s">
        <v>5</v>
      </c>
      <c r="C954" t="s">
        <v>11</v>
      </c>
      <c r="D954" s="1">
        <v>42012</v>
      </c>
      <c r="E954">
        <v>2</v>
      </c>
    </row>
    <row r="955" spans="1:5" x14ac:dyDescent="0.2">
      <c r="A955">
        <v>954</v>
      </c>
      <c r="B955" t="s">
        <v>10</v>
      </c>
      <c r="C955" t="s">
        <v>13</v>
      </c>
      <c r="D955" s="1">
        <v>42013</v>
      </c>
      <c r="E955">
        <v>4</v>
      </c>
    </row>
    <row r="956" spans="1:5" x14ac:dyDescent="0.2">
      <c r="A956">
        <v>955</v>
      </c>
      <c r="B956" t="s">
        <v>9</v>
      </c>
      <c r="C956" t="s">
        <v>11</v>
      </c>
      <c r="D956" s="1">
        <v>41943</v>
      </c>
      <c r="E956">
        <v>4.5</v>
      </c>
    </row>
    <row r="957" spans="1:5" x14ac:dyDescent="0.2">
      <c r="A957">
        <v>956</v>
      </c>
      <c r="B957" t="s">
        <v>7</v>
      </c>
      <c r="C957" t="s">
        <v>12</v>
      </c>
      <c r="D957" s="1">
        <v>41891</v>
      </c>
      <c r="E957">
        <v>3.5</v>
      </c>
    </row>
    <row r="958" spans="1:5" x14ac:dyDescent="0.2">
      <c r="A958">
        <v>957</v>
      </c>
      <c r="B958" t="s">
        <v>10</v>
      </c>
      <c r="C958" t="s">
        <v>6</v>
      </c>
      <c r="D958" s="1">
        <v>41938</v>
      </c>
      <c r="E958">
        <v>4</v>
      </c>
    </row>
    <row r="959" spans="1:5" x14ac:dyDescent="0.2">
      <c r="A959">
        <v>958</v>
      </c>
      <c r="B959" t="s">
        <v>10</v>
      </c>
      <c r="C959" t="s">
        <v>15</v>
      </c>
      <c r="D959" s="1">
        <v>41888</v>
      </c>
      <c r="E959">
        <v>2.5</v>
      </c>
    </row>
    <row r="960" spans="1:5" x14ac:dyDescent="0.2">
      <c r="A960">
        <v>959</v>
      </c>
      <c r="B960" t="s">
        <v>9</v>
      </c>
      <c r="C960" t="s">
        <v>12</v>
      </c>
      <c r="D960" s="1">
        <v>41806</v>
      </c>
      <c r="E960">
        <v>4</v>
      </c>
    </row>
    <row r="961" spans="1:5" x14ac:dyDescent="0.2">
      <c r="A961">
        <v>960</v>
      </c>
      <c r="B961" t="s">
        <v>9</v>
      </c>
      <c r="C961" t="s">
        <v>11</v>
      </c>
      <c r="D961" s="1">
        <v>41838</v>
      </c>
      <c r="E961">
        <v>4.5</v>
      </c>
    </row>
    <row r="962" spans="1:5" x14ac:dyDescent="0.2">
      <c r="A962">
        <v>961</v>
      </c>
      <c r="B962" t="s">
        <v>9</v>
      </c>
      <c r="C962" t="s">
        <v>12</v>
      </c>
      <c r="D962" s="1">
        <v>41907</v>
      </c>
      <c r="E962">
        <v>2</v>
      </c>
    </row>
    <row r="963" spans="1:5" x14ac:dyDescent="0.2">
      <c r="A963">
        <v>962</v>
      </c>
      <c r="B963" t="s">
        <v>7</v>
      </c>
      <c r="C963" t="s">
        <v>11</v>
      </c>
      <c r="D963" s="1">
        <v>42025</v>
      </c>
      <c r="E963">
        <v>5</v>
      </c>
    </row>
    <row r="964" spans="1:5" x14ac:dyDescent="0.2">
      <c r="A964">
        <v>963</v>
      </c>
      <c r="B964" t="s">
        <v>7</v>
      </c>
      <c r="C964" t="s">
        <v>6</v>
      </c>
      <c r="D964" s="1">
        <v>41911</v>
      </c>
      <c r="E964">
        <v>3</v>
      </c>
    </row>
    <row r="965" spans="1:5" x14ac:dyDescent="0.2">
      <c r="A965">
        <v>964</v>
      </c>
      <c r="B965" t="s">
        <v>10</v>
      </c>
      <c r="C965" t="s">
        <v>11</v>
      </c>
      <c r="D965" s="1">
        <v>41911</v>
      </c>
      <c r="E965">
        <v>3</v>
      </c>
    </row>
    <row r="966" spans="1:5" x14ac:dyDescent="0.2">
      <c r="A966">
        <v>965</v>
      </c>
      <c r="B966" t="s">
        <v>10</v>
      </c>
      <c r="C966" t="s">
        <v>8</v>
      </c>
      <c r="D966" s="1">
        <v>41945</v>
      </c>
      <c r="E966">
        <v>0.5</v>
      </c>
    </row>
    <row r="967" spans="1:5" x14ac:dyDescent="0.2">
      <c r="A967">
        <v>966</v>
      </c>
      <c r="B967" t="s">
        <v>10</v>
      </c>
      <c r="C967" t="s">
        <v>12</v>
      </c>
      <c r="D967" s="1">
        <v>41895</v>
      </c>
      <c r="E967">
        <v>5.5</v>
      </c>
    </row>
    <row r="968" spans="1:5" x14ac:dyDescent="0.2">
      <c r="A968">
        <v>967</v>
      </c>
      <c r="B968" t="s">
        <v>7</v>
      </c>
      <c r="C968" t="s">
        <v>12</v>
      </c>
      <c r="D968" s="1">
        <v>41838</v>
      </c>
      <c r="E968">
        <v>2.5</v>
      </c>
    </row>
    <row r="969" spans="1:5" x14ac:dyDescent="0.2">
      <c r="A969">
        <v>968</v>
      </c>
      <c r="B969" t="s">
        <v>5</v>
      </c>
      <c r="C969" t="s">
        <v>6</v>
      </c>
      <c r="D969" s="1">
        <v>41834</v>
      </c>
      <c r="E969">
        <v>2</v>
      </c>
    </row>
    <row r="970" spans="1:5" x14ac:dyDescent="0.2">
      <c r="A970">
        <v>969</v>
      </c>
      <c r="B970" t="s">
        <v>14</v>
      </c>
      <c r="C970" t="s">
        <v>15</v>
      </c>
      <c r="D970" s="1">
        <v>41853</v>
      </c>
      <c r="E970">
        <v>4.5</v>
      </c>
    </row>
    <row r="971" spans="1:5" x14ac:dyDescent="0.2">
      <c r="A971">
        <v>970</v>
      </c>
      <c r="B971" t="s">
        <v>10</v>
      </c>
      <c r="C971" t="s">
        <v>12</v>
      </c>
      <c r="D971" s="1">
        <v>41826</v>
      </c>
      <c r="E971">
        <v>5.5</v>
      </c>
    </row>
    <row r="972" spans="1:5" x14ac:dyDescent="0.2">
      <c r="A972">
        <v>971</v>
      </c>
      <c r="B972" t="s">
        <v>10</v>
      </c>
      <c r="C972" t="s">
        <v>11</v>
      </c>
      <c r="D972" s="1">
        <v>41956</v>
      </c>
      <c r="E972">
        <v>4</v>
      </c>
    </row>
    <row r="973" spans="1:5" x14ac:dyDescent="0.2">
      <c r="A973">
        <v>972</v>
      </c>
      <c r="B973" t="s">
        <v>9</v>
      </c>
      <c r="C973" t="s">
        <v>15</v>
      </c>
      <c r="D973" s="1">
        <v>41823</v>
      </c>
      <c r="E973">
        <v>5</v>
      </c>
    </row>
    <row r="974" spans="1:5" x14ac:dyDescent="0.2">
      <c r="A974">
        <v>973</v>
      </c>
      <c r="B974" t="s">
        <v>7</v>
      </c>
      <c r="C974" t="s">
        <v>13</v>
      </c>
      <c r="D974" s="1">
        <v>41964</v>
      </c>
      <c r="E974">
        <v>2</v>
      </c>
    </row>
    <row r="975" spans="1:5" x14ac:dyDescent="0.2">
      <c r="A975">
        <v>974</v>
      </c>
      <c r="B975" t="s">
        <v>5</v>
      </c>
      <c r="C975" t="s">
        <v>15</v>
      </c>
      <c r="D975" s="1">
        <v>42036</v>
      </c>
      <c r="E975">
        <v>1</v>
      </c>
    </row>
    <row r="976" spans="1:5" x14ac:dyDescent="0.2">
      <c r="A976">
        <v>975</v>
      </c>
      <c r="B976" t="s">
        <v>10</v>
      </c>
      <c r="C976" t="s">
        <v>15</v>
      </c>
      <c r="D976" s="1">
        <v>41970</v>
      </c>
      <c r="E976">
        <v>2.5</v>
      </c>
    </row>
    <row r="977" spans="1:5" x14ac:dyDescent="0.2">
      <c r="A977">
        <v>976</v>
      </c>
      <c r="B977" t="s">
        <v>10</v>
      </c>
      <c r="C977" t="s">
        <v>8</v>
      </c>
      <c r="D977" s="1">
        <v>41936</v>
      </c>
      <c r="E977">
        <v>2</v>
      </c>
    </row>
    <row r="978" spans="1:5" x14ac:dyDescent="0.2">
      <c r="A978">
        <v>977</v>
      </c>
      <c r="B978" t="s">
        <v>10</v>
      </c>
      <c r="C978" t="s">
        <v>13</v>
      </c>
      <c r="D978" s="1">
        <v>41892</v>
      </c>
      <c r="E978">
        <v>1.5</v>
      </c>
    </row>
    <row r="979" spans="1:5" x14ac:dyDescent="0.2">
      <c r="A979">
        <v>978</v>
      </c>
      <c r="B979" t="s">
        <v>10</v>
      </c>
      <c r="C979" t="s">
        <v>8</v>
      </c>
      <c r="D979" s="1">
        <v>41979</v>
      </c>
      <c r="E979">
        <v>4.5</v>
      </c>
    </row>
    <row r="980" spans="1:5" x14ac:dyDescent="0.2">
      <c r="A980">
        <v>979</v>
      </c>
      <c r="B980" t="s">
        <v>7</v>
      </c>
      <c r="C980" t="s">
        <v>8</v>
      </c>
      <c r="D980" s="1">
        <v>41836</v>
      </c>
      <c r="E980">
        <v>2.5</v>
      </c>
    </row>
    <row r="981" spans="1:5" x14ac:dyDescent="0.2">
      <c r="A981">
        <v>980</v>
      </c>
      <c r="B981" t="s">
        <v>5</v>
      </c>
      <c r="C981" t="s">
        <v>15</v>
      </c>
      <c r="D981" s="1">
        <v>41816</v>
      </c>
      <c r="E981">
        <v>2</v>
      </c>
    </row>
    <row r="982" spans="1:5" x14ac:dyDescent="0.2">
      <c r="A982">
        <v>981</v>
      </c>
      <c r="B982" t="s">
        <v>9</v>
      </c>
      <c r="C982" t="s">
        <v>12</v>
      </c>
      <c r="D982" s="1">
        <v>41849</v>
      </c>
      <c r="E982">
        <v>4.5</v>
      </c>
    </row>
    <row r="983" spans="1:5" x14ac:dyDescent="0.2">
      <c r="A983">
        <v>982</v>
      </c>
      <c r="B983" t="s">
        <v>5</v>
      </c>
      <c r="C983" t="s">
        <v>13</v>
      </c>
      <c r="D983" s="1">
        <v>42011</v>
      </c>
      <c r="E983">
        <v>7</v>
      </c>
    </row>
    <row r="984" spans="1:5" x14ac:dyDescent="0.2">
      <c r="A984">
        <v>983</v>
      </c>
      <c r="B984" t="s">
        <v>10</v>
      </c>
      <c r="C984" t="s">
        <v>6</v>
      </c>
      <c r="D984" s="1">
        <v>41807</v>
      </c>
      <c r="E984">
        <v>6</v>
      </c>
    </row>
    <row r="985" spans="1:5" x14ac:dyDescent="0.2">
      <c r="A985">
        <v>984</v>
      </c>
      <c r="B985" t="s">
        <v>5</v>
      </c>
      <c r="C985" t="s">
        <v>11</v>
      </c>
      <c r="D985" s="1">
        <v>41986</v>
      </c>
      <c r="E985">
        <v>1.5</v>
      </c>
    </row>
    <row r="986" spans="1:5" x14ac:dyDescent="0.2">
      <c r="A986">
        <v>985</v>
      </c>
      <c r="B986" t="s">
        <v>10</v>
      </c>
      <c r="C986" t="s">
        <v>6</v>
      </c>
      <c r="D986" s="1">
        <v>41936</v>
      </c>
      <c r="E986">
        <v>6.5</v>
      </c>
    </row>
    <row r="987" spans="1:5" x14ac:dyDescent="0.2">
      <c r="A987">
        <v>986</v>
      </c>
      <c r="B987" t="s">
        <v>9</v>
      </c>
      <c r="C987" t="s">
        <v>6</v>
      </c>
      <c r="D987" s="1">
        <v>41817</v>
      </c>
      <c r="E987">
        <v>3.5</v>
      </c>
    </row>
    <row r="988" spans="1:5" x14ac:dyDescent="0.2">
      <c r="A988">
        <v>987</v>
      </c>
      <c r="B988" t="s">
        <v>14</v>
      </c>
      <c r="C988" t="s">
        <v>12</v>
      </c>
      <c r="D988" s="1">
        <v>41875</v>
      </c>
      <c r="E988">
        <v>4</v>
      </c>
    </row>
    <row r="989" spans="1:5" x14ac:dyDescent="0.2">
      <c r="A989">
        <v>988</v>
      </c>
      <c r="B989" t="s">
        <v>5</v>
      </c>
      <c r="C989" t="s">
        <v>8</v>
      </c>
      <c r="D989" s="1">
        <v>41931</v>
      </c>
      <c r="E989">
        <v>5</v>
      </c>
    </row>
    <row r="990" spans="1:5" x14ac:dyDescent="0.2">
      <c r="A990">
        <v>989</v>
      </c>
      <c r="B990" t="s">
        <v>5</v>
      </c>
      <c r="C990" t="s">
        <v>13</v>
      </c>
      <c r="D990" s="1">
        <v>41921</v>
      </c>
      <c r="E990">
        <v>5.5</v>
      </c>
    </row>
    <row r="991" spans="1:5" x14ac:dyDescent="0.2">
      <c r="A991">
        <v>990</v>
      </c>
      <c r="B991" t="s">
        <v>5</v>
      </c>
      <c r="C991" t="s">
        <v>12</v>
      </c>
      <c r="D991" s="1">
        <v>41822</v>
      </c>
      <c r="E991">
        <v>6</v>
      </c>
    </row>
    <row r="992" spans="1:5" x14ac:dyDescent="0.2">
      <c r="A992">
        <v>991</v>
      </c>
      <c r="B992" t="s">
        <v>10</v>
      </c>
      <c r="C992" t="s">
        <v>11</v>
      </c>
      <c r="D992" s="1">
        <v>41811</v>
      </c>
      <c r="E992">
        <v>2</v>
      </c>
    </row>
    <row r="993" spans="1:5" x14ac:dyDescent="0.2">
      <c r="A993">
        <v>992</v>
      </c>
      <c r="B993" t="s">
        <v>7</v>
      </c>
      <c r="C993" t="s">
        <v>13</v>
      </c>
      <c r="D993" s="1">
        <v>41875</v>
      </c>
      <c r="E993">
        <v>4.5</v>
      </c>
    </row>
    <row r="994" spans="1:5" x14ac:dyDescent="0.2">
      <c r="A994">
        <v>993</v>
      </c>
      <c r="B994" t="s">
        <v>7</v>
      </c>
      <c r="C994" t="s">
        <v>6</v>
      </c>
      <c r="D994" s="1">
        <v>42037</v>
      </c>
      <c r="E994">
        <v>1.5</v>
      </c>
    </row>
    <row r="995" spans="1:5" x14ac:dyDescent="0.2">
      <c r="A995">
        <v>994</v>
      </c>
      <c r="B995" t="s">
        <v>9</v>
      </c>
      <c r="C995" t="s">
        <v>12</v>
      </c>
      <c r="D995" s="1">
        <v>41937</v>
      </c>
      <c r="E995">
        <v>5.5</v>
      </c>
    </row>
    <row r="996" spans="1:5" x14ac:dyDescent="0.2">
      <c r="A996">
        <v>995</v>
      </c>
      <c r="B996" t="s">
        <v>14</v>
      </c>
      <c r="C996" t="s">
        <v>12</v>
      </c>
      <c r="D996" s="1">
        <v>41839</v>
      </c>
      <c r="E996">
        <v>1.5</v>
      </c>
    </row>
    <row r="997" spans="1:5" x14ac:dyDescent="0.2">
      <c r="A997">
        <v>996</v>
      </c>
      <c r="B997" t="s">
        <v>10</v>
      </c>
      <c r="C997" t="s">
        <v>12</v>
      </c>
      <c r="D997" s="1">
        <v>41817</v>
      </c>
      <c r="E997">
        <v>2.5</v>
      </c>
    </row>
    <row r="998" spans="1:5" x14ac:dyDescent="0.2">
      <c r="A998">
        <v>997</v>
      </c>
      <c r="B998" t="s">
        <v>10</v>
      </c>
      <c r="C998" t="s">
        <v>6</v>
      </c>
      <c r="D998" s="1">
        <v>41988</v>
      </c>
      <c r="E998">
        <v>4</v>
      </c>
    </row>
    <row r="999" spans="1:5" x14ac:dyDescent="0.2">
      <c r="A999">
        <v>998</v>
      </c>
      <c r="B999" t="s">
        <v>7</v>
      </c>
      <c r="C999" t="s">
        <v>6</v>
      </c>
      <c r="D999" s="1">
        <v>41806</v>
      </c>
      <c r="E999">
        <v>2.5</v>
      </c>
    </row>
    <row r="1000" spans="1:5" x14ac:dyDescent="0.2">
      <c r="A1000">
        <v>999</v>
      </c>
      <c r="B1000" t="s">
        <v>14</v>
      </c>
      <c r="C1000" t="s">
        <v>15</v>
      </c>
      <c r="D1000" s="1">
        <v>41857</v>
      </c>
      <c r="E1000">
        <v>3</v>
      </c>
    </row>
    <row r="1001" spans="1:5" x14ac:dyDescent="0.2">
      <c r="A1001">
        <v>1000</v>
      </c>
      <c r="B1001" t="s">
        <v>9</v>
      </c>
      <c r="C1001" t="s">
        <v>6</v>
      </c>
      <c r="D1001" s="1">
        <v>41897</v>
      </c>
      <c r="E1001">
        <v>1</v>
      </c>
    </row>
    <row r="1002" spans="1:5" x14ac:dyDescent="0.2">
      <c r="A1002">
        <v>1001</v>
      </c>
      <c r="B1002" t="s">
        <v>9</v>
      </c>
      <c r="C1002" t="s">
        <v>15</v>
      </c>
      <c r="D1002" s="1">
        <v>41959</v>
      </c>
      <c r="E1002">
        <v>5</v>
      </c>
    </row>
    <row r="1003" spans="1:5" x14ac:dyDescent="0.2">
      <c r="A1003">
        <v>1002</v>
      </c>
      <c r="B1003" t="s">
        <v>9</v>
      </c>
      <c r="C1003" t="s">
        <v>11</v>
      </c>
      <c r="D1003" s="1">
        <v>41945</v>
      </c>
      <c r="E1003">
        <v>4.5</v>
      </c>
    </row>
    <row r="1004" spans="1:5" x14ac:dyDescent="0.2">
      <c r="A1004">
        <v>1003</v>
      </c>
      <c r="B1004" t="s">
        <v>5</v>
      </c>
      <c r="C1004" t="s">
        <v>15</v>
      </c>
      <c r="D1004" s="1">
        <v>41873</v>
      </c>
      <c r="E1004">
        <v>3</v>
      </c>
    </row>
    <row r="1005" spans="1:5" x14ac:dyDescent="0.2">
      <c r="A1005">
        <v>1004</v>
      </c>
      <c r="B1005" t="s">
        <v>7</v>
      </c>
      <c r="C1005" t="s">
        <v>15</v>
      </c>
      <c r="D1005" s="1">
        <v>41865</v>
      </c>
      <c r="E1005">
        <v>4.5</v>
      </c>
    </row>
    <row r="1006" spans="1:5" x14ac:dyDescent="0.2">
      <c r="A1006">
        <v>1005</v>
      </c>
      <c r="B1006" t="s">
        <v>14</v>
      </c>
      <c r="C1006" t="s">
        <v>15</v>
      </c>
      <c r="D1006" s="1">
        <v>41896</v>
      </c>
      <c r="E1006">
        <v>4</v>
      </c>
    </row>
    <row r="1007" spans="1:5" x14ac:dyDescent="0.2">
      <c r="A1007">
        <v>1006</v>
      </c>
      <c r="B1007" t="s">
        <v>7</v>
      </c>
      <c r="C1007" t="s">
        <v>11</v>
      </c>
      <c r="D1007" s="1">
        <v>41905</v>
      </c>
      <c r="E1007">
        <v>3</v>
      </c>
    </row>
    <row r="1008" spans="1:5" x14ac:dyDescent="0.2">
      <c r="A1008">
        <v>1007</v>
      </c>
      <c r="B1008" t="s">
        <v>9</v>
      </c>
      <c r="C1008" t="s">
        <v>15</v>
      </c>
      <c r="D1008" s="1">
        <v>41876</v>
      </c>
      <c r="E1008">
        <v>4</v>
      </c>
    </row>
    <row r="1009" spans="1:5" x14ac:dyDescent="0.2">
      <c r="A1009">
        <v>1008</v>
      </c>
      <c r="B1009" t="s">
        <v>14</v>
      </c>
      <c r="C1009" t="s">
        <v>13</v>
      </c>
      <c r="D1009" s="1">
        <v>41953</v>
      </c>
      <c r="E1009">
        <v>2</v>
      </c>
    </row>
    <row r="1010" spans="1:5" x14ac:dyDescent="0.2">
      <c r="A1010">
        <v>1009</v>
      </c>
      <c r="B1010" t="s">
        <v>14</v>
      </c>
      <c r="C1010" t="s">
        <v>6</v>
      </c>
      <c r="D1010" s="1">
        <v>41978</v>
      </c>
      <c r="E1010">
        <v>2</v>
      </c>
    </row>
    <row r="1011" spans="1:5" x14ac:dyDescent="0.2">
      <c r="A1011">
        <v>1010</v>
      </c>
      <c r="B1011" t="s">
        <v>10</v>
      </c>
      <c r="C1011" t="s">
        <v>12</v>
      </c>
      <c r="D1011" s="1">
        <v>41813</v>
      </c>
      <c r="E1011">
        <v>4</v>
      </c>
    </row>
    <row r="1012" spans="1:5" x14ac:dyDescent="0.2">
      <c r="A1012">
        <v>1011</v>
      </c>
      <c r="B1012" t="s">
        <v>14</v>
      </c>
      <c r="C1012" t="s">
        <v>13</v>
      </c>
      <c r="D1012" s="1">
        <v>42019</v>
      </c>
      <c r="E1012">
        <v>1.5</v>
      </c>
    </row>
    <row r="1013" spans="1:5" x14ac:dyDescent="0.2">
      <c r="A1013">
        <v>1012</v>
      </c>
      <c r="B1013" t="s">
        <v>7</v>
      </c>
      <c r="C1013" t="s">
        <v>6</v>
      </c>
      <c r="D1013" s="1">
        <v>41810</v>
      </c>
      <c r="E1013">
        <v>3</v>
      </c>
    </row>
    <row r="1014" spans="1:5" x14ac:dyDescent="0.2">
      <c r="A1014">
        <v>1013</v>
      </c>
      <c r="B1014" t="s">
        <v>5</v>
      </c>
      <c r="C1014" t="s">
        <v>11</v>
      </c>
      <c r="D1014" s="1">
        <v>41903</v>
      </c>
      <c r="E1014">
        <v>4.5</v>
      </c>
    </row>
    <row r="1015" spans="1:5" x14ac:dyDescent="0.2">
      <c r="A1015">
        <v>1014</v>
      </c>
      <c r="B1015" t="s">
        <v>10</v>
      </c>
      <c r="C1015" t="s">
        <v>6</v>
      </c>
      <c r="D1015" s="1">
        <v>42008</v>
      </c>
      <c r="E1015">
        <v>2</v>
      </c>
    </row>
    <row r="1016" spans="1:5" x14ac:dyDescent="0.2">
      <c r="A1016">
        <v>1015</v>
      </c>
      <c r="B1016" t="s">
        <v>7</v>
      </c>
      <c r="C1016" t="s">
        <v>8</v>
      </c>
      <c r="D1016" s="1">
        <v>41988</v>
      </c>
      <c r="E1016">
        <v>5.5</v>
      </c>
    </row>
    <row r="1017" spans="1:5" x14ac:dyDescent="0.2">
      <c r="A1017">
        <v>1016</v>
      </c>
      <c r="B1017" t="s">
        <v>9</v>
      </c>
      <c r="C1017" t="s">
        <v>8</v>
      </c>
      <c r="D1017" s="1">
        <v>42018</v>
      </c>
      <c r="E1017">
        <v>1.5</v>
      </c>
    </row>
    <row r="1018" spans="1:5" x14ac:dyDescent="0.2">
      <c r="A1018">
        <v>1017</v>
      </c>
      <c r="B1018" t="s">
        <v>5</v>
      </c>
      <c r="C1018" t="s">
        <v>8</v>
      </c>
      <c r="D1018" s="1">
        <v>42029</v>
      </c>
      <c r="E1018">
        <v>2</v>
      </c>
    </row>
    <row r="1019" spans="1:5" x14ac:dyDescent="0.2">
      <c r="A1019">
        <v>1018</v>
      </c>
      <c r="B1019" t="s">
        <v>7</v>
      </c>
      <c r="C1019" t="s">
        <v>15</v>
      </c>
      <c r="D1019" s="1">
        <v>41961</v>
      </c>
      <c r="E1019">
        <v>2.5</v>
      </c>
    </row>
    <row r="1020" spans="1:5" x14ac:dyDescent="0.2">
      <c r="A1020">
        <v>1019</v>
      </c>
      <c r="B1020" t="s">
        <v>10</v>
      </c>
      <c r="C1020" t="s">
        <v>15</v>
      </c>
      <c r="D1020" s="1">
        <v>41868</v>
      </c>
      <c r="E1020">
        <v>2</v>
      </c>
    </row>
    <row r="1021" spans="1:5" x14ac:dyDescent="0.2">
      <c r="A1021">
        <v>1020</v>
      </c>
      <c r="B1021" t="s">
        <v>5</v>
      </c>
      <c r="C1021" t="s">
        <v>12</v>
      </c>
      <c r="D1021" s="1">
        <v>42006</v>
      </c>
      <c r="E1021">
        <v>2</v>
      </c>
    </row>
    <row r="1022" spans="1:5" x14ac:dyDescent="0.2">
      <c r="A1022">
        <v>1021</v>
      </c>
      <c r="B1022" t="s">
        <v>14</v>
      </c>
      <c r="C1022" t="s">
        <v>6</v>
      </c>
      <c r="D1022" s="1">
        <v>42010</v>
      </c>
      <c r="E1022">
        <v>2</v>
      </c>
    </row>
    <row r="1023" spans="1:5" x14ac:dyDescent="0.2">
      <c r="A1023">
        <v>1022</v>
      </c>
      <c r="B1023" t="s">
        <v>5</v>
      </c>
      <c r="C1023" t="s">
        <v>8</v>
      </c>
      <c r="D1023" s="1">
        <v>41819</v>
      </c>
      <c r="E1023">
        <v>1.5</v>
      </c>
    </row>
    <row r="1024" spans="1:5" x14ac:dyDescent="0.2">
      <c r="A1024">
        <v>1023</v>
      </c>
      <c r="B1024" t="s">
        <v>10</v>
      </c>
      <c r="C1024" t="s">
        <v>12</v>
      </c>
      <c r="D1024" s="1">
        <v>42002</v>
      </c>
      <c r="E1024">
        <v>2</v>
      </c>
    </row>
    <row r="1025" spans="1:5" x14ac:dyDescent="0.2">
      <c r="A1025">
        <v>1024</v>
      </c>
      <c r="B1025" t="s">
        <v>14</v>
      </c>
      <c r="C1025" t="s">
        <v>13</v>
      </c>
      <c r="D1025" s="1">
        <v>41890</v>
      </c>
      <c r="E1025">
        <v>4.5</v>
      </c>
    </row>
    <row r="1026" spans="1:5" x14ac:dyDescent="0.2">
      <c r="A1026">
        <v>1025</v>
      </c>
      <c r="B1026" t="s">
        <v>9</v>
      </c>
      <c r="C1026" t="s">
        <v>8</v>
      </c>
      <c r="D1026" s="1">
        <v>41826</v>
      </c>
      <c r="E1026">
        <v>1.5</v>
      </c>
    </row>
    <row r="1027" spans="1:5" x14ac:dyDescent="0.2">
      <c r="A1027">
        <v>1026</v>
      </c>
      <c r="B1027" t="s">
        <v>7</v>
      </c>
      <c r="C1027" t="s">
        <v>12</v>
      </c>
      <c r="D1027" s="1">
        <v>41890</v>
      </c>
      <c r="E1027">
        <v>1</v>
      </c>
    </row>
    <row r="1028" spans="1:5" x14ac:dyDescent="0.2">
      <c r="A1028">
        <v>1027</v>
      </c>
      <c r="B1028" t="s">
        <v>10</v>
      </c>
      <c r="C1028" t="s">
        <v>15</v>
      </c>
      <c r="D1028" s="1">
        <v>41883</v>
      </c>
      <c r="E1028">
        <v>6</v>
      </c>
    </row>
    <row r="1029" spans="1:5" x14ac:dyDescent="0.2">
      <c r="A1029">
        <v>1028</v>
      </c>
      <c r="B1029" t="s">
        <v>14</v>
      </c>
      <c r="C1029" t="s">
        <v>8</v>
      </c>
      <c r="D1029" s="1">
        <v>42026</v>
      </c>
      <c r="E1029">
        <v>6.5</v>
      </c>
    </row>
    <row r="1030" spans="1:5" x14ac:dyDescent="0.2">
      <c r="A1030">
        <v>1029</v>
      </c>
      <c r="B1030" t="s">
        <v>10</v>
      </c>
      <c r="C1030" t="s">
        <v>13</v>
      </c>
      <c r="D1030" s="1">
        <v>41848</v>
      </c>
      <c r="E1030">
        <v>3.5</v>
      </c>
    </row>
    <row r="1031" spans="1:5" x14ac:dyDescent="0.2">
      <c r="A1031">
        <v>1030</v>
      </c>
      <c r="B1031" t="s">
        <v>14</v>
      </c>
      <c r="C1031" t="s">
        <v>8</v>
      </c>
      <c r="D1031" s="1">
        <v>41899</v>
      </c>
      <c r="E1031">
        <v>5.5</v>
      </c>
    </row>
    <row r="1032" spans="1:5" x14ac:dyDescent="0.2">
      <c r="A1032">
        <v>1031</v>
      </c>
      <c r="B1032" t="s">
        <v>9</v>
      </c>
      <c r="C1032" t="s">
        <v>11</v>
      </c>
      <c r="D1032" s="1">
        <v>42008</v>
      </c>
      <c r="E1032">
        <v>3.5</v>
      </c>
    </row>
    <row r="1033" spans="1:5" x14ac:dyDescent="0.2">
      <c r="A1033">
        <v>1032</v>
      </c>
      <c r="B1033" t="s">
        <v>5</v>
      </c>
      <c r="C1033" t="s">
        <v>11</v>
      </c>
      <c r="D1033" s="1">
        <v>41966</v>
      </c>
      <c r="E1033">
        <v>3</v>
      </c>
    </row>
    <row r="1034" spans="1:5" x14ac:dyDescent="0.2">
      <c r="A1034">
        <v>1033</v>
      </c>
      <c r="B1034" t="s">
        <v>7</v>
      </c>
      <c r="C1034" t="s">
        <v>6</v>
      </c>
      <c r="D1034" s="1">
        <v>41831</v>
      </c>
      <c r="E1034">
        <v>6.5</v>
      </c>
    </row>
    <row r="1035" spans="1:5" x14ac:dyDescent="0.2">
      <c r="A1035">
        <v>1034</v>
      </c>
      <c r="B1035" t="s">
        <v>14</v>
      </c>
      <c r="C1035" t="s">
        <v>13</v>
      </c>
      <c r="D1035" s="1">
        <v>41956</v>
      </c>
      <c r="E1035">
        <v>3.5</v>
      </c>
    </row>
    <row r="1036" spans="1:5" x14ac:dyDescent="0.2">
      <c r="A1036">
        <v>1035</v>
      </c>
      <c r="B1036" t="s">
        <v>9</v>
      </c>
      <c r="C1036" t="s">
        <v>12</v>
      </c>
      <c r="D1036" s="1">
        <v>41948</v>
      </c>
      <c r="E1036">
        <v>4.5</v>
      </c>
    </row>
    <row r="1037" spans="1:5" x14ac:dyDescent="0.2">
      <c r="A1037">
        <v>1036</v>
      </c>
      <c r="B1037" t="s">
        <v>14</v>
      </c>
      <c r="C1037" t="s">
        <v>13</v>
      </c>
      <c r="D1037" s="1">
        <v>41957</v>
      </c>
      <c r="E1037">
        <v>3</v>
      </c>
    </row>
    <row r="1038" spans="1:5" x14ac:dyDescent="0.2">
      <c r="A1038">
        <v>1037</v>
      </c>
      <c r="B1038" t="s">
        <v>9</v>
      </c>
      <c r="C1038" t="s">
        <v>8</v>
      </c>
      <c r="D1038" s="1">
        <v>41965</v>
      </c>
      <c r="E1038">
        <v>6.5</v>
      </c>
    </row>
    <row r="1039" spans="1:5" x14ac:dyDescent="0.2">
      <c r="A1039">
        <v>1038</v>
      </c>
      <c r="B1039" t="s">
        <v>9</v>
      </c>
      <c r="C1039" t="s">
        <v>6</v>
      </c>
      <c r="D1039" s="1">
        <v>41949</v>
      </c>
      <c r="E1039">
        <v>3</v>
      </c>
    </row>
    <row r="1040" spans="1:5" x14ac:dyDescent="0.2">
      <c r="A1040">
        <v>1039</v>
      </c>
      <c r="B1040" t="s">
        <v>10</v>
      </c>
      <c r="C1040" t="s">
        <v>13</v>
      </c>
      <c r="D1040" s="1">
        <v>41883</v>
      </c>
      <c r="E1040">
        <v>4.5</v>
      </c>
    </row>
    <row r="1041" spans="1:5" x14ac:dyDescent="0.2">
      <c r="A1041">
        <v>1040</v>
      </c>
      <c r="B1041" t="s">
        <v>9</v>
      </c>
      <c r="C1041" t="s">
        <v>8</v>
      </c>
      <c r="D1041" s="1">
        <v>41853</v>
      </c>
      <c r="E1041">
        <v>2.5</v>
      </c>
    </row>
    <row r="1042" spans="1:5" x14ac:dyDescent="0.2">
      <c r="A1042">
        <v>1041</v>
      </c>
      <c r="B1042" t="s">
        <v>9</v>
      </c>
      <c r="C1042" t="s">
        <v>15</v>
      </c>
      <c r="D1042" s="1">
        <v>41844</v>
      </c>
      <c r="E1042">
        <v>5</v>
      </c>
    </row>
    <row r="1043" spans="1:5" x14ac:dyDescent="0.2">
      <c r="A1043">
        <v>1042</v>
      </c>
      <c r="B1043" t="s">
        <v>5</v>
      </c>
      <c r="C1043" t="s">
        <v>11</v>
      </c>
      <c r="D1043" s="1">
        <v>41923</v>
      </c>
      <c r="E1043">
        <v>1.5</v>
      </c>
    </row>
    <row r="1044" spans="1:5" x14ac:dyDescent="0.2">
      <c r="A1044">
        <v>1043</v>
      </c>
      <c r="B1044" t="s">
        <v>10</v>
      </c>
      <c r="C1044" t="s">
        <v>12</v>
      </c>
      <c r="D1044" s="1">
        <v>41804</v>
      </c>
      <c r="E1044">
        <v>1.5</v>
      </c>
    </row>
    <row r="1045" spans="1:5" x14ac:dyDescent="0.2">
      <c r="A1045">
        <v>1044</v>
      </c>
      <c r="B1045" t="s">
        <v>5</v>
      </c>
      <c r="C1045" t="s">
        <v>12</v>
      </c>
      <c r="D1045" s="1">
        <v>41883</v>
      </c>
      <c r="E1045">
        <v>2</v>
      </c>
    </row>
    <row r="1046" spans="1:5" x14ac:dyDescent="0.2">
      <c r="A1046">
        <v>1045</v>
      </c>
      <c r="B1046" t="s">
        <v>5</v>
      </c>
      <c r="C1046" t="s">
        <v>6</v>
      </c>
      <c r="D1046" s="1">
        <v>41945</v>
      </c>
      <c r="E1046">
        <v>1</v>
      </c>
    </row>
    <row r="1047" spans="1:5" x14ac:dyDescent="0.2">
      <c r="A1047">
        <v>1046</v>
      </c>
      <c r="B1047" t="s">
        <v>14</v>
      </c>
      <c r="C1047" t="s">
        <v>11</v>
      </c>
      <c r="D1047" s="1">
        <v>41825</v>
      </c>
      <c r="E1047">
        <v>4</v>
      </c>
    </row>
    <row r="1048" spans="1:5" x14ac:dyDescent="0.2">
      <c r="A1048">
        <v>1047</v>
      </c>
      <c r="B1048" t="s">
        <v>9</v>
      </c>
      <c r="C1048" t="s">
        <v>11</v>
      </c>
      <c r="D1048" s="1">
        <v>42031</v>
      </c>
      <c r="E1048">
        <v>2.5</v>
      </c>
    </row>
    <row r="1049" spans="1:5" x14ac:dyDescent="0.2">
      <c r="A1049">
        <v>1048</v>
      </c>
      <c r="B1049" t="s">
        <v>14</v>
      </c>
      <c r="C1049" t="s">
        <v>13</v>
      </c>
      <c r="D1049" s="1">
        <v>41850</v>
      </c>
      <c r="E1049">
        <v>6.5</v>
      </c>
    </row>
    <row r="1050" spans="1:5" x14ac:dyDescent="0.2">
      <c r="A1050">
        <v>1049</v>
      </c>
      <c r="B1050" t="s">
        <v>7</v>
      </c>
      <c r="C1050" t="s">
        <v>15</v>
      </c>
      <c r="D1050" s="1">
        <v>41827</v>
      </c>
      <c r="E1050">
        <v>3.5</v>
      </c>
    </row>
    <row r="1051" spans="1:5" x14ac:dyDescent="0.2">
      <c r="A1051">
        <v>1050</v>
      </c>
      <c r="B1051" t="s">
        <v>10</v>
      </c>
      <c r="C1051" t="s">
        <v>6</v>
      </c>
      <c r="D1051" s="1">
        <v>42009</v>
      </c>
      <c r="E1051">
        <v>4.5</v>
      </c>
    </row>
    <row r="1052" spans="1:5" x14ac:dyDescent="0.2">
      <c r="A1052">
        <v>1051</v>
      </c>
      <c r="B1052" t="s">
        <v>7</v>
      </c>
      <c r="C1052" t="s">
        <v>6</v>
      </c>
      <c r="D1052" s="1">
        <v>41866</v>
      </c>
      <c r="E1052">
        <v>3</v>
      </c>
    </row>
    <row r="1053" spans="1:5" x14ac:dyDescent="0.2">
      <c r="A1053">
        <v>1052</v>
      </c>
      <c r="B1053" t="s">
        <v>7</v>
      </c>
      <c r="C1053" t="s">
        <v>8</v>
      </c>
      <c r="D1053" s="1">
        <v>41831</v>
      </c>
      <c r="E1053">
        <v>0.5</v>
      </c>
    </row>
    <row r="1054" spans="1:5" x14ac:dyDescent="0.2">
      <c r="A1054">
        <v>1053</v>
      </c>
      <c r="B1054" t="s">
        <v>5</v>
      </c>
      <c r="C1054" t="s">
        <v>8</v>
      </c>
      <c r="D1054" s="1">
        <v>42013</v>
      </c>
      <c r="E1054">
        <v>2</v>
      </c>
    </row>
    <row r="1055" spans="1:5" x14ac:dyDescent="0.2">
      <c r="A1055">
        <v>1054</v>
      </c>
      <c r="B1055" t="s">
        <v>9</v>
      </c>
      <c r="C1055" t="s">
        <v>12</v>
      </c>
      <c r="D1055" s="1">
        <v>41945</v>
      </c>
      <c r="E1055">
        <v>4</v>
      </c>
    </row>
    <row r="1056" spans="1:5" x14ac:dyDescent="0.2">
      <c r="A1056">
        <v>1055</v>
      </c>
      <c r="B1056" t="s">
        <v>5</v>
      </c>
      <c r="C1056" t="s">
        <v>15</v>
      </c>
      <c r="D1056" s="1">
        <v>41992</v>
      </c>
      <c r="E1056">
        <v>1.5</v>
      </c>
    </row>
    <row r="1057" spans="1:5" x14ac:dyDescent="0.2">
      <c r="A1057">
        <v>1056</v>
      </c>
      <c r="B1057" t="s">
        <v>14</v>
      </c>
      <c r="C1057" t="s">
        <v>6</v>
      </c>
      <c r="D1057" s="1">
        <v>41996</v>
      </c>
      <c r="E1057">
        <v>2.5</v>
      </c>
    </row>
    <row r="1058" spans="1:5" x14ac:dyDescent="0.2">
      <c r="A1058">
        <v>1057</v>
      </c>
      <c r="B1058" t="s">
        <v>9</v>
      </c>
      <c r="C1058" t="s">
        <v>13</v>
      </c>
      <c r="D1058" s="1">
        <v>41994</v>
      </c>
      <c r="E1058">
        <v>1</v>
      </c>
    </row>
    <row r="1059" spans="1:5" x14ac:dyDescent="0.2">
      <c r="A1059">
        <v>1058</v>
      </c>
      <c r="B1059" t="s">
        <v>10</v>
      </c>
      <c r="C1059" t="s">
        <v>15</v>
      </c>
      <c r="D1059" s="1">
        <v>41835</v>
      </c>
      <c r="E1059">
        <v>3.5</v>
      </c>
    </row>
    <row r="1060" spans="1:5" x14ac:dyDescent="0.2">
      <c r="A1060">
        <v>1059</v>
      </c>
      <c r="B1060" t="s">
        <v>9</v>
      </c>
      <c r="C1060" t="s">
        <v>8</v>
      </c>
      <c r="D1060" s="1">
        <v>42026</v>
      </c>
      <c r="E1060">
        <v>4</v>
      </c>
    </row>
    <row r="1061" spans="1:5" x14ac:dyDescent="0.2">
      <c r="A1061">
        <v>1060</v>
      </c>
      <c r="B1061" t="s">
        <v>10</v>
      </c>
      <c r="C1061" t="s">
        <v>8</v>
      </c>
      <c r="D1061" s="1">
        <v>41857</v>
      </c>
      <c r="E1061">
        <v>6.5</v>
      </c>
    </row>
    <row r="1062" spans="1:5" x14ac:dyDescent="0.2">
      <c r="A1062">
        <v>1061</v>
      </c>
      <c r="B1062" t="s">
        <v>7</v>
      </c>
      <c r="C1062" t="s">
        <v>6</v>
      </c>
      <c r="D1062" s="1">
        <v>42008</v>
      </c>
      <c r="E1062">
        <v>1.5</v>
      </c>
    </row>
    <row r="1063" spans="1:5" x14ac:dyDescent="0.2">
      <c r="A1063">
        <v>1062</v>
      </c>
      <c r="B1063" t="s">
        <v>5</v>
      </c>
      <c r="C1063" t="s">
        <v>6</v>
      </c>
      <c r="D1063" s="1">
        <v>41918</v>
      </c>
      <c r="E1063">
        <v>5</v>
      </c>
    </row>
    <row r="1064" spans="1:5" x14ac:dyDescent="0.2">
      <c r="A1064">
        <v>1063</v>
      </c>
      <c r="B1064" t="s">
        <v>9</v>
      </c>
      <c r="C1064" t="s">
        <v>11</v>
      </c>
      <c r="D1064" s="1">
        <v>41972</v>
      </c>
      <c r="E1064">
        <v>3</v>
      </c>
    </row>
    <row r="1065" spans="1:5" x14ac:dyDescent="0.2">
      <c r="A1065">
        <v>1064</v>
      </c>
      <c r="B1065" t="s">
        <v>7</v>
      </c>
      <c r="C1065" t="s">
        <v>12</v>
      </c>
      <c r="D1065" s="1">
        <v>41867</v>
      </c>
      <c r="E1065">
        <v>2</v>
      </c>
    </row>
    <row r="1066" spans="1:5" x14ac:dyDescent="0.2">
      <c r="A1066">
        <v>1065</v>
      </c>
      <c r="B1066" t="s">
        <v>7</v>
      </c>
      <c r="C1066" t="s">
        <v>15</v>
      </c>
      <c r="D1066" s="1">
        <v>41805</v>
      </c>
      <c r="E1066">
        <v>2</v>
      </c>
    </row>
    <row r="1067" spans="1:5" x14ac:dyDescent="0.2">
      <c r="A1067">
        <v>1066</v>
      </c>
      <c r="B1067" t="s">
        <v>7</v>
      </c>
      <c r="C1067" t="s">
        <v>12</v>
      </c>
      <c r="D1067" s="1">
        <v>41939</v>
      </c>
      <c r="E1067">
        <v>4.5</v>
      </c>
    </row>
    <row r="1068" spans="1:5" x14ac:dyDescent="0.2">
      <c r="A1068">
        <v>1067</v>
      </c>
      <c r="B1068" t="s">
        <v>10</v>
      </c>
      <c r="C1068" t="s">
        <v>11</v>
      </c>
      <c r="D1068" s="1">
        <v>41946</v>
      </c>
      <c r="E1068">
        <v>1.5</v>
      </c>
    </row>
    <row r="1069" spans="1:5" x14ac:dyDescent="0.2">
      <c r="A1069">
        <v>1068</v>
      </c>
      <c r="B1069" t="s">
        <v>7</v>
      </c>
      <c r="C1069" t="s">
        <v>12</v>
      </c>
      <c r="D1069" s="1">
        <v>41977</v>
      </c>
      <c r="E1069">
        <v>4.5</v>
      </c>
    </row>
    <row r="1070" spans="1:5" x14ac:dyDescent="0.2">
      <c r="A1070">
        <v>1069</v>
      </c>
      <c r="B1070" t="s">
        <v>5</v>
      </c>
      <c r="C1070" t="s">
        <v>13</v>
      </c>
      <c r="D1070" s="1">
        <v>42000</v>
      </c>
      <c r="E1070">
        <v>5.5</v>
      </c>
    </row>
    <row r="1071" spans="1:5" x14ac:dyDescent="0.2">
      <c r="A1071">
        <v>1070</v>
      </c>
      <c r="B1071" t="s">
        <v>10</v>
      </c>
      <c r="C1071" t="s">
        <v>12</v>
      </c>
      <c r="D1071" s="1">
        <v>41878</v>
      </c>
      <c r="E1071">
        <v>3</v>
      </c>
    </row>
    <row r="1072" spans="1:5" x14ac:dyDescent="0.2">
      <c r="A1072">
        <v>1071</v>
      </c>
      <c r="B1072" t="s">
        <v>14</v>
      </c>
      <c r="C1072" t="s">
        <v>12</v>
      </c>
      <c r="D1072" s="1">
        <v>41977</v>
      </c>
      <c r="E1072">
        <v>0.5</v>
      </c>
    </row>
    <row r="1073" spans="1:5" x14ac:dyDescent="0.2">
      <c r="A1073">
        <v>1072</v>
      </c>
      <c r="B1073" t="s">
        <v>9</v>
      </c>
      <c r="C1073" t="s">
        <v>12</v>
      </c>
      <c r="D1073" s="1">
        <v>41912</v>
      </c>
      <c r="E1073">
        <v>2.5</v>
      </c>
    </row>
    <row r="1074" spans="1:5" x14ac:dyDescent="0.2">
      <c r="A1074">
        <v>1073</v>
      </c>
      <c r="B1074" t="s">
        <v>5</v>
      </c>
      <c r="C1074" t="s">
        <v>11</v>
      </c>
      <c r="D1074" s="1">
        <v>41832</v>
      </c>
      <c r="E1074">
        <v>4</v>
      </c>
    </row>
    <row r="1075" spans="1:5" x14ac:dyDescent="0.2">
      <c r="A1075">
        <v>1074</v>
      </c>
      <c r="B1075" t="s">
        <v>10</v>
      </c>
      <c r="C1075" t="s">
        <v>8</v>
      </c>
      <c r="D1075" s="1">
        <v>41890</v>
      </c>
      <c r="E1075">
        <v>4</v>
      </c>
    </row>
    <row r="1076" spans="1:5" x14ac:dyDescent="0.2">
      <c r="A1076">
        <v>1075</v>
      </c>
      <c r="B1076" t="s">
        <v>5</v>
      </c>
      <c r="C1076" t="s">
        <v>12</v>
      </c>
      <c r="D1076" s="1">
        <v>41857</v>
      </c>
      <c r="E1076">
        <v>3.5</v>
      </c>
    </row>
    <row r="1077" spans="1:5" x14ac:dyDescent="0.2">
      <c r="A1077">
        <v>1076</v>
      </c>
      <c r="B1077" t="s">
        <v>10</v>
      </c>
      <c r="C1077" t="s">
        <v>13</v>
      </c>
      <c r="D1077" s="1">
        <v>41822</v>
      </c>
      <c r="E1077">
        <v>5</v>
      </c>
    </row>
    <row r="1078" spans="1:5" x14ac:dyDescent="0.2">
      <c r="A1078">
        <v>1077</v>
      </c>
      <c r="B1078" t="s">
        <v>14</v>
      </c>
      <c r="C1078" t="s">
        <v>8</v>
      </c>
      <c r="D1078" s="1">
        <v>41830</v>
      </c>
      <c r="E1078">
        <v>1</v>
      </c>
    </row>
    <row r="1079" spans="1:5" x14ac:dyDescent="0.2">
      <c r="A1079">
        <v>1078</v>
      </c>
      <c r="B1079" t="s">
        <v>10</v>
      </c>
      <c r="C1079" t="s">
        <v>8</v>
      </c>
      <c r="D1079" s="1">
        <v>41965</v>
      </c>
      <c r="E1079">
        <v>3.5</v>
      </c>
    </row>
    <row r="1080" spans="1:5" x14ac:dyDescent="0.2">
      <c r="A1080">
        <v>1079</v>
      </c>
      <c r="B1080" t="s">
        <v>7</v>
      </c>
      <c r="C1080" t="s">
        <v>15</v>
      </c>
      <c r="D1080" s="1">
        <v>42039</v>
      </c>
      <c r="E1080">
        <v>4.5</v>
      </c>
    </row>
    <row r="1081" spans="1:5" x14ac:dyDescent="0.2">
      <c r="A1081">
        <v>1080</v>
      </c>
      <c r="B1081" t="s">
        <v>10</v>
      </c>
      <c r="C1081" t="s">
        <v>12</v>
      </c>
      <c r="D1081" s="1">
        <v>41944</v>
      </c>
      <c r="E1081">
        <v>3.5</v>
      </c>
    </row>
    <row r="1082" spans="1:5" x14ac:dyDescent="0.2">
      <c r="A1082">
        <v>1081</v>
      </c>
      <c r="B1082" t="s">
        <v>9</v>
      </c>
      <c r="C1082" t="s">
        <v>12</v>
      </c>
      <c r="D1082" s="1">
        <v>41997</v>
      </c>
      <c r="E1082">
        <v>3</v>
      </c>
    </row>
    <row r="1083" spans="1:5" x14ac:dyDescent="0.2">
      <c r="A1083">
        <v>1082</v>
      </c>
      <c r="B1083" t="s">
        <v>5</v>
      </c>
      <c r="C1083" t="s">
        <v>12</v>
      </c>
      <c r="D1083" s="1">
        <v>41937</v>
      </c>
      <c r="E1083">
        <v>0.5</v>
      </c>
    </row>
    <row r="1084" spans="1:5" x14ac:dyDescent="0.2">
      <c r="A1084">
        <v>1083</v>
      </c>
      <c r="B1084" t="s">
        <v>14</v>
      </c>
      <c r="C1084" t="s">
        <v>13</v>
      </c>
      <c r="D1084" s="1">
        <v>42022</v>
      </c>
      <c r="E1084">
        <v>5.5</v>
      </c>
    </row>
    <row r="1085" spans="1:5" x14ac:dyDescent="0.2">
      <c r="A1085">
        <v>1084</v>
      </c>
      <c r="B1085" t="s">
        <v>5</v>
      </c>
      <c r="C1085" t="s">
        <v>15</v>
      </c>
      <c r="D1085" s="1">
        <v>41832</v>
      </c>
      <c r="E1085">
        <v>3</v>
      </c>
    </row>
    <row r="1086" spans="1:5" x14ac:dyDescent="0.2">
      <c r="A1086">
        <v>1085</v>
      </c>
      <c r="B1086" t="s">
        <v>7</v>
      </c>
      <c r="C1086" t="s">
        <v>12</v>
      </c>
      <c r="D1086" s="1">
        <v>41882</v>
      </c>
      <c r="E1086">
        <v>2</v>
      </c>
    </row>
    <row r="1087" spans="1:5" x14ac:dyDescent="0.2">
      <c r="A1087">
        <v>1086</v>
      </c>
      <c r="B1087" t="s">
        <v>10</v>
      </c>
      <c r="C1087" t="s">
        <v>6</v>
      </c>
      <c r="D1087" s="1">
        <v>41900</v>
      </c>
      <c r="E1087">
        <v>4.5</v>
      </c>
    </row>
    <row r="1088" spans="1:5" x14ac:dyDescent="0.2">
      <c r="A1088">
        <v>1087</v>
      </c>
      <c r="B1088" t="s">
        <v>5</v>
      </c>
      <c r="C1088" t="s">
        <v>12</v>
      </c>
      <c r="D1088" s="1">
        <v>42018</v>
      </c>
      <c r="E1088">
        <v>2</v>
      </c>
    </row>
    <row r="1089" spans="1:5" x14ac:dyDescent="0.2">
      <c r="A1089">
        <v>1088</v>
      </c>
      <c r="B1089" t="s">
        <v>5</v>
      </c>
      <c r="C1089" t="s">
        <v>6</v>
      </c>
      <c r="D1089" s="1">
        <v>41989</v>
      </c>
      <c r="E1089">
        <v>2</v>
      </c>
    </row>
    <row r="1090" spans="1:5" x14ac:dyDescent="0.2">
      <c r="A1090">
        <v>1089</v>
      </c>
      <c r="B1090" t="s">
        <v>5</v>
      </c>
      <c r="C1090" t="s">
        <v>15</v>
      </c>
      <c r="D1090" s="1">
        <v>41965</v>
      </c>
      <c r="E1090">
        <v>5</v>
      </c>
    </row>
    <row r="1091" spans="1:5" x14ac:dyDescent="0.2">
      <c r="A1091">
        <v>1090</v>
      </c>
      <c r="B1091" t="s">
        <v>5</v>
      </c>
      <c r="C1091" t="s">
        <v>6</v>
      </c>
      <c r="D1091" s="1">
        <v>41876</v>
      </c>
      <c r="E1091">
        <v>3.5</v>
      </c>
    </row>
    <row r="1092" spans="1:5" x14ac:dyDescent="0.2">
      <c r="A1092">
        <v>1091</v>
      </c>
      <c r="B1092" t="s">
        <v>10</v>
      </c>
      <c r="C1092" t="s">
        <v>13</v>
      </c>
      <c r="D1092" s="1">
        <v>42004</v>
      </c>
      <c r="E1092">
        <v>2.5</v>
      </c>
    </row>
    <row r="1093" spans="1:5" x14ac:dyDescent="0.2">
      <c r="A1093">
        <v>1092</v>
      </c>
      <c r="B1093" t="s">
        <v>14</v>
      </c>
      <c r="C1093" t="s">
        <v>13</v>
      </c>
      <c r="D1093" s="1">
        <v>41910</v>
      </c>
      <c r="E1093">
        <v>2.5</v>
      </c>
    </row>
    <row r="1094" spans="1:5" x14ac:dyDescent="0.2">
      <c r="A1094">
        <v>1093</v>
      </c>
      <c r="B1094" t="s">
        <v>9</v>
      </c>
      <c r="C1094" t="s">
        <v>12</v>
      </c>
      <c r="D1094" s="1">
        <v>41842</v>
      </c>
      <c r="E1094">
        <v>3.5</v>
      </c>
    </row>
    <row r="1095" spans="1:5" x14ac:dyDescent="0.2">
      <c r="A1095">
        <v>1094</v>
      </c>
      <c r="B1095" t="s">
        <v>9</v>
      </c>
      <c r="C1095" t="s">
        <v>8</v>
      </c>
      <c r="D1095" s="1">
        <v>41912</v>
      </c>
      <c r="E1095">
        <v>4</v>
      </c>
    </row>
    <row r="1096" spans="1:5" x14ac:dyDescent="0.2">
      <c r="A1096">
        <v>1095</v>
      </c>
      <c r="B1096" t="s">
        <v>14</v>
      </c>
      <c r="C1096" t="s">
        <v>11</v>
      </c>
      <c r="D1096" s="1">
        <v>41860</v>
      </c>
      <c r="E1096">
        <v>2</v>
      </c>
    </row>
    <row r="1097" spans="1:5" x14ac:dyDescent="0.2">
      <c r="A1097">
        <v>1096</v>
      </c>
      <c r="B1097" t="s">
        <v>7</v>
      </c>
      <c r="C1097" t="s">
        <v>11</v>
      </c>
      <c r="D1097" s="1">
        <v>41895</v>
      </c>
      <c r="E1097">
        <v>4</v>
      </c>
    </row>
    <row r="1098" spans="1:5" x14ac:dyDescent="0.2">
      <c r="A1098">
        <v>1097</v>
      </c>
      <c r="B1098" t="s">
        <v>5</v>
      </c>
      <c r="C1098" t="s">
        <v>12</v>
      </c>
      <c r="D1098" s="1">
        <v>41859</v>
      </c>
      <c r="E1098">
        <v>4.5</v>
      </c>
    </row>
    <row r="1099" spans="1:5" x14ac:dyDescent="0.2">
      <c r="A1099">
        <v>1098</v>
      </c>
      <c r="B1099" t="s">
        <v>10</v>
      </c>
      <c r="C1099" t="s">
        <v>11</v>
      </c>
      <c r="D1099" s="1">
        <v>41816</v>
      </c>
      <c r="E1099">
        <v>5.5</v>
      </c>
    </row>
    <row r="1100" spans="1:5" x14ac:dyDescent="0.2">
      <c r="A1100">
        <v>1099</v>
      </c>
      <c r="B1100" t="s">
        <v>5</v>
      </c>
      <c r="C1100" t="s">
        <v>12</v>
      </c>
      <c r="D1100" s="1">
        <v>42041</v>
      </c>
      <c r="E1100">
        <v>3</v>
      </c>
    </row>
    <row r="1101" spans="1:5" x14ac:dyDescent="0.2">
      <c r="A1101">
        <v>1100</v>
      </c>
      <c r="B1101" t="s">
        <v>5</v>
      </c>
      <c r="C1101" t="s">
        <v>13</v>
      </c>
      <c r="D1101" s="1">
        <v>42017</v>
      </c>
      <c r="E1101">
        <v>2</v>
      </c>
    </row>
    <row r="1102" spans="1:5" x14ac:dyDescent="0.2">
      <c r="A1102">
        <v>1101</v>
      </c>
      <c r="B1102" t="s">
        <v>10</v>
      </c>
      <c r="C1102" t="s">
        <v>6</v>
      </c>
      <c r="D1102" s="1">
        <v>41932</v>
      </c>
      <c r="E1102">
        <v>2</v>
      </c>
    </row>
    <row r="1103" spans="1:5" x14ac:dyDescent="0.2">
      <c r="A1103">
        <v>1102</v>
      </c>
      <c r="B1103" t="s">
        <v>7</v>
      </c>
      <c r="C1103" t="s">
        <v>12</v>
      </c>
      <c r="D1103" s="1">
        <v>41815</v>
      </c>
      <c r="E1103">
        <v>4</v>
      </c>
    </row>
    <row r="1104" spans="1:5" x14ac:dyDescent="0.2">
      <c r="A1104">
        <v>1103</v>
      </c>
      <c r="B1104" t="s">
        <v>10</v>
      </c>
      <c r="C1104" t="s">
        <v>12</v>
      </c>
      <c r="D1104" s="1">
        <v>41805</v>
      </c>
      <c r="E1104">
        <v>1</v>
      </c>
    </row>
    <row r="1105" spans="1:5" x14ac:dyDescent="0.2">
      <c r="A1105">
        <v>1104</v>
      </c>
      <c r="B1105" t="s">
        <v>10</v>
      </c>
      <c r="C1105" t="s">
        <v>8</v>
      </c>
      <c r="D1105" s="1">
        <v>41831</v>
      </c>
      <c r="E1105">
        <v>1</v>
      </c>
    </row>
    <row r="1106" spans="1:5" x14ac:dyDescent="0.2">
      <c r="A1106">
        <v>1105</v>
      </c>
      <c r="B1106" t="s">
        <v>5</v>
      </c>
      <c r="C1106" t="s">
        <v>6</v>
      </c>
      <c r="D1106" s="1">
        <v>41973</v>
      </c>
      <c r="E1106">
        <v>1.5</v>
      </c>
    </row>
    <row r="1107" spans="1:5" x14ac:dyDescent="0.2">
      <c r="A1107">
        <v>1106</v>
      </c>
      <c r="B1107" t="s">
        <v>9</v>
      </c>
      <c r="C1107" t="s">
        <v>11</v>
      </c>
      <c r="D1107" s="1">
        <v>41924</v>
      </c>
      <c r="E1107">
        <v>4.5</v>
      </c>
    </row>
    <row r="1108" spans="1:5" x14ac:dyDescent="0.2">
      <c r="A1108">
        <v>1107</v>
      </c>
      <c r="B1108" t="s">
        <v>7</v>
      </c>
      <c r="C1108" t="s">
        <v>13</v>
      </c>
      <c r="D1108" s="1">
        <v>41916</v>
      </c>
      <c r="E1108">
        <v>6.5</v>
      </c>
    </row>
    <row r="1109" spans="1:5" x14ac:dyDescent="0.2">
      <c r="A1109">
        <v>1108</v>
      </c>
      <c r="B1109" t="s">
        <v>7</v>
      </c>
      <c r="C1109" t="s">
        <v>6</v>
      </c>
      <c r="D1109" s="1">
        <v>42013</v>
      </c>
      <c r="E1109">
        <v>3.5</v>
      </c>
    </row>
    <row r="1110" spans="1:5" x14ac:dyDescent="0.2">
      <c r="A1110">
        <v>1109</v>
      </c>
      <c r="B1110" t="s">
        <v>14</v>
      </c>
      <c r="C1110" t="s">
        <v>8</v>
      </c>
      <c r="D1110" s="1">
        <v>41862</v>
      </c>
      <c r="E1110">
        <v>3</v>
      </c>
    </row>
    <row r="1111" spans="1:5" x14ac:dyDescent="0.2">
      <c r="A1111">
        <v>1110</v>
      </c>
      <c r="B1111" t="s">
        <v>9</v>
      </c>
      <c r="C1111" t="s">
        <v>12</v>
      </c>
      <c r="D1111" s="1">
        <v>41836</v>
      </c>
      <c r="E1111">
        <v>1</v>
      </c>
    </row>
    <row r="1112" spans="1:5" x14ac:dyDescent="0.2">
      <c r="A1112">
        <v>1111</v>
      </c>
      <c r="B1112" t="s">
        <v>5</v>
      </c>
      <c r="C1112" t="s">
        <v>6</v>
      </c>
      <c r="D1112" s="1">
        <v>41980</v>
      </c>
      <c r="E1112">
        <v>6.5</v>
      </c>
    </row>
    <row r="1113" spans="1:5" x14ac:dyDescent="0.2">
      <c r="A1113">
        <v>1112</v>
      </c>
      <c r="B1113" t="s">
        <v>9</v>
      </c>
      <c r="C1113" t="s">
        <v>12</v>
      </c>
      <c r="D1113" s="1">
        <v>41904</v>
      </c>
      <c r="E1113">
        <v>6.5</v>
      </c>
    </row>
    <row r="1114" spans="1:5" x14ac:dyDescent="0.2">
      <c r="A1114">
        <v>1113</v>
      </c>
      <c r="B1114" t="s">
        <v>9</v>
      </c>
      <c r="C1114" t="s">
        <v>11</v>
      </c>
      <c r="D1114" s="1">
        <v>41900</v>
      </c>
      <c r="E1114">
        <v>3</v>
      </c>
    </row>
    <row r="1115" spans="1:5" x14ac:dyDescent="0.2">
      <c r="A1115">
        <v>1114</v>
      </c>
      <c r="B1115" t="s">
        <v>9</v>
      </c>
      <c r="C1115" t="s">
        <v>13</v>
      </c>
      <c r="D1115" s="1">
        <v>41820</v>
      </c>
      <c r="E1115">
        <v>4</v>
      </c>
    </row>
    <row r="1116" spans="1:5" x14ac:dyDescent="0.2">
      <c r="A1116">
        <v>1115</v>
      </c>
      <c r="B1116" t="s">
        <v>5</v>
      </c>
      <c r="C1116" t="s">
        <v>6</v>
      </c>
      <c r="D1116" s="1">
        <v>41794</v>
      </c>
      <c r="E1116">
        <v>1.5</v>
      </c>
    </row>
    <row r="1117" spans="1:5" x14ac:dyDescent="0.2">
      <c r="A1117">
        <v>1116</v>
      </c>
      <c r="B1117" t="s">
        <v>9</v>
      </c>
      <c r="C1117" t="s">
        <v>11</v>
      </c>
      <c r="D1117" s="1">
        <v>41976</v>
      </c>
      <c r="E1117">
        <v>5</v>
      </c>
    </row>
    <row r="1118" spans="1:5" x14ac:dyDescent="0.2">
      <c r="A1118">
        <v>1117</v>
      </c>
      <c r="B1118" t="s">
        <v>5</v>
      </c>
      <c r="C1118" t="s">
        <v>11</v>
      </c>
      <c r="D1118" s="1">
        <v>41820</v>
      </c>
      <c r="E1118">
        <v>2</v>
      </c>
    </row>
    <row r="1119" spans="1:5" x14ac:dyDescent="0.2">
      <c r="A1119">
        <v>1118</v>
      </c>
      <c r="B1119" t="s">
        <v>10</v>
      </c>
      <c r="C1119" t="s">
        <v>13</v>
      </c>
      <c r="D1119" s="1">
        <v>41811</v>
      </c>
      <c r="E1119">
        <v>5.5</v>
      </c>
    </row>
    <row r="1120" spans="1:5" x14ac:dyDescent="0.2">
      <c r="A1120">
        <v>1119</v>
      </c>
      <c r="B1120" t="s">
        <v>10</v>
      </c>
      <c r="C1120" t="s">
        <v>11</v>
      </c>
      <c r="D1120" s="1">
        <v>41841</v>
      </c>
      <c r="E1120">
        <v>5.5</v>
      </c>
    </row>
    <row r="1121" spans="1:5" x14ac:dyDescent="0.2">
      <c r="A1121">
        <v>1120</v>
      </c>
      <c r="B1121" t="s">
        <v>14</v>
      </c>
      <c r="C1121" t="s">
        <v>12</v>
      </c>
      <c r="D1121" s="1">
        <v>41860</v>
      </c>
      <c r="E1121">
        <v>3.5</v>
      </c>
    </row>
    <row r="1122" spans="1:5" x14ac:dyDescent="0.2">
      <c r="A1122">
        <v>1121</v>
      </c>
      <c r="B1122" t="s">
        <v>7</v>
      </c>
      <c r="C1122" t="s">
        <v>13</v>
      </c>
      <c r="D1122" s="1">
        <v>42029</v>
      </c>
      <c r="E1122">
        <v>4</v>
      </c>
    </row>
    <row r="1123" spans="1:5" x14ac:dyDescent="0.2">
      <c r="A1123">
        <v>1122</v>
      </c>
      <c r="B1123" t="s">
        <v>14</v>
      </c>
      <c r="C1123" t="s">
        <v>15</v>
      </c>
      <c r="D1123" s="1">
        <v>41959</v>
      </c>
      <c r="E1123">
        <v>6</v>
      </c>
    </row>
    <row r="1124" spans="1:5" x14ac:dyDescent="0.2">
      <c r="A1124">
        <v>1123</v>
      </c>
      <c r="B1124" t="s">
        <v>9</v>
      </c>
      <c r="C1124" t="s">
        <v>13</v>
      </c>
      <c r="D1124" s="1">
        <v>41868</v>
      </c>
      <c r="E1124">
        <v>4</v>
      </c>
    </row>
    <row r="1125" spans="1:5" x14ac:dyDescent="0.2">
      <c r="A1125">
        <v>1124</v>
      </c>
      <c r="B1125" t="s">
        <v>10</v>
      </c>
      <c r="C1125" t="s">
        <v>6</v>
      </c>
      <c r="D1125" s="1">
        <v>41871</v>
      </c>
      <c r="E1125">
        <v>4</v>
      </c>
    </row>
    <row r="1126" spans="1:5" x14ac:dyDescent="0.2">
      <c r="A1126">
        <v>1125</v>
      </c>
      <c r="B1126" t="s">
        <v>9</v>
      </c>
      <c r="C1126" t="s">
        <v>12</v>
      </c>
      <c r="D1126" s="1">
        <v>41968</v>
      </c>
      <c r="E1126">
        <v>5</v>
      </c>
    </row>
    <row r="1127" spans="1:5" x14ac:dyDescent="0.2">
      <c r="A1127">
        <v>1126</v>
      </c>
      <c r="B1127" t="s">
        <v>5</v>
      </c>
      <c r="C1127" t="s">
        <v>11</v>
      </c>
      <c r="D1127" s="1">
        <v>41810</v>
      </c>
      <c r="E1127">
        <v>5</v>
      </c>
    </row>
    <row r="1128" spans="1:5" x14ac:dyDescent="0.2">
      <c r="A1128">
        <v>1127</v>
      </c>
      <c r="B1128" t="s">
        <v>9</v>
      </c>
      <c r="C1128" t="s">
        <v>13</v>
      </c>
      <c r="D1128" s="1">
        <v>41820</v>
      </c>
      <c r="E1128">
        <v>2.5</v>
      </c>
    </row>
    <row r="1129" spans="1:5" x14ac:dyDescent="0.2">
      <c r="A1129">
        <v>1128</v>
      </c>
      <c r="B1129" t="s">
        <v>9</v>
      </c>
      <c r="C1129" t="s">
        <v>15</v>
      </c>
      <c r="D1129" s="1">
        <v>41937</v>
      </c>
      <c r="E1129">
        <v>4.5</v>
      </c>
    </row>
    <row r="1130" spans="1:5" x14ac:dyDescent="0.2">
      <c r="A1130">
        <v>1129</v>
      </c>
      <c r="B1130" t="s">
        <v>9</v>
      </c>
      <c r="C1130" t="s">
        <v>15</v>
      </c>
      <c r="D1130" s="1">
        <v>41992</v>
      </c>
      <c r="E1130">
        <v>4</v>
      </c>
    </row>
    <row r="1131" spans="1:5" x14ac:dyDescent="0.2">
      <c r="A1131">
        <v>1130</v>
      </c>
      <c r="B1131" t="s">
        <v>9</v>
      </c>
      <c r="C1131" t="s">
        <v>12</v>
      </c>
      <c r="D1131" s="1">
        <v>41940</v>
      </c>
      <c r="E1131">
        <v>3</v>
      </c>
    </row>
    <row r="1132" spans="1:5" x14ac:dyDescent="0.2">
      <c r="A1132">
        <v>1131</v>
      </c>
      <c r="B1132" t="s">
        <v>10</v>
      </c>
      <c r="C1132" t="s">
        <v>13</v>
      </c>
      <c r="D1132" s="1">
        <v>41956</v>
      </c>
      <c r="E1132">
        <v>2</v>
      </c>
    </row>
    <row r="1133" spans="1:5" x14ac:dyDescent="0.2">
      <c r="A1133">
        <v>1132</v>
      </c>
      <c r="B1133" t="s">
        <v>10</v>
      </c>
      <c r="C1133" t="s">
        <v>8</v>
      </c>
      <c r="D1133" s="1">
        <v>41949</v>
      </c>
      <c r="E1133">
        <v>2</v>
      </c>
    </row>
    <row r="1134" spans="1:5" x14ac:dyDescent="0.2">
      <c r="A1134">
        <v>1133</v>
      </c>
      <c r="B1134" t="s">
        <v>9</v>
      </c>
      <c r="C1134" t="s">
        <v>11</v>
      </c>
      <c r="D1134" s="1">
        <v>41835</v>
      </c>
      <c r="E1134">
        <v>4.5</v>
      </c>
    </row>
    <row r="1135" spans="1:5" x14ac:dyDescent="0.2">
      <c r="A1135">
        <v>1134</v>
      </c>
      <c r="B1135" t="s">
        <v>10</v>
      </c>
      <c r="C1135" t="s">
        <v>12</v>
      </c>
      <c r="D1135" s="1">
        <v>41852</v>
      </c>
      <c r="E1135">
        <v>2.5</v>
      </c>
    </row>
    <row r="1136" spans="1:5" x14ac:dyDescent="0.2">
      <c r="A1136">
        <v>1135</v>
      </c>
      <c r="B1136" t="s">
        <v>7</v>
      </c>
      <c r="C1136" t="s">
        <v>15</v>
      </c>
      <c r="D1136" s="1">
        <v>41857</v>
      </c>
      <c r="E1136">
        <v>4</v>
      </c>
    </row>
    <row r="1137" spans="1:5" x14ac:dyDescent="0.2">
      <c r="A1137">
        <v>1136</v>
      </c>
      <c r="B1137" t="s">
        <v>10</v>
      </c>
      <c r="C1137" t="s">
        <v>6</v>
      </c>
      <c r="D1137" s="1">
        <v>41798</v>
      </c>
      <c r="E1137">
        <v>3</v>
      </c>
    </row>
    <row r="1138" spans="1:5" x14ac:dyDescent="0.2">
      <c r="A1138">
        <v>1137</v>
      </c>
      <c r="B1138" t="s">
        <v>10</v>
      </c>
      <c r="C1138" t="s">
        <v>15</v>
      </c>
      <c r="D1138" s="1">
        <v>41885</v>
      </c>
      <c r="E1138">
        <v>0.5</v>
      </c>
    </row>
    <row r="1139" spans="1:5" x14ac:dyDescent="0.2">
      <c r="A1139">
        <v>1138</v>
      </c>
      <c r="B1139" t="s">
        <v>14</v>
      </c>
      <c r="C1139" t="s">
        <v>11</v>
      </c>
      <c r="D1139" s="1">
        <v>41873</v>
      </c>
      <c r="E1139">
        <v>5.5</v>
      </c>
    </row>
    <row r="1140" spans="1:5" x14ac:dyDescent="0.2">
      <c r="A1140">
        <v>1139</v>
      </c>
      <c r="B1140" t="s">
        <v>9</v>
      </c>
      <c r="C1140" t="s">
        <v>6</v>
      </c>
      <c r="D1140" s="1">
        <v>41853</v>
      </c>
      <c r="E1140">
        <v>0.5</v>
      </c>
    </row>
    <row r="1141" spans="1:5" x14ac:dyDescent="0.2">
      <c r="A1141">
        <v>1140</v>
      </c>
      <c r="B1141" t="s">
        <v>10</v>
      </c>
      <c r="C1141" t="s">
        <v>6</v>
      </c>
      <c r="D1141" s="1">
        <v>41885</v>
      </c>
      <c r="E1141">
        <v>3.5</v>
      </c>
    </row>
    <row r="1142" spans="1:5" x14ac:dyDescent="0.2">
      <c r="A1142">
        <v>1141</v>
      </c>
      <c r="B1142" t="s">
        <v>7</v>
      </c>
      <c r="C1142" t="s">
        <v>12</v>
      </c>
      <c r="D1142" s="1">
        <v>41948</v>
      </c>
      <c r="E1142">
        <v>3</v>
      </c>
    </row>
    <row r="1143" spans="1:5" x14ac:dyDescent="0.2">
      <c r="A1143">
        <v>1142</v>
      </c>
      <c r="B1143" t="s">
        <v>14</v>
      </c>
      <c r="C1143" t="s">
        <v>11</v>
      </c>
      <c r="D1143" s="1">
        <v>41809</v>
      </c>
      <c r="E1143">
        <v>6</v>
      </c>
    </row>
    <row r="1144" spans="1:5" x14ac:dyDescent="0.2">
      <c r="A1144">
        <v>1143</v>
      </c>
      <c r="B1144" t="s">
        <v>14</v>
      </c>
      <c r="C1144" t="s">
        <v>15</v>
      </c>
      <c r="D1144" s="1">
        <v>41915</v>
      </c>
      <c r="E1144">
        <v>6</v>
      </c>
    </row>
    <row r="1145" spans="1:5" x14ac:dyDescent="0.2">
      <c r="A1145">
        <v>1144</v>
      </c>
      <c r="B1145" t="s">
        <v>7</v>
      </c>
      <c r="C1145" t="s">
        <v>8</v>
      </c>
      <c r="D1145" s="1">
        <v>41820</v>
      </c>
      <c r="E1145">
        <v>3</v>
      </c>
    </row>
    <row r="1146" spans="1:5" x14ac:dyDescent="0.2">
      <c r="A1146">
        <v>1145</v>
      </c>
      <c r="B1146" t="s">
        <v>5</v>
      </c>
      <c r="C1146" t="s">
        <v>8</v>
      </c>
      <c r="D1146" s="1">
        <v>41920</v>
      </c>
      <c r="E1146">
        <v>3.5</v>
      </c>
    </row>
    <row r="1147" spans="1:5" x14ac:dyDescent="0.2">
      <c r="A1147">
        <v>1146</v>
      </c>
      <c r="B1147" t="s">
        <v>5</v>
      </c>
      <c r="C1147" t="s">
        <v>12</v>
      </c>
      <c r="D1147" s="1">
        <v>41987</v>
      </c>
      <c r="E1147">
        <v>3</v>
      </c>
    </row>
    <row r="1148" spans="1:5" x14ac:dyDescent="0.2">
      <c r="A1148">
        <v>1147</v>
      </c>
      <c r="B1148" t="s">
        <v>14</v>
      </c>
      <c r="C1148" t="s">
        <v>6</v>
      </c>
      <c r="D1148" s="1">
        <v>41933</v>
      </c>
      <c r="E1148">
        <v>5</v>
      </c>
    </row>
    <row r="1149" spans="1:5" x14ac:dyDescent="0.2">
      <c r="A1149">
        <v>1148</v>
      </c>
      <c r="B1149" t="s">
        <v>10</v>
      </c>
      <c r="C1149" t="s">
        <v>15</v>
      </c>
      <c r="D1149" s="1">
        <v>42008</v>
      </c>
      <c r="E1149">
        <v>3.5</v>
      </c>
    </row>
    <row r="1150" spans="1:5" x14ac:dyDescent="0.2">
      <c r="A1150">
        <v>1149</v>
      </c>
      <c r="B1150" t="s">
        <v>5</v>
      </c>
      <c r="C1150" t="s">
        <v>13</v>
      </c>
      <c r="D1150" s="1">
        <v>41823</v>
      </c>
      <c r="E1150">
        <v>2</v>
      </c>
    </row>
    <row r="1151" spans="1:5" x14ac:dyDescent="0.2">
      <c r="A1151">
        <v>1150</v>
      </c>
      <c r="B1151" t="s">
        <v>10</v>
      </c>
      <c r="C1151" t="s">
        <v>8</v>
      </c>
      <c r="D1151" s="1">
        <v>41951</v>
      </c>
      <c r="E1151">
        <v>3.5</v>
      </c>
    </row>
    <row r="1152" spans="1:5" x14ac:dyDescent="0.2">
      <c r="A1152">
        <v>1151</v>
      </c>
      <c r="B1152" t="s">
        <v>9</v>
      </c>
      <c r="C1152" t="s">
        <v>11</v>
      </c>
      <c r="D1152" s="1">
        <v>42034</v>
      </c>
      <c r="E1152">
        <v>3.5</v>
      </c>
    </row>
    <row r="1153" spans="1:5" x14ac:dyDescent="0.2">
      <c r="A1153">
        <v>1152</v>
      </c>
      <c r="B1153" t="s">
        <v>9</v>
      </c>
      <c r="C1153" t="s">
        <v>15</v>
      </c>
      <c r="D1153" s="1">
        <v>41800</v>
      </c>
      <c r="E1153">
        <v>5.5</v>
      </c>
    </row>
    <row r="1154" spans="1:5" x14ac:dyDescent="0.2">
      <c r="A1154">
        <v>1153</v>
      </c>
      <c r="B1154" t="s">
        <v>9</v>
      </c>
      <c r="C1154" t="s">
        <v>11</v>
      </c>
      <c r="D1154" s="1">
        <v>41846</v>
      </c>
      <c r="E1154">
        <v>3.5</v>
      </c>
    </row>
    <row r="1155" spans="1:5" x14ac:dyDescent="0.2">
      <c r="A1155">
        <v>1154</v>
      </c>
      <c r="B1155" t="s">
        <v>14</v>
      </c>
      <c r="C1155" t="s">
        <v>11</v>
      </c>
      <c r="D1155" s="1">
        <v>41793</v>
      </c>
      <c r="E1155">
        <v>5</v>
      </c>
    </row>
    <row r="1156" spans="1:5" x14ac:dyDescent="0.2">
      <c r="A1156">
        <v>1155</v>
      </c>
      <c r="B1156" t="s">
        <v>9</v>
      </c>
      <c r="C1156" t="s">
        <v>6</v>
      </c>
      <c r="D1156" s="1">
        <v>41878</v>
      </c>
      <c r="E1156">
        <v>5.5</v>
      </c>
    </row>
    <row r="1157" spans="1:5" x14ac:dyDescent="0.2">
      <c r="A1157">
        <v>1156</v>
      </c>
      <c r="B1157" t="s">
        <v>5</v>
      </c>
      <c r="C1157" t="s">
        <v>6</v>
      </c>
      <c r="D1157" s="1">
        <v>41874</v>
      </c>
      <c r="E1157">
        <v>5.5</v>
      </c>
    </row>
    <row r="1158" spans="1:5" x14ac:dyDescent="0.2">
      <c r="A1158">
        <v>1157</v>
      </c>
      <c r="B1158" t="s">
        <v>9</v>
      </c>
      <c r="C1158" t="s">
        <v>6</v>
      </c>
      <c r="D1158" s="1">
        <v>41807</v>
      </c>
      <c r="E1158">
        <v>5.5</v>
      </c>
    </row>
    <row r="1159" spans="1:5" x14ac:dyDescent="0.2">
      <c r="A1159">
        <v>1158</v>
      </c>
      <c r="B1159" t="s">
        <v>14</v>
      </c>
      <c r="C1159" t="s">
        <v>11</v>
      </c>
      <c r="D1159" s="1">
        <v>42029</v>
      </c>
      <c r="E1159">
        <v>1</v>
      </c>
    </row>
    <row r="1160" spans="1:5" x14ac:dyDescent="0.2">
      <c r="A1160">
        <v>1159</v>
      </c>
      <c r="B1160" t="s">
        <v>9</v>
      </c>
      <c r="C1160" t="s">
        <v>6</v>
      </c>
      <c r="D1160" s="1">
        <v>42022</v>
      </c>
      <c r="E1160">
        <v>3</v>
      </c>
    </row>
    <row r="1161" spans="1:5" x14ac:dyDescent="0.2">
      <c r="A1161">
        <v>1160</v>
      </c>
      <c r="B1161" t="s">
        <v>9</v>
      </c>
      <c r="C1161" t="s">
        <v>13</v>
      </c>
      <c r="D1161" s="1">
        <v>41901</v>
      </c>
      <c r="E1161">
        <v>3.5</v>
      </c>
    </row>
    <row r="1162" spans="1:5" x14ac:dyDescent="0.2">
      <c r="A1162">
        <v>1161</v>
      </c>
      <c r="B1162" t="s">
        <v>10</v>
      </c>
      <c r="C1162" t="s">
        <v>6</v>
      </c>
      <c r="D1162" s="1">
        <v>41960</v>
      </c>
      <c r="E1162">
        <v>3</v>
      </c>
    </row>
    <row r="1163" spans="1:5" x14ac:dyDescent="0.2">
      <c r="A1163">
        <v>1162</v>
      </c>
      <c r="B1163" t="s">
        <v>9</v>
      </c>
      <c r="C1163" t="s">
        <v>13</v>
      </c>
      <c r="D1163" s="1">
        <v>41968</v>
      </c>
      <c r="E1163">
        <v>4</v>
      </c>
    </row>
    <row r="1164" spans="1:5" x14ac:dyDescent="0.2">
      <c r="A1164">
        <v>1163</v>
      </c>
      <c r="B1164" t="s">
        <v>5</v>
      </c>
      <c r="C1164" t="s">
        <v>12</v>
      </c>
      <c r="D1164" s="1">
        <v>41909</v>
      </c>
      <c r="E1164">
        <v>5</v>
      </c>
    </row>
    <row r="1165" spans="1:5" x14ac:dyDescent="0.2">
      <c r="A1165">
        <v>1164</v>
      </c>
      <c r="B1165" t="s">
        <v>5</v>
      </c>
      <c r="C1165" t="s">
        <v>11</v>
      </c>
      <c r="D1165" s="1">
        <v>41885</v>
      </c>
      <c r="E1165">
        <v>4.5</v>
      </c>
    </row>
    <row r="1166" spans="1:5" x14ac:dyDescent="0.2">
      <c r="A1166">
        <v>1165</v>
      </c>
      <c r="B1166" t="s">
        <v>5</v>
      </c>
      <c r="C1166" t="s">
        <v>15</v>
      </c>
      <c r="D1166" s="1">
        <v>41826</v>
      </c>
      <c r="E1166">
        <v>3</v>
      </c>
    </row>
    <row r="1167" spans="1:5" x14ac:dyDescent="0.2">
      <c r="A1167">
        <v>1166</v>
      </c>
      <c r="B1167" t="s">
        <v>9</v>
      </c>
      <c r="C1167" t="s">
        <v>8</v>
      </c>
      <c r="D1167" s="1">
        <v>41895</v>
      </c>
      <c r="E1167">
        <v>2.5</v>
      </c>
    </row>
    <row r="1168" spans="1:5" x14ac:dyDescent="0.2">
      <c r="A1168">
        <v>1167</v>
      </c>
      <c r="B1168" t="s">
        <v>5</v>
      </c>
      <c r="C1168" t="s">
        <v>8</v>
      </c>
      <c r="D1168" s="1">
        <v>41959</v>
      </c>
      <c r="E1168">
        <v>2.5</v>
      </c>
    </row>
    <row r="1169" spans="1:5" x14ac:dyDescent="0.2">
      <c r="A1169">
        <v>1168</v>
      </c>
      <c r="B1169" t="s">
        <v>9</v>
      </c>
      <c r="C1169" t="s">
        <v>11</v>
      </c>
      <c r="D1169" s="1">
        <v>41837</v>
      </c>
      <c r="E1169">
        <v>2.5</v>
      </c>
    </row>
    <row r="1170" spans="1:5" x14ac:dyDescent="0.2">
      <c r="A1170">
        <v>1169</v>
      </c>
      <c r="B1170" t="s">
        <v>10</v>
      </c>
      <c r="C1170" t="s">
        <v>11</v>
      </c>
      <c r="D1170" s="1">
        <v>41832</v>
      </c>
      <c r="E1170">
        <v>3.5</v>
      </c>
    </row>
    <row r="1171" spans="1:5" x14ac:dyDescent="0.2">
      <c r="A1171">
        <v>1170</v>
      </c>
      <c r="B1171" t="s">
        <v>7</v>
      </c>
      <c r="C1171" t="s">
        <v>6</v>
      </c>
      <c r="D1171" s="1">
        <v>41948</v>
      </c>
      <c r="E1171">
        <v>3</v>
      </c>
    </row>
    <row r="1172" spans="1:5" x14ac:dyDescent="0.2">
      <c r="A1172">
        <v>1171</v>
      </c>
      <c r="B1172" t="s">
        <v>14</v>
      </c>
      <c r="C1172" t="s">
        <v>15</v>
      </c>
      <c r="D1172" s="1">
        <v>42034</v>
      </c>
      <c r="E1172">
        <v>3.5</v>
      </c>
    </row>
    <row r="1173" spans="1:5" x14ac:dyDescent="0.2">
      <c r="A1173">
        <v>1172</v>
      </c>
      <c r="B1173" t="s">
        <v>9</v>
      </c>
      <c r="C1173" t="s">
        <v>13</v>
      </c>
      <c r="D1173" s="1">
        <v>41993</v>
      </c>
      <c r="E1173">
        <v>4.5</v>
      </c>
    </row>
    <row r="1174" spans="1:5" x14ac:dyDescent="0.2">
      <c r="A1174">
        <v>1173</v>
      </c>
      <c r="B1174" t="s">
        <v>14</v>
      </c>
      <c r="C1174" t="s">
        <v>6</v>
      </c>
      <c r="D1174" s="1">
        <v>41950</v>
      </c>
      <c r="E1174">
        <v>2</v>
      </c>
    </row>
    <row r="1175" spans="1:5" x14ac:dyDescent="0.2">
      <c r="A1175">
        <v>1174</v>
      </c>
      <c r="B1175" t="s">
        <v>9</v>
      </c>
      <c r="C1175" t="s">
        <v>15</v>
      </c>
      <c r="D1175" s="1">
        <v>41877</v>
      </c>
      <c r="E1175">
        <v>2.5</v>
      </c>
    </row>
    <row r="1176" spans="1:5" x14ac:dyDescent="0.2">
      <c r="A1176">
        <v>1175</v>
      </c>
      <c r="B1176" t="s">
        <v>9</v>
      </c>
      <c r="C1176" t="s">
        <v>12</v>
      </c>
      <c r="D1176" s="1">
        <v>41850</v>
      </c>
      <c r="E1176">
        <v>6</v>
      </c>
    </row>
    <row r="1177" spans="1:5" x14ac:dyDescent="0.2">
      <c r="A1177">
        <v>1176</v>
      </c>
      <c r="B1177" t="s">
        <v>9</v>
      </c>
      <c r="C1177" t="s">
        <v>11</v>
      </c>
      <c r="D1177" s="1">
        <v>41925</v>
      </c>
      <c r="E1177">
        <v>4</v>
      </c>
    </row>
    <row r="1178" spans="1:5" x14ac:dyDescent="0.2">
      <c r="A1178">
        <v>1177</v>
      </c>
      <c r="B1178" t="s">
        <v>7</v>
      </c>
      <c r="C1178" t="s">
        <v>12</v>
      </c>
      <c r="D1178" s="1">
        <v>41826</v>
      </c>
      <c r="E1178">
        <v>4.5</v>
      </c>
    </row>
    <row r="1179" spans="1:5" x14ac:dyDescent="0.2">
      <c r="A1179">
        <v>1178</v>
      </c>
      <c r="B1179" t="s">
        <v>10</v>
      </c>
      <c r="C1179" t="s">
        <v>6</v>
      </c>
      <c r="D1179" s="1">
        <v>41984</v>
      </c>
      <c r="E1179">
        <v>3.5</v>
      </c>
    </row>
    <row r="1180" spans="1:5" x14ac:dyDescent="0.2">
      <c r="A1180">
        <v>1179</v>
      </c>
      <c r="B1180" t="s">
        <v>10</v>
      </c>
      <c r="C1180" t="s">
        <v>12</v>
      </c>
      <c r="D1180" s="1">
        <v>41834</v>
      </c>
      <c r="E1180">
        <v>6.5</v>
      </c>
    </row>
    <row r="1181" spans="1:5" x14ac:dyDescent="0.2">
      <c r="A1181">
        <v>1180</v>
      </c>
      <c r="B1181" t="s">
        <v>9</v>
      </c>
      <c r="C1181" t="s">
        <v>15</v>
      </c>
      <c r="D1181" s="1">
        <v>42020</v>
      </c>
      <c r="E1181">
        <v>4</v>
      </c>
    </row>
    <row r="1182" spans="1:5" x14ac:dyDescent="0.2">
      <c r="A1182">
        <v>1181</v>
      </c>
      <c r="B1182" t="s">
        <v>14</v>
      </c>
      <c r="C1182" t="s">
        <v>13</v>
      </c>
      <c r="D1182" s="1">
        <v>42033</v>
      </c>
      <c r="E1182">
        <v>6</v>
      </c>
    </row>
    <row r="1183" spans="1:5" x14ac:dyDescent="0.2">
      <c r="A1183">
        <v>1182</v>
      </c>
      <c r="B1183" t="s">
        <v>7</v>
      </c>
      <c r="C1183" t="s">
        <v>12</v>
      </c>
      <c r="D1183" s="1">
        <v>42012</v>
      </c>
      <c r="E1183">
        <v>4</v>
      </c>
    </row>
    <row r="1184" spans="1:5" x14ac:dyDescent="0.2">
      <c r="A1184">
        <v>1183</v>
      </c>
      <c r="B1184" t="s">
        <v>14</v>
      </c>
      <c r="C1184" t="s">
        <v>15</v>
      </c>
      <c r="D1184" s="1">
        <v>41874</v>
      </c>
      <c r="E1184">
        <v>5.5</v>
      </c>
    </row>
    <row r="1185" spans="1:5" x14ac:dyDescent="0.2">
      <c r="A1185">
        <v>1184</v>
      </c>
      <c r="B1185" t="s">
        <v>10</v>
      </c>
      <c r="C1185" t="s">
        <v>12</v>
      </c>
      <c r="D1185" s="1">
        <v>41979</v>
      </c>
      <c r="E1185">
        <v>3.5</v>
      </c>
    </row>
    <row r="1186" spans="1:5" x14ac:dyDescent="0.2">
      <c r="A1186">
        <v>1185</v>
      </c>
      <c r="B1186" t="s">
        <v>7</v>
      </c>
      <c r="C1186" t="s">
        <v>15</v>
      </c>
      <c r="D1186" s="1">
        <v>41905</v>
      </c>
      <c r="E1186">
        <v>3</v>
      </c>
    </row>
    <row r="1187" spans="1:5" x14ac:dyDescent="0.2">
      <c r="A1187">
        <v>1186</v>
      </c>
      <c r="B1187" t="s">
        <v>10</v>
      </c>
      <c r="C1187" t="s">
        <v>12</v>
      </c>
      <c r="D1187" s="1">
        <v>41811</v>
      </c>
      <c r="E1187">
        <v>6</v>
      </c>
    </row>
    <row r="1188" spans="1:5" x14ac:dyDescent="0.2">
      <c r="A1188">
        <v>1187</v>
      </c>
      <c r="B1188" t="s">
        <v>9</v>
      </c>
      <c r="C1188" t="s">
        <v>11</v>
      </c>
      <c r="D1188" s="1">
        <v>41874</v>
      </c>
      <c r="E1188">
        <v>3</v>
      </c>
    </row>
    <row r="1189" spans="1:5" x14ac:dyDescent="0.2">
      <c r="A1189">
        <v>1188</v>
      </c>
      <c r="B1189" t="s">
        <v>10</v>
      </c>
      <c r="C1189" t="s">
        <v>8</v>
      </c>
      <c r="D1189" s="1">
        <v>41846</v>
      </c>
      <c r="E1189">
        <v>3.5</v>
      </c>
    </row>
    <row r="1190" spans="1:5" x14ac:dyDescent="0.2">
      <c r="A1190">
        <v>1189</v>
      </c>
      <c r="B1190" t="s">
        <v>7</v>
      </c>
      <c r="C1190" t="s">
        <v>12</v>
      </c>
      <c r="D1190" s="1">
        <v>42021</v>
      </c>
      <c r="E1190">
        <v>2</v>
      </c>
    </row>
    <row r="1191" spans="1:5" x14ac:dyDescent="0.2">
      <c r="A1191">
        <v>1190</v>
      </c>
      <c r="B1191" t="s">
        <v>5</v>
      </c>
      <c r="C1191" t="s">
        <v>6</v>
      </c>
      <c r="D1191" s="1">
        <v>42028</v>
      </c>
      <c r="E1191">
        <v>6.5</v>
      </c>
    </row>
    <row r="1192" spans="1:5" x14ac:dyDescent="0.2">
      <c r="A1192">
        <v>1191</v>
      </c>
      <c r="B1192" t="s">
        <v>5</v>
      </c>
      <c r="C1192" t="s">
        <v>12</v>
      </c>
      <c r="D1192" s="1">
        <v>41841</v>
      </c>
      <c r="E1192">
        <v>2.5</v>
      </c>
    </row>
    <row r="1193" spans="1:5" x14ac:dyDescent="0.2">
      <c r="A1193">
        <v>1192</v>
      </c>
      <c r="B1193" t="s">
        <v>10</v>
      </c>
      <c r="C1193" t="s">
        <v>11</v>
      </c>
      <c r="D1193" s="1">
        <v>42038</v>
      </c>
      <c r="E1193">
        <v>1.5</v>
      </c>
    </row>
    <row r="1194" spans="1:5" x14ac:dyDescent="0.2">
      <c r="A1194">
        <v>1193</v>
      </c>
      <c r="B1194" t="s">
        <v>10</v>
      </c>
      <c r="C1194" t="s">
        <v>8</v>
      </c>
      <c r="D1194" s="1">
        <v>41981</v>
      </c>
      <c r="E1194">
        <v>2.5</v>
      </c>
    </row>
    <row r="1195" spans="1:5" x14ac:dyDescent="0.2">
      <c r="A1195">
        <v>1194</v>
      </c>
      <c r="B1195" t="s">
        <v>5</v>
      </c>
      <c r="C1195" t="s">
        <v>6</v>
      </c>
      <c r="D1195" s="1">
        <v>41917</v>
      </c>
      <c r="E1195">
        <v>4.5</v>
      </c>
    </row>
    <row r="1196" spans="1:5" x14ac:dyDescent="0.2">
      <c r="A1196">
        <v>1195</v>
      </c>
      <c r="B1196" t="s">
        <v>5</v>
      </c>
      <c r="C1196" t="s">
        <v>13</v>
      </c>
      <c r="D1196" s="1">
        <v>42028</v>
      </c>
      <c r="E1196">
        <v>5.5</v>
      </c>
    </row>
    <row r="1197" spans="1:5" x14ac:dyDescent="0.2">
      <c r="A1197">
        <v>1196</v>
      </c>
      <c r="B1197" t="s">
        <v>9</v>
      </c>
      <c r="C1197" t="s">
        <v>6</v>
      </c>
      <c r="D1197" s="1">
        <v>42010</v>
      </c>
      <c r="E1197">
        <v>6.5</v>
      </c>
    </row>
    <row r="1198" spans="1:5" x14ac:dyDescent="0.2">
      <c r="A1198">
        <v>1197</v>
      </c>
      <c r="B1198" t="s">
        <v>14</v>
      </c>
      <c r="C1198" t="s">
        <v>8</v>
      </c>
      <c r="D1198" s="1">
        <v>41942</v>
      </c>
      <c r="E1198">
        <v>1</v>
      </c>
    </row>
    <row r="1199" spans="1:5" x14ac:dyDescent="0.2">
      <c r="A1199">
        <v>1198</v>
      </c>
      <c r="B1199" t="s">
        <v>9</v>
      </c>
      <c r="C1199" t="s">
        <v>15</v>
      </c>
      <c r="D1199" s="1">
        <v>41884</v>
      </c>
      <c r="E1199">
        <v>3</v>
      </c>
    </row>
    <row r="1200" spans="1:5" x14ac:dyDescent="0.2">
      <c r="A1200">
        <v>1199</v>
      </c>
      <c r="B1200" t="s">
        <v>10</v>
      </c>
      <c r="C1200" t="s">
        <v>11</v>
      </c>
      <c r="D1200" s="1">
        <v>41859</v>
      </c>
      <c r="E1200">
        <v>6.5</v>
      </c>
    </row>
    <row r="1201" spans="1:5" x14ac:dyDescent="0.2">
      <c r="A1201">
        <v>1200</v>
      </c>
      <c r="B1201" t="s">
        <v>14</v>
      </c>
      <c r="C1201" t="s">
        <v>11</v>
      </c>
      <c r="D1201" s="1">
        <v>42037</v>
      </c>
      <c r="E1201">
        <v>4</v>
      </c>
    </row>
    <row r="1202" spans="1:5" x14ac:dyDescent="0.2">
      <c r="A1202">
        <v>1201</v>
      </c>
      <c r="B1202" t="s">
        <v>10</v>
      </c>
      <c r="C1202" t="s">
        <v>15</v>
      </c>
      <c r="D1202" s="1">
        <v>41931</v>
      </c>
      <c r="E1202">
        <v>5</v>
      </c>
    </row>
    <row r="1203" spans="1:5" x14ac:dyDescent="0.2">
      <c r="A1203">
        <v>1202</v>
      </c>
      <c r="B1203" t="s">
        <v>9</v>
      </c>
      <c r="C1203" t="s">
        <v>6</v>
      </c>
      <c r="D1203" s="1">
        <v>41941</v>
      </c>
      <c r="E1203">
        <v>1.5</v>
      </c>
    </row>
    <row r="1204" spans="1:5" x14ac:dyDescent="0.2">
      <c r="A1204">
        <v>1203</v>
      </c>
      <c r="B1204" t="s">
        <v>14</v>
      </c>
      <c r="C1204" t="s">
        <v>11</v>
      </c>
      <c r="D1204" s="1">
        <v>42021</v>
      </c>
      <c r="E1204">
        <v>5.5</v>
      </c>
    </row>
    <row r="1205" spans="1:5" x14ac:dyDescent="0.2">
      <c r="A1205">
        <v>1204</v>
      </c>
      <c r="B1205" t="s">
        <v>14</v>
      </c>
      <c r="C1205" t="s">
        <v>15</v>
      </c>
      <c r="D1205" s="1">
        <v>42011</v>
      </c>
      <c r="E1205">
        <v>2.5</v>
      </c>
    </row>
    <row r="1206" spans="1:5" x14ac:dyDescent="0.2">
      <c r="A1206">
        <v>1205</v>
      </c>
      <c r="B1206" t="s">
        <v>7</v>
      </c>
      <c r="C1206" t="s">
        <v>6</v>
      </c>
      <c r="D1206" s="1">
        <v>41967</v>
      </c>
      <c r="E1206">
        <v>4</v>
      </c>
    </row>
    <row r="1207" spans="1:5" x14ac:dyDescent="0.2">
      <c r="A1207">
        <v>1206</v>
      </c>
      <c r="B1207" t="s">
        <v>10</v>
      </c>
      <c r="C1207" t="s">
        <v>8</v>
      </c>
      <c r="D1207" s="1">
        <v>41963</v>
      </c>
      <c r="E1207">
        <v>6</v>
      </c>
    </row>
    <row r="1208" spans="1:5" x14ac:dyDescent="0.2">
      <c r="A1208">
        <v>1207</v>
      </c>
      <c r="B1208" t="s">
        <v>5</v>
      </c>
      <c r="C1208" t="s">
        <v>13</v>
      </c>
      <c r="D1208" s="1">
        <v>41853</v>
      </c>
      <c r="E1208">
        <v>4.5</v>
      </c>
    </row>
    <row r="1209" spans="1:5" x14ac:dyDescent="0.2">
      <c r="A1209">
        <v>1208</v>
      </c>
      <c r="B1209" t="s">
        <v>14</v>
      </c>
      <c r="C1209" t="s">
        <v>12</v>
      </c>
      <c r="D1209" s="1">
        <v>41826</v>
      </c>
      <c r="E1209">
        <v>7</v>
      </c>
    </row>
    <row r="1210" spans="1:5" x14ac:dyDescent="0.2">
      <c r="A1210">
        <v>1209</v>
      </c>
      <c r="B1210" t="s">
        <v>10</v>
      </c>
      <c r="C1210" t="s">
        <v>11</v>
      </c>
      <c r="D1210" s="1">
        <v>42037</v>
      </c>
      <c r="E1210">
        <v>6.5</v>
      </c>
    </row>
    <row r="1211" spans="1:5" x14ac:dyDescent="0.2">
      <c r="A1211">
        <v>1210</v>
      </c>
      <c r="B1211" t="s">
        <v>14</v>
      </c>
      <c r="C1211" t="s">
        <v>12</v>
      </c>
      <c r="D1211" s="1">
        <v>41920</v>
      </c>
      <c r="E1211">
        <v>4</v>
      </c>
    </row>
    <row r="1212" spans="1:5" x14ac:dyDescent="0.2">
      <c r="A1212">
        <v>1211</v>
      </c>
      <c r="B1212" t="s">
        <v>10</v>
      </c>
      <c r="C1212" t="s">
        <v>8</v>
      </c>
      <c r="D1212" s="1">
        <v>41892</v>
      </c>
      <c r="E1212">
        <v>2</v>
      </c>
    </row>
    <row r="1213" spans="1:5" x14ac:dyDescent="0.2">
      <c r="A1213">
        <v>1212</v>
      </c>
      <c r="B1213" t="s">
        <v>5</v>
      </c>
      <c r="C1213" t="s">
        <v>15</v>
      </c>
      <c r="D1213" s="1">
        <v>41844</v>
      </c>
      <c r="E1213">
        <v>2</v>
      </c>
    </row>
    <row r="1214" spans="1:5" x14ac:dyDescent="0.2">
      <c r="A1214">
        <v>1213</v>
      </c>
      <c r="B1214" t="s">
        <v>14</v>
      </c>
      <c r="C1214" t="s">
        <v>12</v>
      </c>
      <c r="D1214" s="1">
        <v>41924</v>
      </c>
      <c r="E1214">
        <v>3.5</v>
      </c>
    </row>
    <row r="1215" spans="1:5" x14ac:dyDescent="0.2">
      <c r="A1215">
        <v>1214</v>
      </c>
      <c r="B1215" t="s">
        <v>7</v>
      </c>
      <c r="C1215" t="s">
        <v>12</v>
      </c>
      <c r="D1215" s="1">
        <v>41905</v>
      </c>
      <c r="E1215">
        <v>1.5</v>
      </c>
    </row>
    <row r="1216" spans="1:5" x14ac:dyDescent="0.2">
      <c r="A1216">
        <v>1215</v>
      </c>
      <c r="B1216" t="s">
        <v>14</v>
      </c>
      <c r="C1216" t="s">
        <v>11</v>
      </c>
      <c r="D1216" s="1">
        <v>41962</v>
      </c>
      <c r="E1216">
        <v>4.5</v>
      </c>
    </row>
    <row r="1217" spans="1:5" x14ac:dyDescent="0.2">
      <c r="A1217">
        <v>1216</v>
      </c>
      <c r="B1217" t="s">
        <v>14</v>
      </c>
      <c r="C1217" t="s">
        <v>15</v>
      </c>
      <c r="D1217" s="1">
        <v>41950</v>
      </c>
      <c r="E1217">
        <v>4</v>
      </c>
    </row>
    <row r="1218" spans="1:5" x14ac:dyDescent="0.2">
      <c r="A1218">
        <v>1217</v>
      </c>
      <c r="B1218" t="s">
        <v>5</v>
      </c>
      <c r="C1218" t="s">
        <v>15</v>
      </c>
      <c r="D1218" s="1">
        <v>41816</v>
      </c>
      <c r="E1218">
        <v>2.5</v>
      </c>
    </row>
    <row r="1219" spans="1:5" x14ac:dyDescent="0.2">
      <c r="A1219">
        <v>1218</v>
      </c>
      <c r="B1219" t="s">
        <v>14</v>
      </c>
      <c r="C1219" t="s">
        <v>11</v>
      </c>
      <c r="D1219" s="1">
        <v>42031</v>
      </c>
      <c r="E1219">
        <v>4.5</v>
      </c>
    </row>
    <row r="1220" spans="1:5" x14ac:dyDescent="0.2">
      <c r="A1220">
        <v>1219</v>
      </c>
      <c r="B1220" t="s">
        <v>14</v>
      </c>
      <c r="C1220" t="s">
        <v>8</v>
      </c>
      <c r="D1220" s="1">
        <v>42024</v>
      </c>
      <c r="E1220">
        <v>3.5</v>
      </c>
    </row>
    <row r="1221" spans="1:5" x14ac:dyDescent="0.2">
      <c r="A1221">
        <v>1220</v>
      </c>
      <c r="B1221" t="s">
        <v>9</v>
      </c>
      <c r="C1221" t="s">
        <v>8</v>
      </c>
      <c r="D1221" s="1">
        <v>42019</v>
      </c>
      <c r="E1221">
        <v>4.5</v>
      </c>
    </row>
    <row r="1222" spans="1:5" x14ac:dyDescent="0.2">
      <c r="A1222">
        <v>1221</v>
      </c>
      <c r="B1222" t="s">
        <v>5</v>
      </c>
      <c r="C1222" t="s">
        <v>12</v>
      </c>
      <c r="D1222" s="1">
        <v>41898</v>
      </c>
      <c r="E1222">
        <v>3</v>
      </c>
    </row>
    <row r="1223" spans="1:5" x14ac:dyDescent="0.2">
      <c r="A1223">
        <v>1222</v>
      </c>
      <c r="B1223" t="s">
        <v>5</v>
      </c>
      <c r="C1223" t="s">
        <v>13</v>
      </c>
      <c r="D1223" s="1">
        <v>41831</v>
      </c>
      <c r="E1223">
        <v>6.5</v>
      </c>
    </row>
    <row r="1224" spans="1:5" x14ac:dyDescent="0.2">
      <c r="A1224">
        <v>1223</v>
      </c>
      <c r="B1224" t="s">
        <v>5</v>
      </c>
      <c r="C1224" t="s">
        <v>13</v>
      </c>
      <c r="D1224" s="1">
        <v>41865</v>
      </c>
      <c r="E1224">
        <v>3</v>
      </c>
    </row>
    <row r="1225" spans="1:5" x14ac:dyDescent="0.2">
      <c r="A1225">
        <v>1224</v>
      </c>
      <c r="B1225" t="s">
        <v>14</v>
      </c>
      <c r="C1225" t="s">
        <v>13</v>
      </c>
      <c r="D1225" s="1">
        <v>42012</v>
      </c>
      <c r="E1225">
        <v>5</v>
      </c>
    </row>
    <row r="1226" spans="1:5" x14ac:dyDescent="0.2">
      <c r="A1226">
        <v>1225</v>
      </c>
      <c r="B1226" t="s">
        <v>7</v>
      </c>
      <c r="C1226" t="s">
        <v>6</v>
      </c>
      <c r="D1226" s="1">
        <v>41912</v>
      </c>
      <c r="E1226">
        <v>3.5</v>
      </c>
    </row>
    <row r="1227" spans="1:5" x14ac:dyDescent="0.2">
      <c r="A1227">
        <v>1226</v>
      </c>
      <c r="B1227" t="s">
        <v>10</v>
      </c>
      <c r="C1227" t="s">
        <v>6</v>
      </c>
      <c r="D1227" s="1">
        <v>41894</v>
      </c>
      <c r="E1227">
        <v>1.5</v>
      </c>
    </row>
    <row r="1228" spans="1:5" x14ac:dyDescent="0.2">
      <c r="A1228">
        <v>1227</v>
      </c>
      <c r="B1228" t="s">
        <v>7</v>
      </c>
      <c r="C1228" t="s">
        <v>15</v>
      </c>
      <c r="D1228" s="1">
        <v>41806</v>
      </c>
      <c r="E1228">
        <v>4</v>
      </c>
    </row>
    <row r="1229" spans="1:5" x14ac:dyDescent="0.2">
      <c r="A1229">
        <v>1228</v>
      </c>
      <c r="B1229" t="s">
        <v>14</v>
      </c>
      <c r="C1229" t="s">
        <v>13</v>
      </c>
      <c r="D1229" s="1">
        <v>41985</v>
      </c>
      <c r="E1229">
        <v>2.5</v>
      </c>
    </row>
    <row r="1230" spans="1:5" x14ac:dyDescent="0.2">
      <c r="A1230">
        <v>1229</v>
      </c>
      <c r="B1230" t="s">
        <v>10</v>
      </c>
      <c r="C1230" t="s">
        <v>8</v>
      </c>
      <c r="D1230" s="1">
        <v>42015</v>
      </c>
      <c r="E1230">
        <v>2.5</v>
      </c>
    </row>
    <row r="1231" spans="1:5" x14ac:dyDescent="0.2">
      <c r="A1231">
        <v>1230</v>
      </c>
      <c r="B1231" t="s">
        <v>5</v>
      </c>
      <c r="C1231" t="s">
        <v>8</v>
      </c>
      <c r="D1231" s="1">
        <v>41977</v>
      </c>
      <c r="E1231">
        <v>1</v>
      </c>
    </row>
    <row r="1232" spans="1:5" x14ac:dyDescent="0.2">
      <c r="A1232">
        <v>1231</v>
      </c>
      <c r="B1232" t="s">
        <v>10</v>
      </c>
      <c r="C1232" t="s">
        <v>8</v>
      </c>
      <c r="D1232" s="1">
        <v>41949</v>
      </c>
      <c r="E1232">
        <v>1</v>
      </c>
    </row>
    <row r="1233" spans="1:5" x14ac:dyDescent="0.2">
      <c r="A1233">
        <v>1232</v>
      </c>
      <c r="B1233" t="s">
        <v>10</v>
      </c>
      <c r="C1233" t="s">
        <v>8</v>
      </c>
      <c r="D1233" s="1">
        <v>41808</v>
      </c>
      <c r="E1233">
        <v>6.5</v>
      </c>
    </row>
    <row r="1234" spans="1:5" x14ac:dyDescent="0.2">
      <c r="A1234">
        <v>1233</v>
      </c>
      <c r="B1234" t="s">
        <v>10</v>
      </c>
      <c r="C1234" t="s">
        <v>15</v>
      </c>
      <c r="D1234" s="1">
        <v>41865</v>
      </c>
      <c r="E1234">
        <v>4.5</v>
      </c>
    </row>
    <row r="1235" spans="1:5" x14ac:dyDescent="0.2">
      <c r="A1235">
        <v>1234</v>
      </c>
      <c r="B1235" t="s">
        <v>7</v>
      </c>
      <c r="C1235" t="s">
        <v>13</v>
      </c>
      <c r="D1235" s="1">
        <v>41882</v>
      </c>
      <c r="E1235">
        <v>4.5</v>
      </c>
    </row>
    <row r="1236" spans="1:5" x14ac:dyDescent="0.2">
      <c r="A1236">
        <v>1235</v>
      </c>
      <c r="B1236" t="s">
        <v>9</v>
      </c>
      <c r="C1236" t="s">
        <v>12</v>
      </c>
      <c r="D1236" s="1">
        <v>42000</v>
      </c>
      <c r="E1236">
        <v>5</v>
      </c>
    </row>
    <row r="1237" spans="1:5" x14ac:dyDescent="0.2">
      <c r="A1237">
        <v>1236</v>
      </c>
      <c r="B1237" t="s">
        <v>10</v>
      </c>
      <c r="C1237" t="s">
        <v>11</v>
      </c>
      <c r="D1237" s="1">
        <v>41988</v>
      </c>
      <c r="E1237">
        <v>6.5</v>
      </c>
    </row>
    <row r="1238" spans="1:5" x14ac:dyDescent="0.2">
      <c r="A1238">
        <v>1237</v>
      </c>
      <c r="B1238" t="s">
        <v>5</v>
      </c>
      <c r="C1238" t="s">
        <v>11</v>
      </c>
      <c r="D1238" s="1">
        <v>41875</v>
      </c>
      <c r="E1238">
        <v>3.5</v>
      </c>
    </row>
    <row r="1239" spans="1:5" x14ac:dyDescent="0.2">
      <c r="A1239">
        <v>1238</v>
      </c>
      <c r="B1239" t="s">
        <v>9</v>
      </c>
      <c r="C1239" t="s">
        <v>8</v>
      </c>
      <c r="D1239" s="1">
        <v>41850</v>
      </c>
      <c r="E1239">
        <v>4</v>
      </c>
    </row>
    <row r="1240" spans="1:5" x14ac:dyDescent="0.2">
      <c r="A1240">
        <v>1239</v>
      </c>
      <c r="B1240" t="s">
        <v>5</v>
      </c>
      <c r="C1240" t="s">
        <v>15</v>
      </c>
      <c r="D1240" s="1">
        <v>41884</v>
      </c>
      <c r="E1240">
        <v>6.5</v>
      </c>
    </row>
    <row r="1241" spans="1:5" x14ac:dyDescent="0.2">
      <c r="A1241">
        <v>1240</v>
      </c>
      <c r="B1241" t="s">
        <v>5</v>
      </c>
      <c r="C1241" t="s">
        <v>12</v>
      </c>
      <c r="D1241" s="1">
        <v>41912</v>
      </c>
      <c r="E1241">
        <v>2.5</v>
      </c>
    </row>
    <row r="1242" spans="1:5" x14ac:dyDescent="0.2">
      <c r="A1242">
        <v>1241</v>
      </c>
      <c r="B1242" t="s">
        <v>10</v>
      </c>
      <c r="C1242" t="s">
        <v>12</v>
      </c>
      <c r="D1242" s="1">
        <v>41866</v>
      </c>
      <c r="E1242">
        <v>2.5</v>
      </c>
    </row>
    <row r="1243" spans="1:5" x14ac:dyDescent="0.2">
      <c r="A1243">
        <v>1242</v>
      </c>
      <c r="B1243" t="s">
        <v>10</v>
      </c>
      <c r="C1243" t="s">
        <v>13</v>
      </c>
      <c r="D1243" s="1">
        <v>42019</v>
      </c>
      <c r="E1243">
        <v>1</v>
      </c>
    </row>
    <row r="1244" spans="1:5" x14ac:dyDescent="0.2">
      <c r="A1244">
        <v>1243</v>
      </c>
      <c r="B1244" t="s">
        <v>10</v>
      </c>
      <c r="C1244" t="s">
        <v>12</v>
      </c>
      <c r="D1244" s="1">
        <v>42032</v>
      </c>
      <c r="E1244">
        <v>4.5</v>
      </c>
    </row>
    <row r="1245" spans="1:5" x14ac:dyDescent="0.2">
      <c r="A1245">
        <v>1244</v>
      </c>
      <c r="B1245" t="s">
        <v>7</v>
      </c>
      <c r="C1245" t="s">
        <v>12</v>
      </c>
      <c r="D1245" s="1">
        <v>41900</v>
      </c>
      <c r="E1245">
        <v>2.5</v>
      </c>
    </row>
    <row r="1246" spans="1:5" x14ac:dyDescent="0.2">
      <c r="A1246">
        <v>1245</v>
      </c>
      <c r="B1246" t="s">
        <v>7</v>
      </c>
      <c r="C1246" t="s">
        <v>12</v>
      </c>
      <c r="D1246" s="1">
        <v>41944</v>
      </c>
      <c r="E1246">
        <v>4</v>
      </c>
    </row>
    <row r="1247" spans="1:5" x14ac:dyDescent="0.2">
      <c r="A1247">
        <v>1246</v>
      </c>
      <c r="B1247" t="s">
        <v>5</v>
      </c>
      <c r="C1247" t="s">
        <v>13</v>
      </c>
      <c r="D1247" s="1">
        <v>41815</v>
      </c>
      <c r="E1247">
        <v>6</v>
      </c>
    </row>
    <row r="1248" spans="1:5" x14ac:dyDescent="0.2">
      <c r="A1248">
        <v>1247</v>
      </c>
      <c r="B1248" t="s">
        <v>10</v>
      </c>
      <c r="C1248" t="s">
        <v>12</v>
      </c>
      <c r="D1248" s="1">
        <v>42020</v>
      </c>
      <c r="E1248">
        <v>2.5</v>
      </c>
    </row>
    <row r="1249" spans="1:5" x14ac:dyDescent="0.2">
      <c r="A1249">
        <v>1248</v>
      </c>
      <c r="B1249" t="s">
        <v>5</v>
      </c>
      <c r="C1249" t="s">
        <v>6</v>
      </c>
      <c r="D1249" s="1">
        <v>41878</v>
      </c>
      <c r="E1249">
        <v>5</v>
      </c>
    </row>
    <row r="1250" spans="1:5" x14ac:dyDescent="0.2">
      <c r="A1250">
        <v>1249</v>
      </c>
      <c r="B1250" t="s">
        <v>9</v>
      </c>
      <c r="C1250" t="s">
        <v>6</v>
      </c>
      <c r="D1250" s="1">
        <v>42042</v>
      </c>
      <c r="E1250">
        <v>3.5</v>
      </c>
    </row>
    <row r="1251" spans="1:5" x14ac:dyDescent="0.2">
      <c r="A1251">
        <v>1250</v>
      </c>
      <c r="B1251" t="s">
        <v>10</v>
      </c>
      <c r="C1251" t="s">
        <v>15</v>
      </c>
      <c r="D1251" s="1">
        <v>42021</v>
      </c>
      <c r="E1251">
        <v>5</v>
      </c>
    </row>
    <row r="1252" spans="1:5" x14ac:dyDescent="0.2">
      <c r="A1252">
        <v>1251</v>
      </c>
      <c r="B1252" t="s">
        <v>10</v>
      </c>
      <c r="C1252" t="s">
        <v>15</v>
      </c>
      <c r="D1252" s="1">
        <v>41972</v>
      </c>
      <c r="E1252">
        <v>3.5</v>
      </c>
    </row>
    <row r="1253" spans="1:5" x14ac:dyDescent="0.2">
      <c r="A1253">
        <v>1252</v>
      </c>
      <c r="B1253" t="s">
        <v>14</v>
      </c>
      <c r="C1253" t="s">
        <v>13</v>
      </c>
      <c r="D1253" s="1">
        <v>41990</v>
      </c>
      <c r="E1253">
        <v>1</v>
      </c>
    </row>
    <row r="1254" spans="1:5" x14ac:dyDescent="0.2">
      <c r="A1254">
        <v>1253</v>
      </c>
      <c r="B1254" t="s">
        <v>7</v>
      </c>
      <c r="C1254" t="s">
        <v>15</v>
      </c>
      <c r="D1254" s="1">
        <v>41954</v>
      </c>
      <c r="E1254">
        <v>2</v>
      </c>
    </row>
    <row r="1255" spans="1:5" x14ac:dyDescent="0.2">
      <c r="A1255">
        <v>1254</v>
      </c>
      <c r="B1255" t="s">
        <v>14</v>
      </c>
      <c r="C1255" t="s">
        <v>11</v>
      </c>
      <c r="D1255" s="1">
        <v>41920</v>
      </c>
      <c r="E1255">
        <v>4</v>
      </c>
    </row>
    <row r="1256" spans="1:5" x14ac:dyDescent="0.2">
      <c r="A1256">
        <v>1255</v>
      </c>
      <c r="B1256" t="s">
        <v>7</v>
      </c>
      <c r="C1256" t="s">
        <v>13</v>
      </c>
      <c r="D1256" s="1">
        <v>42039</v>
      </c>
      <c r="E1256">
        <v>6</v>
      </c>
    </row>
    <row r="1257" spans="1:5" x14ac:dyDescent="0.2">
      <c r="A1257">
        <v>1256</v>
      </c>
      <c r="B1257" t="s">
        <v>7</v>
      </c>
      <c r="C1257" t="s">
        <v>12</v>
      </c>
      <c r="D1257" s="1">
        <v>41902</v>
      </c>
      <c r="E1257">
        <v>4</v>
      </c>
    </row>
    <row r="1258" spans="1:5" x14ac:dyDescent="0.2">
      <c r="A1258">
        <v>1257</v>
      </c>
      <c r="B1258" t="s">
        <v>5</v>
      </c>
      <c r="C1258" t="s">
        <v>15</v>
      </c>
      <c r="D1258" s="1">
        <v>41958</v>
      </c>
      <c r="E1258">
        <v>3.5</v>
      </c>
    </row>
    <row r="1259" spans="1:5" x14ac:dyDescent="0.2">
      <c r="A1259">
        <v>1258</v>
      </c>
      <c r="B1259" t="s">
        <v>5</v>
      </c>
      <c r="C1259" t="s">
        <v>8</v>
      </c>
      <c r="D1259" s="1">
        <v>41802</v>
      </c>
      <c r="E1259">
        <v>6.5</v>
      </c>
    </row>
    <row r="1260" spans="1:5" x14ac:dyDescent="0.2">
      <c r="A1260">
        <v>1259</v>
      </c>
      <c r="B1260" t="s">
        <v>14</v>
      </c>
      <c r="C1260" t="s">
        <v>6</v>
      </c>
      <c r="D1260" s="1">
        <v>41983</v>
      </c>
      <c r="E1260">
        <v>6</v>
      </c>
    </row>
    <row r="1261" spans="1:5" x14ac:dyDescent="0.2">
      <c r="A1261">
        <v>1260</v>
      </c>
      <c r="B1261" t="s">
        <v>5</v>
      </c>
      <c r="C1261" t="s">
        <v>8</v>
      </c>
      <c r="D1261" s="1">
        <v>41794</v>
      </c>
      <c r="E1261">
        <v>6</v>
      </c>
    </row>
    <row r="1262" spans="1:5" x14ac:dyDescent="0.2">
      <c r="A1262">
        <v>1261</v>
      </c>
      <c r="B1262" t="s">
        <v>10</v>
      </c>
      <c r="C1262" t="s">
        <v>6</v>
      </c>
      <c r="D1262" s="1">
        <v>41818</v>
      </c>
      <c r="E1262">
        <v>3</v>
      </c>
    </row>
    <row r="1263" spans="1:5" x14ac:dyDescent="0.2">
      <c r="A1263">
        <v>1262</v>
      </c>
      <c r="B1263" t="s">
        <v>9</v>
      </c>
      <c r="C1263" t="s">
        <v>15</v>
      </c>
      <c r="D1263" s="1">
        <v>42009</v>
      </c>
      <c r="E1263">
        <v>2</v>
      </c>
    </row>
    <row r="1264" spans="1:5" x14ac:dyDescent="0.2">
      <c r="A1264">
        <v>1263</v>
      </c>
      <c r="B1264" t="s">
        <v>14</v>
      </c>
      <c r="C1264" t="s">
        <v>8</v>
      </c>
      <c r="D1264" s="1">
        <v>41852</v>
      </c>
      <c r="E1264">
        <v>2.5</v>
      </c>
    </row>
    <row r="1265" spans="1:5" x14ac:dyDescent="0.2">
      <c r="A1265">
        <v>1264</v>
      </c>
      <c r="B1265" t="s">
        <v>9</v>
      </c>
      <c r="C1265" t="s">
        <v>15</v>
      </c>
      <c r="D1265" s="1">
        <v>41936</v>
      </c>
      <c r="E1265">
        <v>4.5</v>
      </c>
    </row>
    <row r="1266" spans="1:5" x14ac:dyDescent="0.2">
      <c r="A1266">
        <v>1265</v>
      </c>
      <c r="B1266" t="s">
        <v>7</v>
      </c>
      <c r="C1266" t="s">
        <v>13</v>
      </c>
      <c r="D1266" s="1">
        <v>41793</v>
      </c>
      <c r="E1266">
        <v>1</v>
      </c>
    </row>
    <row r="1267" spans="1:5" x14ac:dyDescent="0.2">
      <c r="A1267">
        <v>1266</v>
      </c>
      <c r="B1267" t="s">
        <v>14</v>
      </c>
      <c r="C1267" t="s">
        <v>12</v>
      </c>
      <c r="D1267" s="1">
        <v>41866</v>
      </c>
      <c r="E1267">
        <v>4.5</v>
      </c>
    </row>
    <row r="1268" spans="1:5" x14ac:dyDescent="0.2">
      <c r="A1268">
        <v>1267</v>
      </c>
      <c r="B1268" t="s">
        <v>7</v>
      </c>
      <c r="C1268" t="s">
        <v>8</v>
      </c>
      <c r="D1268" s="1">
        <v>41806</v>
      </c>
      <c r="E1268">
        <v>5.5</v>
      </c>
    </row>
    <row r="1269" spans="1:5" x14ac:dyDescent="0.2">
      <c r="A1269">
        <v>1268</v>
      </c>
      <c r="B1269" t="s">
        <v>14</v>
      </c>
      <c r="C1269" t="s">
        <v>15</v>
      </c>
      <c r="D1269" s="1">
        <v>41801</v>
      </c>
      <c r="E1269">
        <v>4.5</v>
      </c>
    </row>
    <row r="1270" spans="1:5" x14ac:dyDescent="0.2">
      <c r="A1270">
        <v>1269</v>
      </c>
      <c r="B1270" t="s">
        <v>10</v>
      </c>
      <c r="C1270" t="s">
        <v>8</v>
      </c>
      <c r="D1270" s="1">
        <v>41883</v>
      </c>
      <c r="E1270">
        <v>3.5</v>
      </c>
    </row>
    <row r="1271" spans="1:5" x14ac:dyDescent="0.2">
      <c r="A1271">
        <v>1270</v>
      </c>
      <c r="B1271" t="s">
        <v>14</v>
      </c>
      <c r="C1271" t="s">
        <v>11</v>
      </c>
      <c r="D1271" s="1">
        <v>41954</v>
      </c>
      <c r="E1271">
        <v>2</v>
      </c>
    </row>
    <row r="1272" spans="1:5" x14ac:dyDescent="0.2">
      <c r="A1272">
        <v>1271</v>
      </c>
      <c r="B1272" t="s">
        <v>7</v>
      </c>
      <c r="C1272" t="s">
        <v>12</v>
      </c>
      <c r="D1272" s="1">
        <v>41857</v>
      </c>
      <c r="E1272">
        <v>2</v>
      </c>
    </row>
    <row r="1273" spans="1:5" x14ac:dyDescent="0.2">
      <c r="A1273">
        <v>1272</v>
      </c>
      <c r="B1273" t="s">
        <v>9</v>
      </c>
      <c r="C1273" t="s">
        <v>6</v>
      </c>
      <c r="D1273" s="1">
        <v>41998</v>
      </c>
      <c r="E1273">
        <v>3.5</v>
      </c>
    </row>
    <row r="1274" spans="1:5" x14ac:dyDescent="0.2">
      <c r="A1274">
        <v>1273</v>
      </c>
      <c r="B1274" t="s">
        <v>9</v>
      </c>
      <c r="C1274" t="s">
        <v>11</v>
      </c>
      <c r="D1274" s="1">
        <v>41885</v>
      </c>
      <c r="E1274">
        <v>4.5</v>
      </c>
    </row>
    <row r="1275" spans="1:5" x14ac:dyDescent="0.2">
      <c r="A1275">
        <v>1274</v>
      </c>
      <c r="B1275" t="s">
        <v>10</v>
      </c>
      <c r="C1275" t="s">
        <v>11</v>
      </c>
      <c r="D1275" s="1">
        <v>42039</v>
      </c>
      <c r="E1275">
        <v>0.5</v>
      </c>
    </row>
    <row r="1276" spans="1:5" x14ac:dyDescent="0.2">
      <c r="A1276">
        <v>1275</v>
      </c>
      <c r="B1276" t="s">
        <v>14</v>
      </c>
      <c r="C1276" t="s">
        <v>12</v>
      </c>
      <c r="D1276" s="1">
        <v>42007</v>
      </c>
      <c r="E1276">
        <v>6.5</v>
      </c>
    </row>
    <row r="1277" spans="1:5" x14ac:dyDescent="0.2">
      <c r="A1277">
        <v>1276</v>
      </c>
      <c r="B1277" t="s">
        <v>7</v>
      </c>
      <c r="C1277" t="s">
        <v>6</v>
      </c>
      <c r="D1277" s="1">
        <v>41992</v>
      </c>
      <c r="E1277">
        <v>4.5</v>
      </c>
    </row>
    <row r="1278" spans="1:5" x14ac:dyDescent="0.2">
      <c r="A1278">
        <v>1277</v>
      </c>
      <c r="B1278" t="s">
        <v>5</v>
      </c>
      <c r="C1278" t="s">
        <v>13</v>
      </c>
      <c r="D1278" s="1">
        <v>41898</v>
      </c>
      <c r="E1278">
        <v>4</v>
      </c>
    </row>
    <row r="1279" spans="1:5" x14ac:dyDescent="0.2">
      <c r="A1279">
        <v>1278</v>
      </c>
      <c r="B1279" t="s">
        <v>5</v>
      </c>
      <c r="C1279" t="s">
        <v>12</v>
      </c>
      <c r="D1279" s="1">
        <v>41803</v>
      </c>
      <c r="E1279">
        <v>6</v>
      </c>
    </row>
    <row r="1280" spans="1:5" x14ac:dyDescent="0.2">
      <c r="A1280">
        <v>1279</v>
      </c>
      <c r="B1280" t="s">
        <v>14</v>
      </c>
      <c r="C1280" t="s">
        <v>11</v>
      </c>
      <c r="D1280" s="1">
        <v>41984</v>
      </c>
      <c r="E1280">
        <v>5.5</v>
      </c>
    </row>
    <row r="1281" spans="1:5" x14ac:dyDescent="0.2">
      <c r="A1281">
        <v>1280</v>
      </c>
      <c r="B1281" t="s">
        <v>9</v>
      </c>
      <c r="C1281" t="s">
        <v>13</v>
      </c>
      <c r="D1281" s="1">
        <v>41910</v>
      </c>
      <c r="E1281">
        <v>7</v>
      </c>
    </row>
    <row r="1282" spans="1:5" x14ac:dyDescent="0.2">
      <c r="A1282">
        <v>1281</v>
      </c>
      <c r="B1282" t="s">
        <v>10</v>
      </c>
      <c r="C1282" t="s">
        <v>8</v>
      </c>
      <c r="D1282" s="1">
        <v>41879</v>
      </c>
      <c r="E1282">
        <v>4.5</v>
      </c>
    </row>
    <row r="1283" spans="1:5" x14ac:dyDescent="0.2">
      <c r="A1283">
        <v>1282</v>
      </c>
      <c r="B1283" t="s">
        <v>9</v>
      </c>
      <c r="C1283" t="s">
        <v>6</v>
      </c>
      <c r="D1283" s="1">
        <v>41923</v>
      </c>
      <c r="E1283">
        <v>3</v>
      </c>
    </row>
    <row r="1284" spans="1:5" x14ac:dyDescent="0.2">
      <c r="A1284">
        <v>1283</v>
      </c>
      <c r="B1284" t="s">
        <v>5</v>
      </c>
      <c r="C1284" t="s">
        <v>13</v>
      </c>
      <c r="D1284" s="1">
        <v>41956</v>
      </c>
      <c r="E1284">
        <v>3</v>
      </c>
    </row>
    <row r="1285" spans="1:5" x14ac:dyDescent="0.2">
      <c r="A1285">
        <v>1284</v>
      </c>
      <c r="B1285" t="s">
        <v>9</v>
      </c>
      <c r="C1285" t="s">
        <v>8</v>
      </c>
      <c r="D1285" s="1">
        <v>42032</v>
      </c>
      <c r="E1285">
        <v>2</v>
      </c>
    </row>
    <row r="1286" spans="1:5" x14ac:dyDescent="0.2">
      <c r="A1286">
        <v>1285</v>
      </c>
      <c r="B1286" t="s">
        <v>7</v>
      </c>
      <c r="C1286" t="s">
        <v>8</v>
      </c>
      <c r="D1286" s="1">
        <v>41869</v>
      </c>
      <c r="E1286">
        <v>1.5</v>
      </c>
    </row>
    <row r="1287" spans="1:5" x14ac:dyDescent="0.2">
      <c r="A1287">
        <v>1286</v>
      </c>
      <c r="B1287" t="s">
        <v>9</v>
      </c>
      <c r="C1287" t="s">
        <v>15</v>
      </c>
      <c r="D1287" s="1">
        <v>42028</v>
      </c>
      <c r="E1287">
        <v>1.5</v>
      </c>
    </row>
    <row r="1288" spans="1:5" x14ac:dyDescent="0.2">
      <c r="A1288">
        <v>1287</v>
      </c>
      <c r="B1288" t="s">
        <v>10</v>
      </c>
      <c r="C1288" t="s">
        <v>6</v>
      </c>
      <c r="D1288" s="1">
        <v>41935</v>
      </c>
      <c r="E1288">
        <v>4</v>
      </c>
    </row>
    <row r="1289" spans="1:5" x14ac:dyDescent="0.2">
      <c r="A1289">
        <v>1288</v>
      </c>
      <c r="B1289" t="s">
        <v>7</v>
      </c>
      <c r="C1289" t="s">
        <v>8</v>
      </c>
      <c r="D1289" s="1">
        <v>41942</v>
      </c>
      <c r="E1289">
        <v>4.5</v>
      </c>
    </row>
    <row r="1290" spans="1:5" x14ac:dyDescent="0.2">
      <c r="A1290">
        <v>1289</v>
      </c>
      <c r="B1290" t="s">
        <v>14</v>
      </c>
      <c r="C1290" t="s">
        <v>15</v>
      </c>
      <c r="D1290" s="1">
        <v>41883</v>
      </c>
      <c r="E1290">
        <v>4</v>
      </c>
    </row>
    <row r="1291" spans="1:5" x14ac:dyDescent="0.2">
      <c r="A1291">
        <v>1290</v>
      </c>
      <c r="B1291" t="s">
        <v>14</v>
      </c>
      <c r="C1291" t="s">
        <v>15</v>
      </c>
      <c r="D1291" s="1">
        <v>41840</v>
      </c>
      <c r="E1291">
        <v>4.5</v>
      </c>
    </row>
    <row r="1292" spans="1:5" x14ac:dyDescent="0.2">
      <c r="A1292">
        <v>1291</v>
      </c>
      <c r="B1292" t="s">
        <v>14</v>
      </c>
      <c r="C1292" t="s">
        <v>13</v>
      </c>
      <c r="D1292" s="1">
        <v>41892</v>
      </c>
      <c r="E1292">
        <v>2.5</v>
      </c>
    </row>
    <row r="1293" spans="1:5" x14ac:dyDescent="0.2">
      <c r="A1293">
        <v>1292</v>
      </c>
      <c r="B1293" t="s">
        <v>10</v>
      </c>
      <c r="C1293" t="s">
        <v>8</v>
      </c>
      <c r="D1293" s="1">
        <v>41865</v>
      </c>
      <c r="E1293">
        <v>4</v>
      </c>
    </row>
    <row r="1294" spans="1:5" x14ac:dyDescent="0.2">
      <c r="A1294">
        <v>1293</v>
      </c>
      <c r="B1294" t="s">
        <v>9</v>
      </c>
      <c r="C1294" t="s">
        <v>8</v>
      </c>
      <c r="D1294" s="1">
        <v>41792</v>
      </c>
      <c r="E1294">
        <v>1</v>
      </c>
    </row>
    <row r="1295" spans="1:5" x14ac:dyDescent="0.2">
      <c r="A1295">
        <v>1294</v>
      </c>
      <c r="B1295" t="s">
        <v>14</v>
      </c>
      <c r="C1295" t="s">
        <v>12</v>
      </c>
      <c r="D1295" s="1">
        <v>41954</v>
      </c>
      <c r="E1295">
        <v>1.5</v>
      </c>
    </row>
    <row r="1296" spans="1:5" x14ac:dyDescent="0.2">
      <c r="A1296">
        <v>1295</v>
      </c>
      <c r="B1296" t="s">
        <v>5</v>
      </c>
      <c r="C1296" t="s">
        <v>6</v>
      </c>
      <c r="D1296" s="1">
        <v>41865</v>
      </c>
      <c r="E1296">
        <v>3</v>
      </c>
    </row>
    <row r="1297" spans="1:5" x14ac:dyDescent="0.2">
      <c r="A1297">
        <v>1296</v>
      </c>
      <c r="B1297" t="s">
        <v>14</v>
      </c>
      <c r="C1297" t="s">
        <v>12</v>
      </c>
      <c r="D1297" s="1">
        <v>41795</v>
      </c>
      <c r="E1297">
        <v>3.5</v>
      </c>
    </row>
    <row r="1298" spans="1:5" x14ac:dyDescent="0.2">
      <c r="A1298">
        <v>1297</v>
      </c>
      <c r="B1298" t="s">
        <v>7</v>
      </c>
      <c r="C1298" t="s">
        <v>6</v>
      </c>
      <c r="D1298" s="1">
        <v>41990</v>
      </c>
      <c r="E1298">
        <v>6.5</v>
      </c>
    </row>
    <row r="1299" spans="1:5" x14ac:dyDescent="0.2">
      <c r="A1299">
        <v>1298</v>
      </c>
      <c r="B1299" t="s">
        <v>7</v>
      </c>
      <c r="C1299" t="s">
        <v>15</v>
      </c>
      <c r="D1299" s="1">
        <v>41810</v>
      </c>
      <c r="E1299">
        <v>4.5</v>
      </c>
    </row>
    <row r="1300" spans="1:5" x14ac:dyDescent="0.2">
      <c r="A1300">
        <v>1299</v>
      </c>
      <c r="B1300" t="s">
        <v>10</v>
      </c>
      <c r="C1300" t="s">
        <v>6</v>
      </c>
      <c r="D1300" s="1">
        <v>42019</v>
      </c>
      <c r="E1300">
        <v>3</v>
      </c>
    </row>
    <row r="1301" spans="1:5" x14ac:dyDescent="0.2">
      <c r="A1301">
        <v>1300</v>
      </c>
      <c r="B1301" t="s">
        <v>5</v>
      </c>
      <c r="C1301" t="s">
        <v>13</v>
      </c>
      <c r="D1301" s="1">
        <v>41996</v>
      </c>
      <c r="E1301">
        <v>4.5</v>
      </c>
    </row>
    <row r="1302" spans="1:5" x14ac:dyDescent="0.2">
      <c r="A1302">
        <v>1301</v>
      </c>
      <c r="B1302" t="s">
        <v>7</v>
      </c>
      <c r="C1302" t="s">
        <v>6</v>
      </c>
      <c r="D1302" s="1">
        <v>41999</v>
      </c>
      <c r="E1302">
        <v>4.5</v>
      </c>
    </row>
    <row r="1303" spans="1:5" x14ac:dyDescent="0.2">
      <c r="A1303">
        <v>1302</v>
      </c>
      <c r="B1303" t="s">
        <v>9</v>
      </c>
      <c r="C1303" t="s">
        <v>11</v>
      </c>
      <c r="D1303" s="1">
        <v>41802</v>
      </c>
      <c r="E1303">
        <v>4.5</v>
      </c>
    </row>
    <row r="1304" spans="1:5" x14ac:dyDescent="0.2">
      <c r="A1304">
        <v>1303</v>
      </c>
      <c r="B1304" t="s">
        <v>7</v>
      </c>
      <c r="C1304" t="s">
        <v>6</v>
      </c>
      <c r="D1304" s="1">
        <v>42009</v>
      </c>
      <c r="E1304">
        <v>2</v>
      </c>
    </row>
    <row r="1305" spans="1:5" x14ac:dyDescent="0.2">
      <c r="A1305">
        <v>1304</v>
      </c>
      <c r="B1305" t="s">
        <v>14</v>
      </c>
      <c r="C1305" t="s">
        <v>8</v>
      </c>
      <c r="D1305" s="1">
        <v>41893</v>
      </c>
      <c r="E1305">
        <v>6</v>
      </c>
    </row>
    <row r="1306" spans="1:5" x14ac:dyDescent="0.2">
      <c r="A1306">
        <v>1305</v>
      </c>
      <c r="B1306" t="s">
        <v>9</v>
      </c>
      <c r="C1306" t="s">
        <v>12</v>
      </c>
      <c r="D1306" s="1">
        <v>41803</v>
      </c>
      <c r="E1306">
        <v>6.5</v>
      </c>
    </row>
    <row r="1307" spans="1:5" x14ac:dyDescent="0.2">
      <c r="A1307">
        <v>1306</v>
      </c>
      <c r="B1307" t="s">
        <v>7</v>
      </c>
      <c r="C1307" t="s">
        <v>12</v>
      </c>
      <c r="D1307" s="1">
        <v>41966</v>
      </c>
      <c r="E1307">
        <v>6</v>
      </c>
    </row>
    <row r="1308" spans="1:5" x14ac:dyDescent="0.2">
      <c r="A1308">
        <v>1307</v>
      </c>
      <c r="B1308" t="s">
        <v>10</v>
      </c>
      <c r="C1308" t="s">
        <v>11</v>
      </c>
      <c r="D1308" s="1">
        <v>42005</v>
      </c>
      <c r="E1308">
        <v>3.5</v>
      </c>
    </row>
    <row r="1309" spans="1:5" x14ac:dyDescent="0.2">
      <c r="A1309">
        <v>1308</v>
      </c>
      <c r="B1309" t="s">
        <v>10</v>
      </c>
      <c r="C1309" t="s">
        <v>8</v>
      </c>
      <c r="D1309" s="1">
        <v>42001</v>
      </c>
      <c r="E1309">
        <v>4</v>
      </c>
    </row>
    <row r="1310" spans="1:5" x14ac:dyDescent="0.2">
      <c r="A1310">
        <v>1309</v>
      </c>
      <c r="B1310" t="s">
        <v>9</v>
      </c>
      <c r="C1310" t="s">
        <v>8</v>
      </c>
      <c r="D1310" s="1">
        <v>42002</v>
      </c>
      <c r="E1310">
        <v>2</v>
      </c>
    </row>
    <row r="1311" spans="1:5" x14ac:dyDescent="0.2">
      <c r="A1311">
        <v>1310</v>
      </c>
      <c r="B1311" t="s">
        <v>9</v>
      </c>
      <c r="C1311" t="s">
        <v>13</v>
      </c>
      <c r="D1311" s="1">
        <v>41918</v>
      </c>
      <c r="E1311">
        <v>3</v>
      </c>
    </row>
    <row r="1312" spans="1:5" x14ac:dyDescent="0.2">
      <c r="A1312">
        <v>1311</v>
      </c>
      <c r="B1312" t="s">
        <v>7</v>
      </c>
      <c r="C1312" t="s">
        <v>11</v>
      </c>
      <c r="D1312" s="1">
        <v>41982</v>
      </c>
      <c r="E1312">
        <v>5</v>
      </c>
    </row>
    <row r="1313" spans="1:5" x14ac:dyDescent="0.2">
      <c r="A1313">
        <v>1312</v>
      </c>
      <c r="B1313" t="s">
        <v>10</v>
      </c>
      <c r="C1313" t="s">
        <v>12</v>
      </c>
      <c r="D1313" s="1">
        <v>41923</v>
      </c>
      <c r="E1313">
        <v>4.5</v>
      </c>
    </row>
    <row r="1314" spans="1:5" x14ac:dyDescent="0.2">
      <c r="A1314">
        <v>1313</v>
      </c>
      <c r="B1314" t="s">
        <v>10</v>
      </c>
      <c r="C1314" t="s">
        <v>15</v>
      </c>
      <c r="D1314" s="1">
        <v>41873</v>
      </c>
      <c r="E1314">
        <v>3.5</v>
      </c>
    </row>
    <row r="1315" spans="1:5" x14ac:dyDescent="0.2">
      <c r="A1315">
        <v>1314</v>
      </c>
      <c r="B1315" t="s">
        <v>10</v>
      </c>
      <c r="C1315" t="s">
        <v>6</v>
      </c>
      <c r="D1315" s="1">
        <v>41951</v>
      </c>
      <c r="E1315">
        <v>2</v>
      </c>
    </row>
    <row r="1316" spans="1:5" x14ac:dyDescent="0.2">
      <c r="A1316">
        <v>1315</v>
      </c>
      <c r="B1316" t="s">
        <v>9</v>
      </c>
      <c r="C1316" t="s">
        <v>8</v>
      </c>
      <c r="D1316" s="1">
        <v>42038</v>
      </c>
      <c r="E1316">
        <v>5</v>
      </c>
    </row>
    <row r="1317" spans="1:5" x14ac:dyDescent="0.2">
      <c r="A1317">
        <v>1316</v>
      </c>
      <c r="B1317" t="s">
        <v>7</v>
      </c>
      <c r="C1317" t="s">
        <v>8</v>
      </c>
      <c r="D1317" s="1">
        <v>42027</v>
      </c>
      <c r="E1317">
        <v>5.5</v>
      </c>
    </row>
    <row r="1318" spans="1:5" x14ac:dyDescent="0.2">
      <c r="A1318">
        <v>1317</v>
      </c>
      <c r="B1318" t="s">
        <v>5</v>
      </c>
      <c r="C1318" t="s">
        <v>12</v>
      </c>
      <c r="D1318" s="1">
        <v>41941</v>
      </c>
      <c r="E1318">
        <v>3.5</v>
      </c>
    </row>
    <row r="1319" spans="1:5" x14ac:dyDescent="0.2">
      <c r="A1319">
        <v>1318</v>
      </c>
      <c r="B1319" t="s">
        <v>7</v>
      </c>
      <c r="C1319" t="s">
        <v>8</v>
      </c>
      <c r="D1319" s="1">
        <v>41812</v>
      </c>
      <c r="E1319">
        <v>4</v>
      </c>
    </row>
    <row r="1320" spans="1:5" x14ac:dyDescent="0.2">
      <c r="A1320">
        <v>1319</v>
      </c>
      <c r="B1320" t="s">
        <v>9</v>
      </c>
      <c r="C1320" t="s">
        <v>13</v>
      </c>
      <c r="D1320" s="1">
        <v>42040</v>
      </c>
      <c r="E1320">
        <v>3.5</v>
      </c>
    </row>
    <row r="1321" spans="1:5" x14ac:dyDescent="0.2">
      <c r="A1321">
        <v>1320</v>
      </c>
      <c r="B1321" t="s">
        <v>9</v>
      </c>
      <c r="C1321" t="s">
        <v>6</v>
      </c>
      <c r="D1321" s="1">
        <v>41924</v>
      </c>
      <c r="E1321">
        <v>5</v>
      </c>
    </row>
    <row r="1322" spans="1:5" x14ac:dyDescent="0.2">
      <c r="A1322">
        <v>1321</v>
      </c>
      <c r="B1322" t="s">
        <v>14</v>
      </c>
      <c r="C1322" t="s">
        <v>15</v>
      </c>
      <c r="D1322" s="1">
        <v>41909</v>
      </c>
      <c r="E1322">
        <v>2</v>
      </c>
    </row>
    <row r="1323" spans="1:5" x14ac:dyDescent="0.2">
      <c r="A1323">
        <v>1322</v>
      </c>
      <c r="B1323" t="s">
        <v>5</v>
      </c>
      <c r="C1323" t="s">
        <v>11</v>
      </c>
      <c r="D1323" s="1">
        <v>41958</v>
      </c>
      <c r="E1323">
        <v>1.5</v>
      </c>
    </row>
    <row r="1324" spans="1:5" x14ac:dyDescent="0.2">
      <c r="A1324">
        <v>1323</v>
      </c>
      <c r="B1324" t="s">
        <v>14</v>
      </c>
      <c r="C1324" t="s">
        <v>6</v>
      </c>
      <c r="D1324" s="1">
        <v>41886</v>
      </c>
      <c r="E1324">
        <v>2.5</v>
      </c>
    </row>
    <row r="1325" spans="1:5" x14ac:dyDescent="0.2">
      <c r="A1325">
        <v>1324</v>
      </c>
      <c r="B1325" t="s">
        <v>5</v>
      </c>
      <c r="C1325" t="s">
        <v>11</v>
      </c>
      <c r="D1325" s="1">
        <v>41839</v>
      </c>
      <c r="E1325">
        <v>3</v>
      </c>
    </row>
    <row r="1326" spans="1:5" x14ac:dyDescent="0.2">
      <c r="A1326">
        <v>1325</v>
      </c>
      <c r="B1326" t="s">
        <v>9</v>
      </c>
      <c r="C1326" t="s">
        <v>8</v>
      </c>
      <c r="D1326" s="1">
        <v>41815</v>
      </c>
      <c r="E1326">
        <v>4.5</v>
      </c>
    </row>
    <row r="1327" spans="1:5" x14ac:dyDescent="0.2">
      <c r="A1327">
        <v>1326</v>
      </c>
      <c r="B1327" t="s">
        <v>14</v>
      </c>
      <c r="C1327" t="s">
        <v>13</v>
      </c>
      <c r="D1327" s="1">
        <v>41831</v>
      </c>
      <c r="E1327">
        <v>6</v>
      </c>
    </row>
    <row r="1328" spans="1:5" x14ac:dyDescent="0.2">
      <c r="A1328">
        <v>1327</v>
      </c>
      <c r="B1328" t="s">
        <v>7</v>
      </c>
      <c r="C1328" t="s">
        <v>13</v>
      </c>
      <c r="D1328" s="1">
        <v>42026</v>
      </c>
      <c r="E1328">
        <v>3.5</v>
      </c>
    </row>
    <row r="1329" spans="1:5" x14ac:dyDescent="0.2">
      <c r="A1329">
        <v>1328</v>
      </c>
      <c r="B1329" t="s">
        <v>9</v>
      </c>
      <c r="C1329" t="s">
        <v>15</v>
      </c>
      <c r="D1329" s="1">
        <v>41952</v>
      </c>
      <c r="E1329">
        <v>2</v>
      </c>
    </row>
    <row r="1330" spans="1:5" x14ac:dyDescent="0.2">
      <c r="A1330">
        <v>1329</v>
      </c>
      <c r="B1330" t="s">
        <v>7</v>
      </c>
      <c r="C1330" t="s">
        <v>8</v>
      </c>
      <c r="D1330" s="1">
        <v>41902</v>
      </c>
      <c r="E1330">
        <v>4</v>
      </c>
    </row>
    <row r="1331" spans="1:5" x14ac:dyDescent="0.2">
      <c r="A1331">
        <v>1330</v>
      </c>
      <c r="B1331" t="s">
        <v>5</v>
      </c>
      <c r="C1331" t="s">
        <v>13</v>
      </c>
      <c r="D1331" s="1">
        <v>41863</v>
      </c>
      <c r="E1331">
        <v>2</v>
      </c>
    </row>
    <row r="1332" spans="1:5" x14ac:dyDescent="0.2">
      <c r="A1332">
        <v>1331</v>
      </c>
      <c r="B1332" t="s">
        <v>5</v>
      </c>
      <c r="C1332" t="s">
        <v>13</v>
      </c>
      <c r="D1332" s="1">
        <v>41938</v>
      </c>
      <c r="E1332">
        <v>2</v>
      </c>
    </row>
    <row r="1333" spans="1:5" x14ac:dyDescent="0.2">
      <c r="A1333">
        <v>1332</v>
      </c>
      <c r="B1333" t="s">
        <v>9</v>
      </c>
      <c r="C1333" t="s">
        <v>13</v>
      </c>
      <c r="D1333" s="1">
        <v>41870</v>
      </c>
      <c r="E1333">
        <v>4</v>
      </c>
    </row>
    <row r="1334" spans="1:5" x14ac:dyDescent="0.2">
      <c r="A1334">
        <v>1333</v>
      </c>
      <c r="B1334" t="s">
        <v>7</v>
      </c>
      <c r="C1334" t="s">
        <v>6</v>
      </c>
      <c r="D1334" s="1">
        <v>41976</v>
      </c>
      <c r="E1334">
        <v>4.5</v>
      </c>
    </row>
    <row r="1335" spans="1:5" x14ac:dyDescent="0.2">
      <c r="A1335">
        <v>1334</v>
      </c>
      <c r="B1335" t="s">
        <v>10</v>
      </c>
      <c r="C1335" t="s">
        <v>13</v>
      </c>
      <c r="D1335" s="1">
        <v>41897</v>
      </c>
      <c r="E1335">
        <v>5</v>
      </c>
    </row>
    <row r="1336" spans="1:5" x14ac:dyDescent="0.2">
      <c r="A1336">
        <v>1335</v>
      </c>
      <c r="B1336" t="s">
        <v>9</v>
      </c>
      <c r="C1336" t="s">
        <v>8</v>
      </c>
      <c r="D1336" s="1">
        <v>41847</v>
      </c>
      <c r="E1336">
        <v>4</v>
      </c>
    </row>
    <row r="1337" spans="1:5" x14ac:dyDescent="0.2">
      <c r="A1337">
        <v>1336</v>
      </c>
      <c r="B1337" t="s">
        <v>5</v>
      </c>
      <c r="C1337" t="s">
        <v>6</v>
      </c>
      <c r="D1337" s="1">
        <v>41842</v>
      </c>
      <c r="E1337">
        <v>4.5</v>
      </c>
    </row>
    <row r="1338" spans="1:5" x14ac:dyDescent="0.2">
      <c r="A1338">
        <v>1337</v>
      </c>
      <c r="B1338" t="s">
        <v>9</v>
      </c>
      <c r="C1338" t="s">
        <v>11</v>
      </c>
      <c r="D1338" s="1">
        <v>41958</v>
      </c>
      <c r="E1338">
        <v>3</v>
      </c>
    </row>
    <row r="1339" spans="1:5" x14ac:dyDescent="0.2">
      <c r="A1339">
        <v>1338</v>
      </c>
      <c r="B1339" t="s">
        <v>5</v>
      </c>
      <c r="C1339" t="s">
        <v>11</v>
      </c>
      <c r="D1339" s="1">
        <v>41909</v>
      </c>
      <c r="E1339">
        <v>2</v>
      </c>
    </row>
    <row r="1340" spans="1:5" x14ac:dyDescent="0.2">
      <c r="A1340">
        <v>1339</v>
      </c>
      <c r="B1340" t="s">
        <v>5</v>
      </c>
      <c r="C1340" t="s">
        <v>15</v>
      </c>
      <c r="D1340" s="1">
        <v>41830</v>
      </c>
      <c r="E1340">
        <v>6.5</v>
      </c>
    </row>
    <row r="1341" spans="1:5" x14ac:dyDescent="0.2">
      <c r="A1341">
        <v>1340</v>
      </c>
      <c r="B1341" t="s">
        <v>10</v>
      </c>
      <c r="C1341" t="s">
        <v>6</v>
      </c>
      <c r="D1341" s="1">
        <v>42003</v>
      </c>
      <c r="E1341">
        <v>4.5</v>
      </c>
    </row>
    <row r="1342" spans="1:5" x14ac:dyDescent="0.2">
      <c r="A1342">
        <v>1341</v>
      </c>
      <c r="B1342" t="s">
        <v>9</v>
      </c>
      <c r="C1342" t="s">
        <v>15</v>
      </c>
      <c r="D1342" s="1">
        <v>41894</v>
      </c>
      <c r="E1342">
        <v>4</v>
      </c>
    </row>
    <row r="1343" spans="1:5" x14ac:dyDescent="0.2">
      <c r="A1343">
        <v>1342</v>
      </c>
      <c r="B1343" t="s">
        <v>5</v>
      </c>
      <c r="C1343" t="s">
        <v>6</v>
      </c>
      <c r="D1343" s="1">
        <v>42034</v>
      </c>
      <c r="E1343">
        <v>4</v>
      </c>
    </row>
    <row r="1344" spans="1:5" x14ac:dyDescent="0.2">
      <c r="A1344">
        <v>1343</v>
      </c>
      <c r="B1344" t="s">
        <v>14</v>
      </c>
      <c r="C1344" t="s">
        <v>15</v>
      </c>
      <c r="D1344" s="1">
        <v>41935</v>
      </c>
      <c r="E1344">
        <v>2.5</v>
      </c>
    </row>
    <row r="1345" spans="1:5" x14ac:dyDescent="0.2">
      <c r="A1345">
        <v>1344</v>
      </c>
      <c r="B1345" t="s">
        <v>9</v>
      </c>
      <c r="C1345" t="s">
        <v>11</v>
      </c>
      <c r="D1345" s="1">
        <v>41952</v>
      </c>
      <c r="E1345">
        <v>1.5</v>
      </c>
    </row>
    <row r="1346" spans="1:5" x14ac:dyDescent="0.2">
      <c r="A1346">
        <v>1345</v>
      </c>
      <c r="B1346" t="s">
        <v>14</v>
      </c>
      <c r="C1346" t="s">
        <v>6</v>
      </c>
      <c r="D1346" s="1">
        <v>41854</v>
      </c>
      <c r="E1346">
        <v>2</v>
      </c>
    </row>
    <row r="1347" spans="1:5" x14ac:dyDescent="0.2">
      <c r="A1347">
        <v>1346</v>
      </c>
      <c r="B1347" t="s">
        <v>14</v>
      </c>
      <c r="C1347" t="s">
        <v>13</v>
      </c>
      <c r="D1347" s="1">
        <v>41964</v>
      </c>
      <c r="E1347">
        <v>3</v>
      </c>
    </row>
    <row r="1348" spans="1:5" x14ac:dyDescent="0.2">
      <c r="A1348">
        <v>1347</v>
      </c>
      <c r="B1348" t="s">
        <v>9</v>
      </c>
      <c r="C1348" t="s">
        <v>6</v>
      </c>
      <c r="D1348" s="1">
        <v>41842</v>
      </c>
      <c r="E1348">
        <v>0.5</v>
      </c>
    </row>
    <row r="1349" spans="1:5" x14ac:dyDescent="0.2">
      <c r="A1349">
        <v>1348</v>
      </c>
      <c r="B1349" t="s">
        <v>9</v>
      </c>
      <c r="C1349" t="s">
        <v>8</v>
      </c>
      <c r="D1349" s="1">
        <v>41912</v>
      </c>
      <c r="E1349">
        <v>4</v>
      </c>
    </row>
    <row r="1350" spans="1:5" x14ac:dyDescent="0.2">
      <c r="A1350">
        <v>1349</v>
      </c>
      <c r="B1350" t="s">
        <v>10</v>
      </c>
      <c r="C1350" t="s">
        <v>12</v>
      </c>
      <c r="D1350" s="1">
        <v>41794</v>
      </c>
      <c r="E1350">
        <v>3</v>
      </c>
    </row>
    <row r="1351" spans="1:5" x14ac:dyDescent="0.2">
      <c r="A1351">
        <v>1350</v>
      </c>
      <c r="B1351" t="s">
        <v>5</v>
      </c>
      <c r="C1351" t="s">
        <v>13</v>
      </c>
      <c r="D1351" s="1">
        <v>41866</v>
      </c>
      <c r="E1351">
        <v>6</v>
      </c>
    </row>
    <row r="1352" spans="1:5" x14ac:dyDescent="0.2">
      <c r="A1352">
        <v>1351</v>
      </c>
      <c r="B1352" t="s">
        <v>14</v>
      </c>
      <c r="C1352" t="s">
        <v>8</v>
      </c>
      <c r="D1352" s="1">
        <v>41864</v>
      </c>
      <c r="E1352">
        <v>4.5</v>
      </c>
    </row>
    <row r="1353" spans="1:5" x14ac:dyDescent="0.2">
      <c r="A1353">
        <v>1352</v>
      </c>
      <c r="B1353" t="s">
        <v>14</v>
      </c>
      <c r="C1353" t="s">
        <v>15</v>
      </c>
      <c r="D1353" s="1">
        <v>41863</v>
      </c>
      <c r="E1353">
        <v>4.5</v>
      </c>
    </row>
    <row r="1354" spans="1:5" x14ac:dyDescent="0.2">
      <c r="A1354">
        <v>1353</v>
      </c>
      <c r="B1354" t="s">
        <v>10</v>
      </c>
      <c r="C1354" t="s">
        <v>8</v>
      </c>
      <c r="D1354" s="1">
        <v>41907</v>
      </c>
      <c r="E1354">
        <v>2.5</v>
      </c>
    </row>
    <row r="1355" spans="1:5" x14ac:dyDescent="0.2">
      <c r="A1355">
        <v>1354</v>
      </c>
      <c r="B1355" t="s">
        <v>9</v>
      </c>
      <c r="C1355" t="s">
        <v>8</v>
      </c>
      <c r="D1355" s="1">
        <v>41849</v>
      </c>
      <c r="E1355">
        <v>3</v>
      </c>
    </row>
    <row r="1356" spans="1:5" x14ac:dyDescent="0.2">
      <c r="A1356">
        <v>1355</v>
      </c>
      <c r="B1356" t="s">
        <v>7</v>
      </c>
      <c r="C1356" t="s">
        <v>11</v>
      </c>
      <c r="D1356" s="1">
        <v>41954</v>
      </c>
      <c r="E1356">
        <v>1</v>
      </c>
    </row>
    <row r="1357" spans="1:5" x14ac:dyDescent="0.2">
      <c r="A1357">
        <v>1356</v>
      </c>
      <c r="B1357" t="s">
        <v>5</v>
      </c>
      <c r="C1357" t="s">
        <v>15</v>
      </c>
      <c r="D1357" s="1">
        <v>41965</v>
      </c>
      <c r="E1357">
        <v>4.5</v>
      </c>
    </row>
    <row r="1358" spans="1:5" x14ac:dyDescent="0.2">
      <c r="A1358">
        <v>1357</v>
      </c>
      <c r="B1358" t="s">
        <v>10</v>
      </c>
      <c r="C1358" t="s">
        <v>13</v>
      </c>
      <c r="D1358" s="1">
        <v>41955</v>
      </c>
      <c r="E1358">
        <v>4.5</v>
      </c>
    </row>
    <row r="1359" spans="1:5" x14ac:dyDescent="0.2">
      <c r="A1359">
        <v>1358</v>
      </c>
      <c r="B1359" t="s">
        <v>5</v>
      </c>
      <c r="C1359" t="s">
        <v>6</v>
      </c>
      <c r="D1359" s="1">
        <v>41938</v>
      </c>
      <c r="E1359">
        <v>4.5</v>
      </c>
    </row>
    <row r="1360" spans="1:5" x14ac:dyDescent="0.2">
      <c r="A1360">
        <v>1359</v>
      </c>
      <c r="B1360" t="s">
        <v>7</v>
      </c>
      <c r="C1360" t="s">
        <v>12</v>
      </c>
      <c r="D1360" s="1">
        <v>42041</v>
      </c>
      <c r="E1360">
        <v>3</v>
      </c>
    </row>
    <row r="1361" spans="1:5" x14ac:dyDescent="0.2">
      <c r="A1361">
        <v>1360</v>
      </c>
      <c r="B1361" t="s">
        <v>14</v>
      </c>
      <c r="C1361" t="s">
        <v>15</v>
      </c>
      <c r="D1361" s="1">
        <v>41843</v>
      </c>
      <c r="E1361">
        <v>6</v>
      </c>
    </row>
    <row r="1362" spans="1:5" x14ac:dyDescent="0.2">
      <c r="A1362">
        <v>1361</v>
      </c>
      <c r="B1362" t="s">
        <v>14</v>
      </c>
      <c r="C1362" t="s">
        <v>11</v>
      </c>
      <c r="D1362" s="1">
        <v>41867</v>
      </c>
      <c r="E1362">
        <v>2.5</v>
      </c>
    </row>
    <row r="1363" spans="1:5" x14ac:dyDescent="0.2">
      <c r="A1363">
        <v>1362</v>
      </c>
      <c r="B1363" t="s">
        <v>7</v>
      </c>
      <c r="C1363" t="s">
        <v>13</v>
      </c>
      <c r="D1363" s="1">
        <v>41980</v>
      </c>
      <c r="E1363">
        <v>3.5</v>
      </c>
    </row>
    <row r="1364" spans="1:5" x14ac:dyDescent="0.2">
      <c r="A1364">
        <v>1363</v>
      </c>
      <c r="B1364" t="s">
        <v>7</v>
      </c>
      <c r="C1364" t="s">
        <v>15</v>
      </c>
      <c r="D1364" s="1">
        <v>41908</v>
      </c>
      <c r="E1364">
        <v>2</v>
      </c>
    </row>
    <row r="1365" spans="1:5" x14ac:dyDescent="0.2">
      <c r="A1365">
        <v>1364</v>
      </c>
      <c r="B1365" t="s">
        <v>5</v>
      </c>
      <c r="C1365" t="s">
        <v>15</v>
      </c>
      <c r="D1365" s="1">
        <v>42027</v>
      </c>
      <c r="E1365">
        <v>4.5</v>
      </c>
    </row>
    <row r="1366" spans="1:5" x14ac:dyDescent="0.2">
      <c r="A1366">
        <v>1365</v>
      </c>
      <c r="B1366" t="s">
        <v>10</v>
      </c>
      <c r="C1366" t="s">
        <v>8</v>
      </c>
      <c r="D1366" s="1">
        <v>41908</v>
      </c>
      <c r="E1366">
        <v>6.5</v>
      </c>
    </row>
    <row r="1367" spans="1:5" x14ac:dyDescent="0.2">
      <c r="A1367">
        <v>1366</v>
      </c>
      <c r="B1367" t="s">
        <v>10</v>
      </c>
      <c r="C1367" t="s">
        <v>13</v>
      </c>
      <c r="D1367" s="1">
        <v>42001</v>
      </c>
      <c r="E1367">
        <v>4.5</v>
      </c>
    </row>
    <row r="1368" spans="1:5" x14ac:dyDescent="0.2">
      <c r="A1368">
        <v>1367</v>
      </c>
      <c r="B1368" t="s">
        <v>7</v>
      </c>
      <c r="C1368" t="s">
        <v>6</v>
      </c>
      <c r="D1368" s="1">
        <v>41903</v>
      </c>
      <c r="E1368">
        <v>4</v>
      </c>
    </row>
    <row r="1369" spans="1:5" x14ac:dyDescent="0.2">
      <c r="A1369">
        <v>1368</v>
      </c>
      <c r="B1369" t="s">
        <v>9</v>
      </c>
      <c r="C1369" t="s">
        <v>11</v>
      </c>
      <c r="D1369" s="1">
        <v>42023</v>
      </c>
      <c r="E1369">
        <v>2</v>
      </c>
    </row>
    <row r="1370" spans="1:5" x14ac:dyDescent="0.2">
      <c r="A1370">
        <v>1369</v>
      </c>
      <c r="B1370" t="s">
        <v>7</v>
      </c>
      <c r="C1370" t="s">
        <v>13</v>
      </c>
      <c r="D1370" s="1">
        <v>41922</v>
      </c>
      <c r="E1370">
        <v>3.5</v>
      </c>
    </row>
    <row r="1371" spans="1:5" x14ac:dyDescent="0.2">
      <c r="A1371">
        <v>1370</v>
      </c>
      <c r="B1371" t="s">
        <v>9</v>
      </c>
      <c r="C1371" t="s">
        <v>12</v>
      </c>
      <c r="D1371" s="1">
        <v>41995</v>
      </c>
      <c r="E1371">
        <v>1.5</v>
      </c>
    </row>
    <row r="1372" spans="1:5" x14ac:dyDescent="0.2">
      <c r="A1372">
        <v>1371</v>
      </c>
      <c r="B1372" t="s">
        <v>9</v>
      </c>
      <c r="C1372" t="s">
        <v>8</v>
      </c>
      <c r="D1372" s="1">
        <v>41932</v>
      </c>
      <c r="E1372">
        <v>2.5</v>
      </c>
    </row>
    <row r="1373" spans="1:5" x14ac:dyDescent="0.2">
      <c r="A1373">
        <v>1372</v>
      </c>
      <c r="B1373" t="s">
        <v>5</v>
      </c>
      <c r="C1373" t="s">
        <v>11</v>
      </c>
      <c r="D1373" s="1">
        <v>42006</v>
      </c>
      <c r="E1373">
        <v>5</v>
      </c>
    </row>
    <row r="1374" spans="1:5" x14ac:dyDescent="0.2">
      <c r="A1374">
        <v>1373</v>
      </c>
      <c r="B1374" t="s">
        <v>9</v>
      </c>
      <c r="C1374" t="s">
        <v>15</v>
      </c>
      <c r="D1374" s="1">
        <v>41799</v>
      </c>
      <c r="E1374">
        <v>4</v>
      </c>
    </row>
    <row r="1375" spans="1:5" x14ac:dyDescent="0.2">
      <c r="A1375">
        <v>1374</v>
      </c>
      <c r="B1375" t="s">
        <v>10</v>
      </c>
      <c r="C1375" t="s">
        <v>15</v>
      </c>
      <c r="D1375" s="1">
        <v>41838</v>
      </c>
      <c r="E1375">
        <v>6</v>
      </c>
    </row>
    <row r="1376" spans="1:5" x14ac:dyDescent="0.2">
      <c r="A1376">
        <v>1375</v>
      </c>
      <c r="B1376" t="s">
        <v>10</v>
      </c>
      <c r="C1376" t="s">
        <v>15</v>
      </c>
      <c r="D1376" s="1">
        <v>42020</v>
      </c>
      <c r="E1376">
        <v>4.5</v>
      </c>
    </row>
    <row r="1377" spans="1:5" x14ac:dyDescent="0.2">
      <c r="A1377">
        <v>1376</v>
      </c>
      <c r="B1377" t="s">
        <v>10</v>
      </c>
      <c r="C1377" t="s">
        <v>11</v>
      </c>
      <c r="D1377" s="1">
        <v>41814</v>
      </c>
      <c r="E1377">
        <v>2</v>
      </c>
    </row>
    <row r="1378" spans="1:5" x14ac:dyDescent="0.2">
      <c r="A1378">
        <v>1377</v>
      </c>
      <c r="B1378" t="s">
        <v>7</v>
      </c>
      <c r="C1378" t="s">
        <v>8</v>
      </c>
      <c r="D1378" s="1">
        <v>41964</v>
      </c>
      <c r="E1378">
        <v>5.5</v>
      </c>
    </row>
    <row r="1379" spans="1:5" x14ac:dyDescent="0.2">
      <c r="A1379">
        <v>1378</v>
      </c>
      <c r="B1379" t="s">
        <v>10</v>
      </c>
      <c r="C1379" t="s">
        <v>8</v>
      </c>
      <c r="D1379" s="1">
        <v>41914</v>
      </c>
      <c r="E1379">
        <v>2.5</v>
      </c>
    </row>
    <row r="1380" spans="1:5" x14ac:dyDescent="0.2">
      <c r="A1380">
        <v>1379</v>
      </c>
      <c r="B1380" t="s">
        <v>7</v>
      </c>
      <c r="C1380" t="s">
        <v>8</v>
      </c>
      <c r="D1380" s="1">
        <v>41988</v>
      </c>
      <c r="E1380">
        <v>4.5</v>
      </c>
    </row>
    <row r="1381" spans="1:5" x14ac:dyDescent="0.2">
      <c r="A1381">
        <v>1380</v>
      </c>
      <c r="B1381" t="s">
        <v>14</v>
      </c>
      <c r="C1381" t="s">
        <v>8</v>
      </c>
      <c r="D1381" s="1">
        <v>41901</v>
      </c>
      <c r="E1381">
        <v>1.5</v>
      </c>
    </row>
    <row r="1382" spans="1:5" x14ac:dyDescent="0.2">
      <c r="A1382">
        <v>1381</v>
      </c>
      <c r="B1382" t="s">
        <v>9</v>
      </c>
      <c r="C1382" t="s">
        <v>8</v>
      </c>
      <c r="D1382" s="1">
        <v>41930</v>
      </c>
      <c r="E1382">
        <v>3</v>
      </c>
    </row>
    <row r="1383" spans="1:5" x14ac:dyDescent="0.2">
      <c r="A1383">
        <v>1382</v>
      </c>
      <c r="B1383" t="s">
        <v>7</v>
      </c>
      <c r="C1383" t="s">
        <v>15</v>
      </c>
      <c r="D1383" s="1">
        <v>41954</v>
      </c>
      <c r="E1383">
        <v>2</v>
      </c>
    </row>
    <row r="1384" spans="1:5" x14ac:dyDescent="0.2">
      <c r="A1384">
        <v>1383</v>
      </c>
      <c r="B1384" t="s">
        <v>10</v>
      </c>
      <c r="C1384" t="s">
        <v>11</v>
      </c>
      <c r="D1384" s="1">
        <v>41822</v>
      </c>
      <c r="E1384">
        <v>5</v>
      </c>
    </row>
    <row r="1385" spans="1:5" x14ac:dyDescent="0.2">
      <c r="A1385">
        <v>1384</v>
      </c>
      <c r="B1385" t="s">
        <v>5</v>
      </c>
      <c r="C1385" t="s">
        <v>8</v>
      </c>
      <c r="D1385" s="1">
        <v>41907</v>
      </c>
      <c r="E1385">
        <v>0.5</v>
      </c>
    </row>
    <row r="1386" spans="1:5" x14ac:dyDescent="0.2">
      <c r="A1386">
        <v>1385</v>
      </c>
      <c r="B1386" t="s">
        <v>7</v>
      </c>
      <c r="C1386" t="s">
        <v>12</v>
      </c>
      <c r="D1386" s="1">
        <v>41966</v>
      </c>
      <c r="E1386">
        <v>6.5</v>
      </c>
    </row>
    <row r="1387" spans="1:5" x14ac:dyDescent="0.2">
      <c r="A1387">
        <v>1386</v>
      </c>
      <c r="B1387" t="s">
        <v>10</v>
      </c>
      <c r="C1387" t="s">
        <v>13</v>
      </c>
      <c r="D1387" s="1">
        <v>41967</v>
      </c>
      <c r="E1387">
        <v>1.5</v>
      </c>
    </row>
    <row r="1388" spans="1:5" x14ac:dyDescent="0.2">
      <c r="A1388">
        <v>1387</v>
      </c>
      <c r="B1388" t="s">
        <v>7</v>
      </c>
      <c r="C1388" t="s">
        <v>12</v>
      </c>
      <c r="D1388" s="1">
        <v>41803</v>
      </c>
      <c r="E1388">
        <v>4.5</v>
      </c>
    </row>
    <row r="1389" spans="1:5" x14ac:dyDescent="0.2">
      <c r="A1389">
        <v>1388</v>
      </c>
      <c r="B1389" t="s">
        <v>5</v>
      </c>
      <c r="C1389" t="s">
        <v>12</v>
      </c>
      <c r="D1389" s="1">
        <v>41997</v>
      </c>
      <c r="E1389">
        <v>6</v>
      </c>
    </row>
    <row r="1390" spans="1:5" x14ac:dyDescent="0.2">
      <c r="A1390">
        <v>1389</v>
      </c>
      <c r="B1390" t="s">
        <v>10</v>
      </c>
      <c r="C1390" t="s">
        <v>13</v>
      </c>
      <c r="D1390" s="1">
        <v>41959</v>
      </c>
      <c r="E1390">
        <v>1.5</v>
      </c>
    </row>
    <row r="1391" spans="1:5" x14ac:dyDescent="0.2">
      <c r="A1391">
        <v>1390</v>
      </c>
      <c r="B1391" t="s">
        <v>14</v>
      </c>
      <c r="C1391" t="s">
        <v>13</v>
      </c>
      <c r="D1391" s="1">
        <v>41925</v>
      </c>
      <c r="E1391">
        <v>4.5</v>
      </c>
    </row>
    <row r="1392" spans="1:5" x14ac:dyDescent="0.2">
      <c r="A1392">
        <v>1391</v>
      </c>
      <c r="B1392" t="s">
        <v>9</v>
      </c>
      <c r="C1392" t="s">
        <v>13</v>
      </c>
      <c r="D1392" s="1">
        <v>41919</v>
      </c>
      <c r="E1392">
        <v>0.5</v>
      </c>
    </row>
    <row r="1393" spans="1:5" x14ac:dyDescent="0.2">
      <c r="A1393">
        <v>1392</v>
      </c>
      <c r="B1393" t="s">
        <v>5</v>
      </c>
      <c r="C1393" t="s">
        <v>13</v>
      </c>
      <c r="D1393" s="1">
        <v>41927</v>
      </c>
      <c r="E1393">
        <v>5</v>
      </c>
    </row>
    <row r="1394" spans="1:5" x14ac:dyDescent="0.2">
      <c r="A1394">
        <v>1393</v>
      </c>
      <c r="B1394" t="s">
        <v>5</v>
      </c>
      <c r="C1394" t="s">
        <v>6</v>
      </c>
      <c r="D1394" s="1">
        <v>42028</v>
      </c>
      <c r="E1394">
        <v>3.5</v>
      </c>
    </row>
    <row r="1395" spans="1:5" x14ac:dyDescent="0.2">
      <c r="A1395">
        <v>1394</v>
      </c>
      <c r="B1395" t="s">
        <v>9</v>
      </c>
      <c r="C1395" t="s">
        <v>8</v>
      </c>
      <c r="D1395" s="1">
        <v>42037</v>
      </c>
      <c r="E1395">
        <v>4</v>
      </c>
    </row>
    <row r="1396" spans="1:5" x14ac:dyDescent="0.2">
      <c r="A1396">
        <v>1395</v>
      </c>
      <c r="B1396" t="s">
        <v>10</v>
      </c>
      <c r="C1396" t="s">
        <v>15</v>
      </c>
      <c r="D1396" s="1">
        <v>41879</v>
      </c>
      <c r="E1396">
        <v>4.5</v>
      </c>
    </row>
    <row r="1397" spans="1:5" x14ac:dyDescent="0.2">
      <c r="A1397">
        <v>1396</v>
      </c>
      <c r="B1397" t="s">
        <v>7</v>
      </c>
      <c r="C1397" t="s">
        <v>12</v>
      </c>
      <c r="D1397" s="1">
        <v>41816</v>
      </c>
      <c r="E1397">
        <v>5.5</v>
      </c>
    </row>
    <row r="1398" spans="1:5" x14ac:dyDescent="0.2">
      <c r="A1398">
        <v>1397</v>
      </c>
      <c r="B1398" t="s">
        <v>9</v>
      </c>
      <c r="C1398" t="s">
        <v>15</v>
      </c>
      <c r="D1398" s="1">
        <v>42029</v>
      </c>
      <c r="E1398">
        <v>4</v>
      </c>
    </row>
    <row r="1399" spans="1:5" x14ac:dyDescent="0.2">
      <c r="A1399">
        <v>1398</v>
      </c>
      <c r="B1399" t="s">
        <v>5</v>
      </c>
      <c r="C1399" t="s">
        <v>12</v>
      </c>
      <c r="D1399" s="1">
        <v>42017</v>
      </c>
      <c r="E1399">
        <v>3.5</v>
      </c>
    </row>
    <row r="1400" spans="1:5" x14ac:dyDescent="0.2">
      <c r="A1400">
        <v>1399</v>
      </c>
      <c r="B1400" t="s">
        <v>9</v>
      </c>
      <c r="C1400" t="s">
        <v>11</v>
      </c>
      <c r="D1400" s="1">
        <v>42036</v>
      </c>
      <c r="E1400">
        <v>1.5</v>
      </c>
    </row>
    <row r="1401" spans="1:5" x14ac:dyDescent="0.2">
      <c r="A1401">
        <v>1400</v>
      </c>
      <c r="B1401" t="s">
        <v>10</v>
      </c>
      <c r="C1401" t="s">
        <v>15</v>
      </c>
      <c r="D1401" s="1">
        <v>41872</v>
      </c>
      <c r="E1401">
        <v>4</v>
      </c>
    </row>
    <row r="1402" spans="1:5" x14ac:dyDescent="0.2">
      <c r="A1402">
        <v>1401</v>
      </c>
      <c r="B1402" t="s">
        <v>10</v>
      </c>
      <c r="C1402" t="s">
        <v>11</v>
      </c>
      <c r="D1402" s="1">
        <v>41881</v>
      </c>
      <c r="E1402">
        <v>3.5</v>
      </c>
    </row>
    <row r="1403" spans="1:5" x14ac:dyDescent="0.2">
      <c r="A1403">
        <v>1402</v>
      </c>
      <c r="B1403" t="s">
        <v>5</v>
      </c>
      <c r="C1403" t="s">
        <v>8</v>
      </c>
      <c r="D1403" s="1">
        <v>41840</v>
      </c>
      <c r="E1403">
        <v>4.5</v>
      </c>
    </row>
    <row r="1404" spans="1:5" x14ac:dyDescent="0.2">
      <c r="A1404">
        <v>1403</v>
      </c>
      <c r="B1404" t="s">
        <v>9</v>
      </c>
      <c r="C1404" t="s">
        <v>11</v>
      </c>
      <c r="D1404" s="1">
        <v>41901</v>
      </c>
      <c r="E1404">
        <v>1.5</v>
      </c>
    </row>
    <row r="1405" spans="1:5" x14ac:dyDescent="0.2">
      <c r="A1405">
        <v>1404</v>
      </c>
      <c r="B1405" t="s">
        <v>7</v>
      </c>
      <c r="C1405" t="s">
        <v>6</v>
      </c>
      <c r="D1405" s="1">
        <v>41851</v>
      </c>
      <c r="E1405">
        <v>4.5</v>
      </c>
    </row>
    <row r="1406" spans="1:5" x14ac:dyDescent="0.2">
      <c r="A1406">
        <v>1405</v>
      </c>
      <c r="B1406" t="s">
        <v>7</v>
      </c>
      <c r="C1406" t="s">
        <v>13</v>
      </c>
      <c r="D1406" s="1">
        <v>41818</v>
      </c>
      <c r="E1406">
        <v>6.5</v>
      </c>
    </row>
    <row r="1407" spans="1:5" x14ac:dyDescent="0.2">
      <c r="A1407">
        <v>1406</v>
      </c>
      <c r="B1407" t="s">
        <v>9</v>
      </c>
      <c r="C1407" t="s">
        <v>12</v>
      </c>
      <c r="D1407" s="1">
        <v>41887</v>
      </c>
      <c r="E1407">
        <v>3</v>
      </c>
    </row>
    <row r="1408" spans="1:5" x14ac:dyDescent="0.2">
      <c r="A1408">
        <v>1407</v>
      </c>
      <c r="B1408" t="s">
        <v>9</v>
      </c>
      <c r="C1408" t="s">
        <v>13</v>
      </c>
      <c r="D1408" s="1">
        <v>41795</v>
      </c>
      <c r="E1408">
        <v>5</v>
      </c>
    </row>
    <row r="1409" spans="1:5" x14ac:dyDescent="0.2">
      <c r="A1409">
        <v>1408</v>
      </c>
      <c r="B1409" t="s">
        <v>9</v>
      </c>
      <c r="C1409" t="s">
        <v>11</v>
      </c>
      <c r="D1409" s="1">
        <v>41851</v>
      </c>
      <c r="E1409">
        <v>5.5</v>
      </c>
    </row>
    <row r="1410" spans="1:5" x14ac:dyDescent="0.2">
      <c r="A1410">
        <v>1409</v>
      </c>
      <c r="B1410" t="s">
        <v>5</v>
      </c>
      <c r="C1410" t="s">
        <v>6</v>
      </c>
      <c r="D1410" s="1">
        <v>41941</v>
      </c>
      <c r="E1410">
        <v>1.5</v>
      </c>
    </row>
    <row r="1411" spans="1:5" x14ac:dyDescent="0.2">
      <c r="A1411">
        <v>1410</v>
      </c>
      <c r="B1411" t="s">
        <v>10</v>
      </c>
      <c r="C1411" t="s">
        <v>8</v>
      </c>
      <c r="D1411" s="1">
        <v>41843</v>
      </c>
      <c r="E1411">
        <v>2.5</v>
      </c>
    </row>
    <row r="1412" spans="1:5" x14ac:dyDescent="0.2">
      <c r="A1412">
        <v>1411</v>
      </c>
      <c r="B1412" t="s">
        <v>14</v>
      </c>
      <c r="C1412" t="s">
        <v>8</v>
      </c>
      <c r="D1412" s="1">
        <v>42017</v>
      </c>
      <c r="E1412">
        <v>2</v>
      </c>
    </row>
    <row r="1413" spans="1:5" x14ac:dyDescent="0.2">
      <c r="A1413">
        <v>1412</v>
      </c>
      <c r="B1413" t="s">
        <v>14</v>
      </c>
      <c r="C1413" t="s">
        <v>15</v>
      </c>
      <c r="D1413" s="1">
        <v>42010</v>
      </c>
      <c r="E1413">
        <v>5.5</v>
      </c>
    </row>
    <row r="1414" spans="1:5" x14ac:dyDescent="0.2">
      <c r="A1414">
        <v>1413</v>
      </c>
      <c r="B1414" t="s">
        <v>9</v>
      </c>
      <c r="C1414" t="s">
        <v>6</v>
      </c>
      <c r="D1414" s="1">
        <v>41922</v>
      </c>
      <c r="E1414">
        <v>3.5</v>
      </c>
    </row>
    <row r="1415" spans="1:5" x14ac:dyDescent="0.2">
      <c r="A1415">
        <v>1414</v>
      </c>
      <c r="B1415" t="s">
        <v>9</v>
      </c>
      <c r="C1415" t="s">
        <v>13</v>
      </c>
      <c r="D1415" s="1">
        <v>41962</v>
      </c>
      <c r="E1415">
        <v>3</v>
      </c>
    </row>
    <row r="1416" spans="1:5" x14ac:dyDescent="0.2">
      <c r="A1416">
        <v>1415</v>
      </c>
      <c r="B1416" t="s">
        <v>9</v>
      </c>
      <c r="C1416" t="s">
        <v>11</v>
      </c>
      <c r="D1416" s="1">
        <v>41875</v>
      </c>
      <c r="E1416">
        <v>4</v>
      </c>
    </row>
    <row r="1417" spans="1:5" x14ac:dyDescent="0.2">
      <c r="A1417">
        <v>1416</v>
      </c>
      <c r="B1417" t="s">
        <v>9</v>
      </c>
      <c r="C1417" t="s">
        <v>6</v>
      </c>
      <c r="D1417" s="1">
        <v>41934</v>
      </c>
      <c r="E1417">
        <v>3</v>
      </c>
    </row>
    <row r="1418" spans="1:5" x14ac:dyDescent="0.2">
      <c r="A1418">
        <v>1417</v>
      </c>
      <c r="B1418" t="s">
        <v>14</v>
      </c>
      <c r="C1418" t="s">
        <v>6</v>
      </c>
      <c r="D1418" s="1">
        <v>41921</v>
      </c>
      <c r="E1418">
        <v>6</v>
      </c>
    </row>
    <row r="1419" spans="1:5" x14ac:dyDescent="0.2">
      <c r="A1419">
        <v>1418</v>
      </c>
      <c r="B1419" t="s">
        <v>7</v>
      </c>
      <c r="C1419" t="s">
        <v>15</v>
      </c>
      <c r="D1419" s="1">
        <v>41919</v>
      </c>
      <c r="E1419">
        <v>1.5</v>
      </c>
    </row>
    <row r="1420" spans="1:5" x14ac:dyDescent="0.2">
      <c r="A1420">
        <v>1419</v>
      </c>
      <c r="B1420" t="s">
        <v>10</v>
      </c>
      <c r="C1420" t="s">
        <v>6</v>
      </c>
      <c r="D1420" s="1">
        <v>41813</v>
      </c>
      <c r="E1420">
        <v>2</v>
      </c>
    </row>
    <row r="1421" spans="1:5" x14ac:dyDescent="0.2">
      <c r="A1421">
        <v>1420</v>
      </c>
      <c r="B1421" t="s">
        <v>7</v>
      </c>
      <c r="C1421" t="s">
        <v>12</v>
      </c>
      <c r="D1421" s="1">
        <v>41840</v>
      </c>
      <c r="E1421">
        <v>3</v>
      </c>
    </row>
    <row r="1422" spans="1:5" x14ac:dyDescent="0.2">
      <c r="A1422">
        <v>1421</v>
      </c>
      <c r="B1422" t="s">
        <v>7</v>
      </c>
      <c r="C1422" t="s">
        <v>13</v>
      </c>
      <c r="D1422" s="1">
        <v>41891</v>
      </c>
      <c r="E1422">
        <v>4</v>
      </c>
    </row>
    <row r="1423" spans="1:5" x14ac:dyDescent="0.2">
      <c r="A1423">
        <v>1422</v>
      </c>
      <c r="B1423" t="s">
        <v>7</v>
      </c>
      <c r="C1423" t="s">
        <v>6</v>
      </c>
      <c r="D1423" s="1">
        <v>41975</v>
      </c>
      <c r="E1423">
        <v>6</v>
      </c>
    </row>
    <row r="1424" spans="1:5" x14ac:dyDescent="0.2">
      <c r="A1424">
        <v>1423</v>
      </c>
      <c r="B1424" t="s">
        <v>14</v>
      </c>
      <c r="C1424" t="s">
        <v>13</v>
      </c>
      <c r="D1424" s="1">
        <v>42024</v>
      </c>
      <c r="E1424">
        <v>4.5</v>
      </c>
    </row>
    <row r="1425" spans="1:5" x14ac:dyDescent="0.2">
      <c r="A1425">
        <v>1424</v>
      </c>
      <c r="B1425" t="s">
        <v>5</v>
      </c>
      <c r="C1425" t="s">
        <v>8</v>
      </c>
      <c r="D1425" s="1">
        <v>41799</v>
      </c>
      <c r="E1425">
        <v>3</v>
      </c>
    </row>
    <row r="1426" spans="1:5" x14ac:dyDescent="0.2">
      <c r="A1426">
        <v>1425</v>
      </c>
      <c r="B1426" t="s">
        <v>5</v>
      </c>
      <c r="C1426" t="s">
        <v>15</v>
      </c>
      <c r="D1426" s="1">
        <v>41802</v>
      </c>
      <c r="E1426">
        <v>3</v>
      </c>
    </row>
    <row r="1427" spans="1:5" x14ac:dyDescent="0.2">
      <c r="A1427">
        <v>1426</v>
      </c>
      <c r="B1427" t="s">
        <v>9</v>
      </c>
      <c r="C1427" t="s">
        <v>8</v>
      </c>
      <c r="D1427" s="1">
        <v>41906</v>
      </c>
      <c r="E1427">
        <v>2.5</v>
      </c>
    </row>
    <row r="1428" spans="1:5" x14ac:dyDescent="0.2">
      <c r="A1428">
        <v>1427</v>
      </c>
      <c r="B1428" t="s">
        <v>9</v>
      </c>
      <c r="C1428" t="s">
        <v>15</v>
      </c>
      <c r="D1428" s="1">
        <v>41948</v>
      </c>
      <c r="E1428">
        <v>2</v>
      </c>
    </row>
    <row r="1429" spans="1:5" x14ac:dyDescent="0.2">
      <c r="A1429">
        <v>1428</v>
      </c>
      <c r="B1429" t="s">
        <v>14</v>
      </c>
      <c r="C1429" t="s">
        <v>15</v>
      </c>
      <c r="D1429" s="1">
        <v>41991</v>
      </c>
      <c r="E1429">
        <v>6.5</v>
      </c>
    </row>
    <row r="1430" spans="1:5" x14ac:dyDescent="0.2">
      <c r="A1430">
        <v>1429</v>
      </c>
      <c r="B1430" t="s">
        <v>14</v>
      </c>
      <c r="C1430" t="s">
        <v>11</v>
      </c>
      <c r="D1430" s="1">
        <v>41973</v>
      </c>
      <c r="E1430">
        <v>6</v>
      </c>
    </row>
    <row r="1431" spans="1:5" x14ac:dyDescent="0.2">
      <c r="A1431">
        <v>1430</v>
      </c>
      <c r="B1431" t="s">
        <v>9</v>
      </c>
      <c r="C1431" t="s">
        <v>8</v>
      </c>
      <c r="D1431" s="1">
        <v>41826</v>
      </c>
      <c r="E1431">
        <v>3.5</v>
      </c>
    </row>
    <row r="1432" spans="1:5" x14ac:dyDescent="0.2">
      <c r="A1432">
        <v>1431</v>
      </c>
      <c r="B1432" t="s">
        <v>9</v>
      </c>
      <c r="C1432" t="s">
        <v>13</v>
      </c>
      <c r="D1432" s="1">
        <v>41955</v>
      </c>
      <c r="E1432">
        <v>2</v>
      </c>
    </row>
    <row r="1433" spans="1:5" x14ac:dyDescent="0.2">
      <c r="A1433">
        <v>1432</v>
      </c>
      <c r="B1433" t="s">
        <v>14</v>
      </c>
      <c r="C1433" t="s">
        <v>8</v>
      </c>
      <c r="D1433" s="1">
        <v>41916</v>
      </c>
      <c r="E1433">
        <v>4</v>
      </c>
    </row>
    <row r="1434" spans="1:5" x14ac:dyDescent="0.2">
      <c r="A1434">
        <v>1433</v>
      </c>
      <c r="B1434" t="s">
        <v>5</v>
      </c>
      <c r="C1434" t="s">
        <v>12</v>
      </c>
      <c r="D1434" s="1">
        <v>41839</v>
      </c>
      <c r="E1434">
        <v>6</v>
      </c>
    </row>
    <row r="1435" spans="1:5" x14ac:dyDescent="0.2">
      <c r="A1435">
        <v>1434</v>
      </c>
      <c r="B1435" t="s">
        <v>14</v>
      </c>
      <c r="C1435" t="s">
        <v>12</v>
      </c>
      <c r="D1435" s="1">
        <v>41856</v>
      </c>
      <c r="E1435">
        <v>3</v>
      </c>
    </row>
    <row r="1436" spans="1:5" x14ac:dyDescent="0.2">
      <c r="A1436">
        <v>1435</v>
      </c>
      <c r="B1436" t="s">
        <v>9</v>
      </c>
      <c r="C1436" t="s">
        <v>6</v>
      </c>
      <c r="D1436" s="1">
        <v>41861</v>
      </c>
      <c r="E1436">
        <v>2</v>
      </c>
    </row>
    <row r="1437" spans="1:5" x14ac:dyDescent="0.2">
      <c r="A1437">
        <v>1436</v>
      </c>
      <c r="B1437" t="s">
        <v>5</v>
      </c>
      <c r="C1437" t="s">
        <v>13</v>
      </c>
      <c r="D1437" s="1">
        <v>41916</v>
      </c>
      <c r="E1437">
        <v>5</v>
      </c>
    </row>
    <row r="1438" spans="1:5" x14ac:dyDescent="0.2">
      <c r="A1438">
        <v>1437</v>
      </c>
      <c r="B1438" t="s">
        <v>9</v>
      </c>
      <c r="C1438" t="s">
        <v>8</v>
      </c>
      <c r="D1438" s="1">
        <v>41813</v>
      </c>
      <c r="E1438">
        <v>0.5</v>
      </c>
    </row>
    <row r="1439" spans="1:5" x14ac:dyDescent="0.2">
      <c r="A1439">
        <v>1438</v>
      </c>
      <c r="B1439" t="s">
        <v>9</v>
      </c>
      <c r="C1439" t="s">
        <v>11</v>
      </c>
      <c r="D1439" s="1">
        <v>41919</v>
      </c>
      <c r="E1439">
        <v>2.5</v>
      </c>
    </row>
    <row r="1440" spans="1:5" x14ac:dyDescent="0.2">
      <c r="A1440">
        <v>1439</v>
      </c>
      <c r="B1440" t="s">
        <v>14</v>
      </c>
      <c r="C1440" t="s">
        <v>8</v>
      </c>
      <c r="D1440" s="1">
        <v>41945</v>
      </c>
      <c r="E1440">
        <v>3.5</v>
      </c>
    </row>
    <row r="1441" spans="1:5" x14ac:dyDescent="0.2">
      <c r="A1441">
        <v>1440</v>
      </c>
      <c r="B1441" t="s">
        <v>14</v>
      </c>
      <c r="C1441" t="s">
        <v>11</v>
      </c>
      <c r="D1441" s="1">
        <v>41866</v>
      </c>
      <c r="E1441">
        <v>5</v>
      </c>
    </row>
    <row r="1442" spans="1:5" x14ac:dyDescent="0.2">
      <c r="A1442">
        <v>1441</v>
      </c>
      <c r="B1442" t="s">
        <v>9</v>
      </c>
      <c r="C1442" t="s">
        <v>8</v>
      </c>
      <c r="D1442" s="1">
        <v>41825</v>
      </c>
      <c r="E1442">
        <v>5</v>
      </c>
    </row>
    <row r="1443" spans="1:5" x14ac:dyDescent="0.2">
      <c r="A1443">
        <v>1442</v>
      </c>
      <c r="B1443" t="s">
        <v>5</v>
      </c>
      <c r="C1443" t="s">
        <v>11</v>
      </c>
      <c r="D1443" s="1">
        <v>42022</v>
      </c>
      <c r="E1443">
        <v>2</v>
      </c>
    </row>
    <row r="1444" spans="1:5" x14ac:dyDescent="0.2">
      <c r="A1444">
        <v>1443</v>
      </c>
      <c r="B1444" t="s">
        <v>7</v>
      </c>
      <c r="C1444" t="s">
        <v>12</v>
      </c>
      <c r="D1444" s="1">
        <v>41863</v>
      </c>
      <c r="E1444">
        <v>4</v>
      </c>
    </row>
    <row r="1445" spans="1:5" x14ac:dyDescent="0.2">
      <c r="A1445">
        <v>1444</v>
      </c>
      <c r="B1445" t="s">
        <v>14</v>
      </c>
      <c r="C1445" t="s">
        <v>12</v>
      </c>
      <c r="D1445" s="1">
        <v>41810</v>
      </c>
      <c r="E1445">
        <v>4.5</v>
      </c>
    </row>
    <row r="1446" spans="1:5" x14ac:dyDescent="0.2">
      <c r="A1446">
        <v>1445</v>
      </c>
      <c r="B1446" t="s">
        <v>7</v>
      </c>
      <c r="C1446" t="s">
        <v>11</v>
      </c>
      <c r="D1446" s="1">
        <v>41888</v>
      </c>
      <c r="E1446">
        <v>3.5</v>
      </c>
    </row>
    <row r="1447" spans="1:5" x14ac:dyDescent="0.2">
      <c r="A1447">
        <v>1446</v>
      </c>
      <c r="B1447" t="s">
        <v>14</v>
      </c>
      <c r="C1447" t="s">
        <v>12</v>
      </c>
      <c r="D1447" s="1">
        <v>41929</v>
      </c>
      <c r="E1447">
        <v>5</v>
      </c>
    </row>
    <row r="1448" spans="1:5" x14ac:dyDescent="0.2">
      <c r="A1448">
        <v>1447</v>
      </c>
      <c r="B1448" t="s">
        <v>10</v>
      </c>
      <c r="C1448" t="s">
        <v>13</v>
      </c>
      <c r="D1448" s="1">
        <v>41804</v>
      </c>
      <c r="E1448">
        <v>6</v>
      </c>
    </row>
    <row r="1449" spans="1:5" x14ac:dyDescent="0.2">
      <c r="A1449">
        <v>1448</v>
      </c>
      <c r="B1449" t="s">
        <v>5</v>
      </c>
      <c r="C1449" t="s">
        <v>11</v>
      </c>
      <c r="D1449" s="1">
        <v>42019</v>
      </c>
      <c r="E1449">
        <v>2.5</v>
      </c>
    </row>
    <row r="1450" spans="1:5" x14ac:dyDescent="0.2">
      <c r="A1450">
        <v>1449</v>
      </c>
      <c r="B1450" t="s">
        <v>7</v>
      </c>
      <c r="C1450" t="s">
        <v>15</v>
      </c>
      <c r="D1450" s="1">
        <v>41854</v>
      </c>
      <c r="E1450">
        <v>6</v>
      </c>
    </row>
    <row r="1451" spans="1:5" x14ac:dyDescent="0.2">
      <c r="A1451">
        <v>1450</v>
      </c>
      <c r="B1451" t="s">
        <v>9</v>
      </c>
      <c r="C1451" t="s">
        <v>15</v>
      </c>
      <c r="D1451" s="1">
        <v>42022</v>
      </c>
      <c r="E1451">
        <v>4</v>
      </c>
    </row>
    <row r="1452" spans="1:5" x14ac:dyDescent="0.2">
      <c r="A1452">
        <v>1451</v>
      </c>
      <c r="B1452" t="s">
        <v>7</v>
      </c>
      <c r="C1452" t="s">
        <v>11</v>
      </c>
      <c r="D1452" s="1">
        <v>41931</v>
      </c>
      <c r="E1452">
        <v>3.5</v>
      </c>
    </row>
    <row r="1453" spans="1:5" x14ac:dyDescent="0.2">
      <c r="A1453">
        <v>1452</v>
      </c>
      <c r="B1453" t="s">
        <v>14</v>
      </c>
      <c r="C1453" t="s">
        <v>11</v>
      </c>
      <c r="D1453" s="1">
        <v>42022</v>
      </c>
      <c r="E1453">
        <v>2</v>
      </c>
    </row>
    <row r="1454" spans="1:5" x14ac:dyDescent="0.2">
      <c r="A1454">
        <v>1453</v>
      </c>
      <c r="B1454" t="s">
        <v>9</v>
      </c>
      <c r="C1454" t="s">
        <v>6</v>
      </c>
      <c r="D1454" s="1">
        <v>42035</v>
      </c>
      <c r="E1454">
        <v>1.5</v>
      </c>
    </row>
    <row r="1455" spans="1:5" x14ac:dyDescent="0.2">
      <c r="A1455">
        <v>1454</v>
      </c>
      <c r="B1455" t="s">
        <v>10</v>
      </c>
      <c r="C1455" t="s">
        <v>12</v>
      </c>
      <c r="D1455" s="1">
        <v>41990</v>
      </c>
      <c r="E1455">
        <v>5.5</v>
      </c>
    </row>
    <row r="1456" spans="1:5" x14ac:dyDescent="0.2">
      <c r="A1456">
        <v>1455</v>
      </c>
      <c r="B1456" t="s">
        <v>5</v>
      </c>
      <c r="C1456" t="s">
        <v>13</v>
      </c>
      <c r="D1456" s="1">
        <v>41911</v>
      </c>
      <c r="E1456">
        <v>1.5</v>
      </c>
    </row>
    <row r="1457" spans="1:5" x14ac:dyDescent="0.2">
      <c r="A1457">
        <v>1456</v>
      </c>
      <c r="B1457" t="s">
        <v>7</v>
      </c>
      <c r="C1457" t="s">
        <v>11</v>
      </c>
      <c r="D1457" s="1">
        <v>41925</v>
      </c>
      <c r="E1457">
        <v>4</v>
      </c>
    </row>
    <row r="1458" spans="1:5" x14ac:dyDescent="0.2">
      <c r="A1458">
        <v>1457</v>
      </c>
      <c r="B1458" t="s">
        <v>10</v>
      </c>
      <c r="C1458" t="s">
        <v>6</v>
      </c>
      <c r="D1458" s="1">
        <v>41958</v>
      </c>
      <c r="E1458">
        <v>3</v>
      </c>
    </row>
    <row r="1459" spans="1:5" x14ac:dyDescent="0.2">
      <c r="A1459">
        <v>1458</v>
      </c>
      <c r="B1459" t="s">
        <v>9</v>
      </c>
      <c r="C1459" t="s">
        <v>11</v>
      </c>
      <c r="D1459" s="1">
        <v>41883</v>
      </c>
      <c r="E1459">
        <v>6.5</v>
      </c>
    </row>
    <row r="1460" spans="1:5" x14ac:dyDescent="0.2">
      <c r="A1460">
        <v>1459</v>
      </c>
      <c r="B1460" t="s">
        <v>9</v>
      </c>
      <c r="C1460" t="s">
        <v>11</v>
      </c>
      <c r="D1460" s="1">
        <v>41806</v>
      </c>
      <c r="E1460">
        <v>4</v>
      </c>
    </row>
    <row r="1461" spans="1:5" x14ac:dyDescent="0.2">
      <c r="A1461">
        <v>1460</v>
      </c>
      <c r="B1461" t="s">
        <v>9</v>
      </c>
      <c r="C1461" t="s">
        <v>13</v>
      </c>
      <c r="D1461" s="1">
        <v>41981</v>
      </c>
      <c r="E1461">
        <v>4</v>
      </c>
    </row>
    <row r="1462" spans="1:5" x14ac:dyDescent="0.2">
      <c r="A1462">
        <v>1461</v>
      </c>
      <c r="B1462" t="s">
        <v>9</v>
      </c>
      <c r="C1462" t="s">
        <v>12</v>
      </c>
      <c r="D1462" s="1">
        <v>41895</v>
      </c>
      <c r="E1462">
        <v>5</v>
      </c>
    </row>
    <row r="1463" spans="1:5" x14ac:dyDescent="0.2">
      <c r="A1463">
        <v>1462</v>
      </c>
      <c r="B1463" t="s">
        <v>10</v>
      </c>
      <c r="C1463" t="s">
        <v>8</v>
      </c>
      <c r="D1463" s="1">
        <v>42019</v>
      </c>
      <c r="E1463">
        <v>4.5</v>
      </c>
    </row>
    <row r="1464" spans="1:5" x14ac:dyDescent="0.2">
      <c r="A1464">
        <v>1463</v>
      </c>
      <c r="B1464" t="s">
        <v>10</v>
      </c>
      <c r="C1464" t="s">
        <v>12</v>
      </c>
      <c r="D1464" s="1">
        <v>42035</v>
      </c>
      <c r="E1464">
        <v>4.5</v>
      </c>
    </row>
    <row r="1465" spans="1:5" x14ac:dyDescent="0.2">
      <c r="A1465">
        <v>1464</v>
      </c>
      <c r="B1465" t="s">
        <v>5</v>
      </c>
      <c r="C1465" t="s">
        <v>13</v>
      </c>
      <c r="D1465" s="1">
        <v>41855</v>
      </c>
      <c r="E1465">
        <v>6.5</v>
      </c>
    </row>
    <row r="1466" spans="1:5" x14ac:dyDescent="0.2">
      <c r="A1466">
        <v>1465</v>
      </c>
      <c r="B1466" t="s">
        <v>7</v>
      </c>
      <c r="C1466" t="s">
        <v>11</v>
      </c>
      <c r="D1466" s="1">
        <v>41877</v>
      </c>
      <c r="E1466">
        <v>5.5</v>
      </c>
    </row>
    <row r="1467" spans="1:5" x14ac:dyDescent="0.2">
      <c r="A1467">
        <v>1466</v>
      </c>
      <c r="B1467" t="s">
        <v>7</v>
      </c>
      <c r="C1467" t="s">
        <v>13</v>
      </c>
      <c r="D1467" s="1">
        <v>41899</v>
      </c>
      <c r="E1467">
        <v>5</v>
      </c>
    </row>
    <row r="1468" spans="1:5" x14ac:dyDescent="0.2">
      <c r="A1468">
        <v>1467</v>
      </c>
      <c r="B1468" t="s">
        <v>5</v>
      </c>
      <c r="C1468" t="s">
        <v>11</v>
      </c>
      <c r="D1468" s="1">
        <v>41958</v>
      </c>
      <c r="E1468">
        <v>3.5</v>
      </c>
    </row>
    <row r="1469" spans="1:5" x14ac:dyDescent="0.2">
      <c r="A1469">
        <v>1468</v>
      </c>
      <c r="B1469" t="s">
        <v>10</v>
      </c>
      <c r="C1469" t="s">
        <v>6</v>
      </c>
      <c r="D1469" s="1">
        <v>41967</v>
      </c>
      <c r="E1469">
        <v>2</v>
      </c>
    </row>
    <row r="1470" spans="1:5" x14ac:dyDescent="0.2">
      <c r="A1470">
        <v>1469</v>
      </c>
      <c r="B1470" t="s">
        <v>5</v>
      </c>
      <c r="C1470" t="s">
        <v>8</v>
      </c>
      <c r="D1470" s="1">
        <v>42000</v>
      </c>
      <c r="E1470">
        <v>2</v>
      </c>
    </row>
    <row r="1471" spans="1:5" x14ac:dyDescent="0.2">
      <c r="A1471">
        <v>1470</v>
      </c>
      <c r="B1471" t="s">
        <v>9</v>
      </c>
      <c r="C1471" t="s">
        <v>11</v>
      </c>
      <c r="D1471" s="1">
        <v>42041</v>
      </c>
      <c r="E1471">
        <v>5.5</v>
      </c>
    </row>
    <row r="1472" spans="1:5" x14ac:dyDescent="0.2">
      <c r="A1472">
        <v>1471</v>
      </c>
      <c r="B1472" t="s">
        <v>10</v>
      </c>
      <c r="C1472" t="s">
        <v>11</v>
      </c>
      <c r="D1472" s="1">
        <v>41817</v>
      </c>
      <c r="E1472">
        <v>3.5</v>
      </c>
    </row>
    <row r="1473" spans="1:5" x14ac:dyDescent="0.2">
      <c r="A1473">
        <v>1472</v>
      </c>
      <c r="B1473" t="s">
        <v>14</v>
      </c>
      <c r="C1473" t="s">
        <v>15</v>
      </c>
      <c r="D1473" s="1">
        <v>41880</v>
      </c>
      <c r="E1473">
        <v>6</v>
      </c>
    </row>
    <row r="1474" spans="1:5" x14ac:dyDescent="0.2">
      <c r="A1474">
        <v>1473</v>
      </c>
      <c r="B1474" t="s">
        <v>9</v>
      </c>
      <c r="C1474" t="s">
        <v>8</v>
      </c>
      <c r="D1474" s="1">
        <v>41990</v>
      </c>
      <c r="E1474">
        <v>6</v>
      </c>
    </row>
    <row r="1475" spans="1:5" x14ac:dyDescent="0.2">
      <c r="A1475">
        <v>1474</v>
      </c>
      <c r="B1475" t="s">
        <v>9</v>
      </c>
      <c r="C1475" t="s">
        <v>12</v>
      </c>
      <c r="D1475" s="1">
        <v>41913</v>
      </c>
      <c r="E1475">
        <v>5</v>
      </c>
    </row>
    <row r="1476" spans="1:5" x14ac:dyDescent="0.2">
      <c r="A1476">
        <v>1475</v>
      </c>
      <c r="B1476" t="s">
        <v>7</v>
      </c>
      <c r="C1476" t="s">
        <v>15</v>
      </c>
      <c r="D1476" s="1">
        <v>41805</v>
      </c>
      <c r="E1476">
        <v>0.5</v>
      </c>
    </row>
    <row r="1477" spans="1:5" x14ac:dyDescent="0.2">
      <c r="A1477">
        <v>1476</v>
      </c>
      <c r="B1477" t="s">
        <v>7</v>
      </c>
      <c r="C1477" t="s">
        <v>13</v>
      </c>
      <c r="D1477" s="1">
        <v>41900</v>
      </c>
      <c r="E1477">
        <v>6.5</v>
      </c>
    </row>
    <row r="1478" spans="1:5" x14ac:dyDescent="0.2">
      <c r="A1478">
        <v>1477</v>
      </c>
      <c r="B1478" t="s">
        <v>14</v>
      </c>
      <c r="C1478" t="s">
        <v>15</v>
      </c>
      <c r="D1478" s="1">
        <v>41850</v>
      </c>
      <c r="E1478">
        <v>2</v>
      </c>
    </row>
    <row r="1479" spans="1:5" x14ac:dyDescent="0.2">
      <c r="A1479">
        <v>1478</v>
      </c>
      <c r="B1479" t="s">
        <v>14</v>
      </c>
      <c r="C1479" t="s">
        <v>8</v>
      </c>
      <c r="D1479" s="1">
        <v>41895</v>
      </c>
      <c r="E1479">
        <v>4</v>
      </c>
    </row>
    <row r="1480" spans="1:5" x14ac:dyDescent="0.2">
      <c r="A1480">
        <v>1479</v>
      </c>
      <c r="B1480" t="s">
        <v>14</v>
      </c>
      <c r="C1480" t="s">
        <v>6</v>
      </c>
      <c r="D1480" s="1">
        <v>41935</v>
      </c>
      <c r="E1480">
        <v>3</v>
      </c>
    </row>
    <row r="1481" spans="1:5" x14ac:dyDescent="0.2">
      <c r="A1481">
        <v>1480</v>
      </c>
      <c r="B1481" t="s">
        <v>10</v>
      </c>
      <c r="C1481" t="s">
        <v>6</v>
      </c>
      <c r="D1481" s="1">
        <v>41986</v>
      </c>
      <c r="E1481">
        <v>3</v>
      </c>
    </row>
    <row r="1482" spans="1:5" x14ac:dyDescent="0.2">
      <c r="A1482">
        <v>1481</v>
      </c>
      <c r="B1482" t="s">
        <v>5</v>
      </c>
      <c r="C1482" t="s">
        <v>8</v>
      </c>
      <c r="D1482" s="1">
        <v>42015</v>
      </c>
      <c r="E1482">
        <v>1</v>
      </c>
    </row>
    <row r="1483" spans="1:5" x14ac:dyDescent="0.2">
      <c r="A1483">
        <v>1482</v>
      </c>
      <c r="B1483" t="s">
        <v>9</v>
      </c>
      <c r="C1483" t="s">
        <v>8</v>
      </c>
      <c r="D1483" s="1">
        <v>41929</v>
      </c>
      <c r="E1483">
        <v>2</v>
      </c>
    </row>
    <row r="1484" spans="1:5" x14ac:dyDescent="0.2">
      <c r="A1484">
        <v>1483</v>
      </c>
      <c r="B1484" t="s">
        <v>7</v>
      </c>
      <c r="C1484" t="s">
        <v>6</v>
      </c>
      <c r="D1484" s="1">
        <v>41800</v>
      </c>
      <c r="E1484">
        <v>1</v>
      </c>
    </row>
    <row r="1485" spans="1:5" x14ac:dyDescent="0.2">
      <c r="A1485">
        <v>1484</v>
      </c>
      <c r="B1485" t="s">
        <v>10</v>
      </c>
      <c r="C1485" t="s">
        <v>12</v>
      </c>
      <c r="D1485" s="1">
        <v>41805</v>
      </c>
      <c r="E1485">
        <v>3.5</v>
      </c>
    </row>
    <row r="1486" spans="1:5" x14ac:dyDescent="0.2">
      <c r="A1486">
        <v>1485</v>
      </c>
      <c r="B1486" t="s">
        <v>5</v>
      </c>
      <c r="C1486" t="s">
        <v>12</v>
      </c>
      <c r="D1486" s="1">
        <v>41865</v>
      </c>
      <c r="E1486">
        <v>2</v>
      </c>
    </row>
    <row r="1487" spans="1:5" x14ac:dyDescent="0.2">
      <c r="A1487">
        <v>1486</v>
      </c>
      <c r="B1487" t="s">
        <v>10</v>
      </c>
      <c r="C1487" t="s">
        <v>12</v>
      </c>
      <c r="D1487" s="1">
        <v>41879</v>
      </c>
      <c r="E1487">
        <v>4.5</v>
      </c>
    </row>
    <row r="1488" spans="1:5" x14ac:dyDescent="0.2">
      <c r="A1488">
        <v>1487</v>
      </c>
      <c r="B1488" t="s">
        <v>10</v>
      </c>
      <c r="C1488" t="s">
        <v>15</v>
      </c>
      <c r="D1488" s="1">
        <v>42020</v>
      </c>
      <c r="E1488">
        <v>3.5</v>
      </c>
    </row>
    <row r="1489" spans="1:5" x14ac:dyDescent="0.2">
      <c r="A1489">
        <v>1488</v>
      </c>
      <c r="B1489" t="s">
        <v>7</v>
      </c>
      <c r="C1489" t="s">
        <v>12</v>
      </c>
      <c r="D1489" s="1">
        <v>42023</v>
      </c>
      <c r="E1489">
        <v>3</v>
      </c>
    </row>
    <row r="1490" spans="1:5" x14ac:dyDescent="0.2">
      <c r="A1490">
        <v>1489</v>
      </c>
      <c r="B1490" t="s">
        <v>7</v>
      </c>
      <c r="C1490" t="s">
        <v>15</v>
      </c>
      <c r="D1490" s="1">
        <v>41952</v>
      </c>
      <c r="E1490">
        <v>3.5</v>
      </c>
    </row>
    <row r="1491" spans="1:5" x14ac:dyDescent="0.2">
      <c r="A1491">
        <v>1490</v>
      </c>
      <c r="B1491" t="s">
        <v>9</v>
      </c>
      <c r="C1491" t="s">
        <v>13</v>
      </c>
      <c r="D1491" s="1">
        <v>41816</v>
      </c>
      <c r="E1491">
        <v>3</v>
      </c>
    </row>
    <row r="1492" spans="1:5" x14ac:dyDescent="0.2">
      <c r="A1492">
        <v>1491</v>
      </c>
      <c r="B1492" t="s">
        <v>14</v>
      </c>
      <c r="C1492" t="s">
        <v>15</v>
      </c>
      <c r="D1492" s="1">
        <v>41869</v>
      </c>
      <c r="E1492">
        <v>6</v>
      </c>
    </row>
    <row r="1493" spans="1:5" x14ac:dyDescent="0.2">
      <c r="A1493">
        <v>1492</v>
      </c>
      <c r="B1493" t="s">
        <v>7</v>
      </c>
      <c r="C1493" t="s">
        <v>13</v>
      </c>
      <c r="D1493" s="1">
        <v>41980</v>
      </c>
      <c r="E1493">
        <v>4.5</v>
      </c>
    </row>
    <row r="1494" spans="1:5" x14ac:dyDescent="0.2">
      <c r="A1494">
        <v>1493</v>
      </c>
      <c r="B1494" t="s">
        <v>5</v>
      </c>
      <c r="C1494" t="s">
        <v>13</v>
      </c>
      <c r="D1494" s="1">
        <v>41978</v>
      </c>
      <c r="E1494">
        <v>4</v>
      </c>
    </row>
    <row r="1495" spans="1:5" x14ac:dyDescent="0.2">
      <c r="A1495">
        <v>1494</v>
      </c>
      <c r="B1495" t="s">
        <v>7</v>
      </c>
      <c r="C1495" t="s">
        <v>15</v>
      </c>
      <c r="D1495" s="1">
        <v>41829</v>
      </c>
      <c r="E1495">
        <v>5.5</v>
      </c>
    </row>
    <row r="1496" spans="1:5" x14ac:dyDescent="0.2">
      <c r="A1496">
        <v>1495</v>
      </c>
      <c r="B1496" t="s">
        <v>5</v>
      </c>
      <c r="C1496" t="s">
        <v>15</v>
      </c>
      <c r="D1496" s="1">
        <v>42019</v>
      </c>
      <c r="E1496">
        <v>3.5</v>
      </c>
    </row>
    <row r="1497" spans="1:5" x14ac:dyDescent="0.2">
      <c r="A1497">
        <v>1496</v>
      </c>
      <c r="B1497" t="s">
        <v>10</v>
      </c>
      <c r="C1497" t="s">
        <v>8</v>
      </c>
      <c r="D1497" s="1">
        <v>42007</v>
      </c>
      <c r="E1497">
        <v>6.5</v>
      </c>
    </row>
    <row r="1498" spans="1:5" x14ac:dyDescent="0.2">
      <c r="A1498">
        <v>1497</v>
      </c>
      <c r="B1498" t="s">
        <v>5</v>
      </c>
      <c r="C1498" t="s">
        <v>12</v>
      </c>
      <c r="D1498" s="1">
        <v>41919</v>
      </c>
      <c r="E1498">
        <v>6</v>
      </c>
    </row>
    <row r="1499" spans="1:5" x14ac:dyDescent="0.2">
      <c r="A1499">
        <v>1498</v>
      </c>
      <c r="B1499" t="s">
        <v>14</v>
      </c>
      <c r="C1499" t="s">
        <v>8</v>
      </c>
      <c r="D1499" s="1">
        <v>42008</v>
      </c>
      <c r="E1499">
        <v>4.5</v>
      </c>
    </row>
    <row r="1500" spans="1:5" x14ac:dyDescent="0.2">
      <c r="A1500">
        <v>1499</v>
      </c>
      <c r="B1500" t="s">
        <v>5</v>
      </c>
      <c r="C1500" t="s">
        <v>13</v>
      </c>
      <c r="D1500" s="1">
        <v>42035</v>
      </c>
      <c r="E1500">
        <v>5</v>
      </c>
    </row>
    <row r="1501" spans="1:5" x14ac:dyDescent="0.2">
      <c r="A1501">
        <v>1500</v>
      </c>
      <c r="B1501" t="s">
        <v>5</v>
      </c>
      <c r="C1501" t="s">
        <v>6</v>
      </c>
      <c r="D1501" s="1">
        <v>41850</v>
      </c>
      <c r="E1501">
        <v>2</v>
      </c>
    </row>
    <row r="1502" spans="1:5" x14ac:dyDescent="0.2">
      <c r="A1502">
        <v>1501</v>
      </c>
      <c r="B1502" t="s">
        <v>14</v>
      </c>
      <c r="C1502" t="s">
        <v>8</v>
      </c>
      <c r="D1502" s="1">
        <v>41859</v>
      </c>
      <c r="E1502">
        <v>2.5</v>
      </c>
    </row>
    <row r="1503" spans="1:5" x14ac:dyDescent="0.2">
      <c r="A1503">
        <v>1502</v>
      </c>
      <c r="B1503" t="s">
        <v>5</v>
      </c>
      <c r="C1503" t="s">
        <v>8</v>
      </c>
      <c r="D1503" s="1">
        <v>41813</v>
      </c>
      <c r="E1503">
        <v>4.5</v>
      </c>
    </row>
    <row r="1504" spans="1:5" x14ac:dyDescent="0.2">
      <c r="A1504">
        <v>1503</v>
      </c>
      <c r="B1504" t="s">
        <v>10</v>
      </c>
      <c r="C1504" t="s">
        <v>12</v>
      </c>
      <c r="D1504" s="1">
        <v>41804</v>
      </c>
      <c r="E1504">
        <v>2</v>
      </c>
    </row>
    <row r="1505" spans="1:5" x14ac:dyDescent="0.2">
      <c r="A1505">
        <v>1504</v>
      </c>
      <c r="B1505" t="s">
        <v>7</v>
      </c>
      <c r="C1505" t="s">
        <v>8</v>
      </c>
      <c r="D1505" s="1">
        <v>41990</v>
      </c>
      <c r="E1505">
        <v>1.5</v>
      </c>
    </row>
    <row r="1506" spans="1:5" x14ac:dyDescent="0.2">
      <c r="A1506">
        <v>1505</v>
      </c>
      <c r="B1506" t="s">
        <v>7</v>
      </c>
      <c r="C1506" t="s">
        <v>6</v>
      </c>
      <c r="D1506" s="1">
        <v>41978</v>
      </c>
      <c r="E1506">
        <v>4.5</v>
      </c>
    </row>
    <row r="1507" spans="1:5" x14ac:dyDescent="0.2">
      <c r="A1507">
        <v>1506</v>
      </c>
      <c r="B1507" t="s">
        <v>7</v>
      </c>
      <c r="C1507" t="s">
        <v>15</v>
      </c>
      <c r="D1507" s="1">
        <v>41831</v>
      </c>
      <c r="E1507">
        <v>1.5</v>
      </c>
    </row>
    <row r="1508" spans="1:5" x14ac:dyDescent="0.2">
      <c r="A1508">
        <v>1507</v>
      </c>
      <c r="B1508" t="s">
        <v>7</v>
      </c>
      <c r="C1508" t="s">
        <v>15</v>
      </c>
      <c r="D1508" s="1">
        <v>41921</v>
      </c>
      <c r="E1508">
        <v>3</v>
      </c>
    </row>
    <row r="1509" spans="1:5" x14ac:dyDescent="0.2">
      <c r="A1509">
        <v>1508</v>
      </c>
      <c r="B1509" t="s">
        <v>9</v>
      </c>
      <c r="C1509" t="s">
        <v>8</v>
      </c>
      <c r="D1509" s="1">
        <v>42020</v>
      </c>
      <c r="E1509">
        <v>4.5</v>
      </c>
    </row>
    <row r="1510" spans="1:5" x14ac:dyDescent="0.2">
      <c r="A1510">
        <v>1509</v>
      </c>
      <c r="B1510" t="s">
        <v>5</v>
      </c>
      <c r="C1510" t="s">
        <v>12</v>
      </c>
      <c r="D1510" s="1">
        <v>41908</v>
      </c>
      <c r="E1510">
        <v>4</v>
      </c>
    </row>
    <row r="1511" spans="1:5" x14ac:dyDescent="0.2">
      <c r="A1511">
        <v>1510</v>
      </c>
      <c r="B1511" t="s">
        <v>14</v>
      </c>
      <c r="C1511" t="s">
        <v>13</v>
      </c>
      <c r="D1511" s="1">
        <v>41812</v>
      </c>
      <c r="E1511">
        <v>4.5</v>
      </c>
    </row>
    <row r="1512" spans="1:5" x14ac:dyDescent="0.2">
      <c r="A1512">
        <v>1511</v>
      </c>
      <c r="B1512" t="s">
        <v>7</v>
      </c>
      <c r="C1512" t="s">
        <v>15</v>
      </c>
      <c r="D1512" s="1">
        <v>42013</v>
      </c>
      <c r="E1512">
        <v>3.5</v>
      </c>
    </row>
    <row r="1513" spans="1:5" x14ac:dyDescent="0.2">
      <c r="A1513">
        <v>1512</v>
      </c>
      <c r="B1513" t="s">
        <v>7</v>
      </c>
      <c r="C1513" t="s">
        <v>15</v>
      </c>
      <c r="D1513" s="1">
        <v>41794</v>
      </c>
      <c r="E1513">
        <v>2</v>
      </c>
    </row>
    <row r="1514" spans="1:5" x14ac:dyDescent="0.2">
      <c r="A1514">
        <v>1513</v>
      </c>
      <c r="B1514" t="s">
        <v>14</v>
      </c>
      <c r="C1514" t="s">
        <v>6</v>
      </c>
      <c r="D1514" s="1">
        <v>41980</v>
      </c>
      <c r="E1514">
        <v>1.5</v>
      </c>
    </row>
    <row r="1515" spans="1:5" x14ac:dyDescent="0.2">
      <c r="A1515">
        <v>1514</v>
      </c>
      <c r="B1515" t="s">
        <v>14</v>
      </c>
      <c r="C1515" t="s">
        <v>6</v>
      </c>
      <c r="D1515" s="1">
        <v>41865</v>
      </c>
      <c r="E1515">
        <v>2</v>
      </c>
    </row>
    <row r="1516" spans="1:5" x14ac:dyDescent="0.2">
      <c r="A1516">
        <v>1515</v>
      </c>
      <c r="B1516" t="s">
        <v>9</v>
      </c>
      <c r="C1516" t="s">
        <v>15</v>
      </c>
      <c r="D1516" s="1">
        <v>41891</v>
      </c>
      <c r="E1516">
        <v>4.5</v>
      </c>
    </row>
    <row r="1517" spans="1:5" x14ac:dyDescent="0.2">
      <c r="A1517">
        <v>1516</v>
      </c>
      <c r="B1517" t="s">
        <v>10</v>
      </c>
      <c r="C1517" t="s">
        <v>13</v>
      </c>
      <c r="D1517" s="1">
        <v>42031</v>
      </c>
      <c r="E1517">
        <v>1.5</v>
      </c>
    </row>
    <row r="1518" spans="1:5" x14ac:dyDescent="0.2">
      <c r="A1518">
        <v>1517</v>
      </c>
      <c r="B1518" t="s">
        <v>10</v>
      </c>
      <c r="C1518" t="s">
        <v>11</v>
      </c>
      <c r="D1518" s="1">
        <v>41831</v>
      </c>
      <c r="E1518">
        <v>3</v>
      </c>
    </row>
    <row r="1519" spans="1:5" x14ac:dyDescent="0.2">
      <c r="A1519">
        <v>1518</v>
      </c>
      <c r="B1519" t="s">
        <v>14</v>
      </c>
      <c r="C1519" t="s">
        <v>11</v>
      </c>
      <c r="D1519" s="1">
        <v>41800</v>
      </c>
      <c r="E1519">
        <v>3.5</v>
      </c>
    </row>
    <row r="1520" spans="1:5" x14ac:dyDescent="0.2">
      <c r="A1520">
        <v>1519</v>
      </c>
      <c r="B1520" t="s">
        <v>10</v>
      </c>
      <c r="C1520" t="s">
        <v>15</v>
      </c>
      <c r="D1520" s="1">
        <v>41920</v>
      </c>
      <c r="E1520">
        <v>5.5</v>
      </c>
    </row>
    <row r="1521" spans="1:5" x14ac:dyDescent="0.2">
      <c r="A1521">
        <v>1520</v>
      </c>
      <c r="B1521" t="s">
        <v>7</v>
      </c>
      <c r="C1521" t="s">
        <v>11</v>
      </c>
      <c r="D1521" s="1">
        <v>41876</v>
      </c>
      <c r="E1521">
        <v>1.5</v>
      </c>
    </row>
    <row r="1522" spans="1:5" x14ac:dyDescent="0.2">
      <c r="A1522">
        <v>1521</v>
      </c>
      <c r="B1522" t="s">
        <v>7</v>
      </c>
      <c r="C1522" t="s">
        <v>8</v>
      </c>
      <c r="D1522" s="1">
        <v>41891</v>
      </c>
      <c r="E1522">
        <v>4.5</v>
      </c>
    </row>
    <row r="1523" spans="1:5" x14ac:dyDescent="0.2">
      <c r="A1523">
        <v>1522</v>
      </c>
      <c r="B1523" t="s">
        <v>14</v>
      </c>
      <c r="C1523" t="s">
        <v>11</v>
      </c>
      <c r="D1523" s="1">
        <v>41847</v>
      </c>
      <c r="E1523">
        <v>3.5</v>
      </c>
    </row>
    <row r="1524" spans="1:5" x14ac:dyDescent="0.2">
      <c r="A1524">
        <v>1523</v>
      </c>
      <c r="B1524" t="s">
        <v>7</v>
      </c>
      <c r="C1524" t="s">
        <v>11</v>
      </c>
      <c r="D1524" s="1">
        <v>41919</v>
      </c>
      <c r="E1524">
        <v>2.5</v>
      </c>
    </row>
    <row r="1525" spans="1:5" x14ac:dyDescent="0.2">
      <c r="A1525">
        <v>1524</v>
      </c>
      <c r="B1525" t="s">
        <v>7</v>
      </c>
      <c r="C1525" t="s">
        <v>8</v>
      </c>
      <c r="D1525" s="1">
        <v>41872</v>
      </c>
      <c r="E1525">
        <v>6.5</v>
      </c>
    </row>
    <row r="1526" spans="1:5" x14ac:dyDescent="0.2">
      <c r="A1526">
        <v>1525</v>
      </c>
      <c r="B1526" t="s">
        <v>10</v>
      </c>
      <c r="C1526" t="s">
        <v>15</v>
      </c>
      <c r="D1526" s="1">
        <v>41830</v>
      </c>
      <c r="E1526">
        <v>4.5</v>
      </c>
    </row>
    <row r="1527" spans="1:5" x14ac:dyDescent="0.2">
      <c r="A1527">
        <v>1526</v>
      </c>
      <c r="B1527" t="s">
        <v>14</v>
      </c>
      <c r="C1527" t="s">
        <v>13</v>
      </c>
      <c r="D1527" s="1">
        <v>42003</v>
      </c>
      <c r="E1527">
        <v>5.5</v>
      </c>
    </row>
    <row r="1528" spans="1:5" x14ac:dyDescent="0.2">
      <c r="A1528">
        <v>1527</v>
      </c>
      <c r="B1528" t="s">
        <v>10</v>
      </c>
      <c r="C1528" t="s">
        <v>13</v>
      </c>
      <c r="D1528" s="1">
        <v>41987</v>
      </c>
      <c r="E1528">
        <v>3</v>
      </c>
    </row>
    <row r="1529" spans="1:5" x14ac:dyDescent="0.2">
      <c r="A1529">
        <v>1528</v>
      </c>
      <c r="B1529" t="s">
        <v>10</v>
      </c>
      <c r="C1529" t="s">
        <v>6</v>
      </c>
      <c r="D1529" s="1">
        <v>41797</v>
      </c>
      <c r="E1529">
        <v>2</v>
      </c>
    </row>
    <row r="1530" spans="1:5" x14ac:dyDescent="0.2">
      <c r="A1530">
        <v>1529</v>
      </c>
      <c r="B1530" t="s">
        <v>5</v>
      </c>
      <c r="C1530" t="s">
        <v>15</v>
      </c>
      <c r="D1530" s="1">
        <v>41892</v>
      </c>
      <c r="E1530">
        <v>4.5</v>
      </c>
    </row>
  </sheetData>
  <autoFilter ref="A1:E1530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110" zoomScaleNormal="110" workbookViewId="0">
      <selection activeCell="A23" sqref="A23"/>
    </sheetView>
  </sheetViews>
  <sheetFormatPr defaultRowHeight="12.75" x14ac:dyDescent="0.2"/>
  <cols>
    <col min="1" max="1" width="46.140625"/>
    <col min="2" max="2" width="23.28515625"/>
    <col min="3" max="13" width="10.85546875"/>
    <col min="14" max="14" width="20.5703125"/>
    <col min="15" max="1025" width="10.85546875"/>
  </cols>
  <sheetData>
    <row r="1" spans="1:15" ht="15" x14ac:dyDescent="0.25">
      <c r="A1" s="2" t="s">
        <v>16</v>
      </c>
      <c r="B1" s="3" t="s">
        <v>17</v>
      </c>
    </row>
    <row r="2" spans="1:15" ht="15" x14ac:dyDescent="0.25">
      <c r="A2" s="2" t="s">
        <v>18</v>
      </c>
      <c r="B2" s="2" t="s">
        <v>19</v>
      </c>
      <c r="C2" s="4">
        <v>41791</v>
      </c>
      <c r="D2" s="4">
        <v>41821</v>
      </c>
      <c r="E2" s="4">
        <v>41852</v>
      </c>
      <c r="F2" s="4">
        <v>41883</v>
      </c>
      <c r="G2" s="4">
        <v>41913</v>
      </c>
      <c r="H2" s="4">
        <v>41944</v>
      </c>
      <c r="I2" s="4">
        <v>41974</v>
      </c>
      <c r="J2" s="4">
        <v>42005</v>
      </c>
      <c r="K2" s="4">
        <v>42036</v>
      </c>
      <c r="L2" s="4">
        <v>42064</v>
      </c>
      <c r="M2" s="5" t="s">
        <v>20</v>
      </c>
      <c r="N2" s="2" t="s">
        <v>21</v>
      </c>
      <c r="O2" s="2" t="s">
        <v>22</v>
      </c>
    </row>
    <row r="3" spans="1:15" ht="15" x14ac:dyDescent="0.25">
      <c r="A3" t="s">
        <v>10</v>
      </c>
      <c r="B3" t="s">
        <v>12</v>
      </c>
      <c r="C3" s="6">
        <f>SUMIFS(INPUT!$E$2:$E$10000,INPUT!$C$2:$C$10000,"="&amp;$B3,INPUT!$B$2:$B$10000,"="&amp;$A3,INPUT!$D$2:$D$10000,"&gt;"&amp;C$2,INPUT!$D$2:$D$10000,"&lt;"&amp;D$2)</f>
        <v>34.5</v>
      </c>
      <c r="D3" s="6">
        <f>SUMIFS(INPUT!$E$2:$E$10000,INPUT!$C$2:$C$10000,"="&amp;$B3,INPUT!$B$2:$B$10000,"="&amp;$A3,INPUT!$D$2:$D$10000,"&gt;"&amp;D$2,INPUT!$D$2:$D$10000,"&lt;"&amp;E$2)</f>
        <v>29</v>
      </c>
      <c r="E3" s="6">
        <f>SUMIFS(INPUT!$E$2:$E$10000,INPUT!$C$2:$C$10000,"="&amp;$B3,INPUT!$B$2:$B$10000,"="&amp;$A3,INPUT!$D$2:$D$10000,"&gt;"&amp;E$2,INPUT!$D$2:$D$10000,"&lt;"&amp;F$2)</f>
        <v>30</v>
      </c>
      <c r="F3" s="6">
        <f>SUMIFS(INPUT!$E$2:$E$10000,INPUT!$C$2:$C$10000,"="&amp;$B3,INPUT!$B$2:$B$10000,"="&amp;$A3,INPUT!$D$2:$D$10000,"&gt;"&amp;F$2,INPUT!$D$2:$D$10000,"&lt;"&amp;G$2)</f>
        <v>18</v>
      </c>
      <c r="G3" s="6">
        <f>SUMIFS(INPUT!$E$2:$E$10000,INPUT!$C$2:$C$10000,"="&amp;$B3,INPUT!$B$2:$B$10000,"="&amp;$A3,INPUT!$D$2:$D$10000,"&gt;"&amp;G$2,INPUT!$D$2:$D$10000,"&lt;"&amp;H$2)</f>
        <v>22.5</v>
      </c>
      <c r="H3" s="6">
        <f>SUMIFS(INPUT!$E$2:$E$10000,INPUT!$C$2:$C$10000,"="&amp;$B3,INPUT!$B$2:$B$10000,"="&amp;$A3,INPUT!$D$2:$D$10000,"&gt;"&amp;H$2,INPUT!$D$2:$D$10000,"&lt;"&amp;I$2)</f>
        <v>17</v>
      </c>
      <c r="I3" s="6">
        <f>SUMIFS(INPUT!$E$2:$E$10000,INPUT!$C$2:$C$10000,"="&amp;$B3,INPUT!$B$2:$B$10000,"="&amp;$A3,INPUT!$D$2:$D$10000,"&gt;"&amp;I$2,INPUT!$D$2:$D$10000,"&lt;"&amp;J$2)</f>
        <v>22</v>
      </c>
      <c r="J3" s="6">
        <f>SUMIFS(INPUT!$E$2:$E$10000,INPUT!$C$2:$C$10000,"="&amp;$B3,INPUT!$B$2:$B$10000,"="&amp;$A3,INPUT!$D$2:$D$10000,"&gt;"&amp;J$2,INPUT!$D$2:$D$10000,"&lt;"&amp;K$2)</f>
        <v>34</v>
      </c>
      <c r="K3" s="6">
        <f>SUMIFS(INPUT!$E$2:$E$10000,INPUT!$C$2:$C$10000,"="&amp;$B3,INPUT!$B$2:$B$10000,"="&amp;$A3,INPUT!$D$2:$D$10000,"&gt;"&amp;K$2,INPUT!$D$2:$D$10000,"&lt;"&amp;L$2)</f>
        <v>0</v>
      </c>
      <c r="L3" s="6">
        <f>SUMIFS(INPUT!$E$2:$E$10000,INPUT!$C$2:$C$10000,"="&amp;$B3,INPUT!$B$2:$B$10000,"="&amp;$A3,INPUT!$D$2:$D$10000,"&gt;"&amp;L$2,INPUT!$D$2:$D$10000,"&lt;"&amp;M$2)</f>
        <v>0</v>
      </c>
      <c r="M3" s="7">
        <f t="shared" ref="M3:M32" si="0">SUM(C3:L3)</f>
        <v>207</v>
      </c>
      <c r="N3" s="2"/>
      <c r="O3" s="8">
        <f>M3/N8</f>
        <v>0.18861047835990888</v>
      </c>
    </row>
    <row r="4" spans="1:15" ht="15" x14ac:dyDescent="0.25">
      <c r="A4" t="str">
        <f>A3</f>
        <v>MOOC Data Analysis to the MAX</v>
      </c>
      <c r="B4" t="s">
        <v>6</v>
      </c>
      <c r="C4" s="6">
        <f>SUMIFS(INPUT!$E$2:$E$10000,INPUT!$C$2:$C$10000,"="&amp;$B4,INPUT!$B$2:$B$10000,"="&amp;$A4,INPUT!$D$2:$D$10000,"&gt;"&amp;C$2,INPUT!$D$2:$D$10000,"&lt;"&amp;D$2)</f>
        <v>34</v>
      </c>
      <c r="D4" s="6">
        <f>SUMIFS(INPUT!$E$2:$E$10000,INPUT!$C$2:$C$10000,"="&amp;$B4,INPUT!$B$2:$B$10000,"="&amp;$A4,INPUT!$D$2:$D$10000,"&gt;"&amp;D$2,INPUT!$D$2:$D$10000,"&lt;"&amp;E$2)</f>
        <v>16</v>
      </c>
      <c r="E4" s="6">
        <f>SUMIFS(INPUT!$E$2:$E$10000,INPUT!$C$2:$C$10000,"="&amp;$B4,INPUT!$B$2:$B$10000,"="&amp;$A4,INPUT!$D$2:$D$10000,"&gt;"&amp;E$2,INPUT!$D$2:$D$10000,"&lt;"&amp;F$2)</f>
        <v>16.5</v>
      </c>
      <c r="F4" s="6">
        <f>SUMIFS(INPUT!$E$2:$E$10000,INPUT!$C$2:$C$10000,"="&amp;$B4,INPUT!$B$2:$B$10000,"="&amp;$A4,INPUT!$D$2:$D$10000,"&gt;"&amp;F$2,INPUT!$D$2:$D$10000,"&lt;"&amp;G$2)</f>
        <v>24.5</v>
      </c>
      <c r="G4" s="6">
        <f>SUMIFS(INPUT!$E$2:$E$10000,INPUT!$C$2:$C$10000,"="&amp;$B4,INPUT!$B$2:$B$10000,"="&amp;$A4,INPUT!$D$2:$D$10000,"&gt;"&amp;G$2,INPUT!$D$2:$D$10000,"&lt;"&amp;H$2)</f>
        <v>40.5</v>
      </c>
      <c r="H4" s="6">
        <f>SUMIFS(INPUT!$E$2:$E$10000,INPUT!$C$2:$C$10000,"="&amp;$B4,INPUT!$B$2:$B$10000,"="&amp;$A4,INPUT!$D$2:$D$10000,"&gt;"&amp;H$2,INPUT!$D$2:$D$10000,"&lt;"&amp;I$2)</f>
        <v>24.5</v>
      </c>
      <c r="I4" s="6">
        <f>SUMIFS(INPUT!$E$2:$E$10000,INPUT!$C$2:$C$10000,"="&amp;$B4,INPUT!$B$2:$B$10000,"="&amp;$A4,INPUT!$D$2:$D$10000,"&gt;"&amp;I$2,INPUT!$D$2:$D$10000,"&lt;"&amp;J$2)</f>
        <v>18</v>
      </c>
      <c r="J4" s="6">
        <f>SUMIFS(INPUT!$E$2:$E$10000,INPUT!$C$2:$C$10000,"="&amp;$B4,INPUT!$B$2:$B$10000,"="&amp;$A4,INPUT!$D$2:$D$10000,"&gt;"&amp;J$2,INPUT!$D$2:$D$10000,"&lt;"&amp;K$2)</f>
        <v>12.5</v>
      </c>
      <c r="K4" s="6">
        <f>SUMIFS(INPUT!$E$2:$E$10000,INPUT!$C$2:$C$10000,"="&amp;$B4,INPUT!$B$2:$B$10000,"="&amp;$A4,INPUT!$D$2:$D$10000,"&gt;"&amp;K$2,INPUT!$D$2:$D$10000,"&lt;"&amp;L$2)</f>
        <v>0</v>
      </c>
      <c r="L4" s="6">
        <f>SUMIFS(INPUT!$E$2:$E$10000,INPUT!$C$2:$C$10000,"="&amp;$B4,INPUT!$B$2:$B$10000,"="&amp;$A4,INPUT!$D$2:$D$10000,"&gt;"&amp;L$2,INPUT!$D$2:$D$10000,"&lt;"&amp;M$2)</f>
        <v>0</v>
      </c>
      <c r="M4" s="7">
        <f t="shared" si="0"/>
        <v>186.5</v>
      </c>
      <c r="N4" s="2"/>
      <c r="O4" s="8">
        <f>M4/N8</f>
        <v>0.16993166287015946</v>
      </c>
    </row>
    <row r="5" spans="1:15" ht="15" x14ac:dyDescent="0.25">
      <c r="A5" t="str">
        <f>A4</f>
        <v>MOOC Data Analysis to the MAX</v>
      </c>
      <c r="B5" t="s">
        <v>13</v>
      </c>
      <c r="C5" s="6">
        <f>SUMIFS(INPUT!$E$2:$E$10000,INPUT!$C$2:$C$10000,"="&amp;$B5,INPUT!$B$2:$B$10000,"="&amp;$A5,INPUT!$D$2:$D$10000,"&gt;"&amp;C$2,INPUT!$D$2:$D$10000,"&lt;"&amp;D$2)</f>
        <v>45</v>
      </c>
      <c r="D5" s="6">
        <f>SUMIFS(INPUT!$E$2:$E$10000,INPUT!$C$2:$C$10000,"="&amp;$B5,INPUT!$B$2:$B$10000,"="&amp;$A5,INPUT!$D$2:$D$10000,"&gt;"&amp;D$2,INPUT!$D$2:$D$10000,"&lt;"&amp;E$2)</f>
        <v>29</v>
      </c>
      <c r="E5" s="6">
        <f>SUMIFS(INPUT!$E$2:$E$10000,INPUT!$C$2:$C$10000,"="&amp;$B5,INPUT!$B$2:$B$10000,"="&amp;$A5,INPUT!$D$2:$D$10000,"&gt;"&amp;E$2,INPUT!$D$2:$D$10000,"&lt;"&amp;F$2)</f>
        <v>13.5</v>
      </c>
      <c r="F5" s="6">
        <f>SUMIFS(INPUT!$E$2:$E$10000,INPUT!$C$2:$C$10000,"="&amp;$B5,INPUT!$B$2:$B$10000,"="&amp;$A5,INPUT!$D$2:$D$10000,"&gt;"&amp;F$2,INPUT!$D$2:$D$10000,"&lt;"&amp;G$2)</f>
        <v>6.5</v>
      </c>
      <c r="G5" s="6">
        <f>SUMIFS(INPUT!$E$2:$E$10000,INPUT!$C$2:$C$10000,"="&amp;$B5,INPUT!$B$2:$B$10000,"="&amp;$A5,INPUT!$D$2:$D$10000,"&gt;"&amp;G$2,INPUT!$D$2:$D$10000,"&lt;"&amp;H$2)</f>
        <v>11.5</v>
      </c>
      <c r="H5" s="6">
        <f>SUMIFS(INPUT!$E$2:$E$10000,INPUT!$C$2:$C$10000,"="&amp;$B5,INPUT!$B$2:$B$10000,"="&amp;$A5,INPUT!$D$2:$D$10000,"&gt;"&amp;H$2,INPUT!$D$2:$D$10000,"&lt;"&amp;I$2)</f>
        <v>9.5</v>
      </c>
      <c r="I5" s="6">
        <f>SUMIFS(INPUT!$E$2:$E$10000,INPUT!$C$2:$C$10000,"="&amp;$B5,INPUT!$B$2:$B$10000,"="&amp;$A5,INPUT!$D$2:$D$10000,"&gt;"&amp;I$2,INPUT!$D$2:$D$10000,"&lt;"&amp;J$2)</f>
        <v>13.5</v>
      </c>
      <c r="J5" s="6">
        <f>SUMIFS(INPUT!$E$2:$E$10000,INPUT!$C$2:$C$10000,"="&amp;$B5,INPUT!$B$2:$B$10000,"="&amp;$A5,INPUT!$D$2:$D$10000,"&gt;"&amp;J$2,INPUT!$D$2:$D$10000,"&lt;"&amp;K$2)</f>
        <v>17.5</v>
      </c>
      <c r="K5" s="6">
        <f>SUMIFS(INPUT!$E$2:$E$10000,INPUT!$C$2:$C$10000,"="&amp;$B5,INPUT!$B$2:$B$10000,"="&amp;$A5,INPUT!$D$2:$D$10000,"&gt;"&amp;K$2,INPUT!$D$2:$D$10000,"&lt;"&amp;L$2)</f>
        <v>7.5</v>
      </c>
      <c r="L5" s="6">
        <f>SUMIFS(INPUT!$E$2:$E$10000,INPUT!$C$2:$C$10000,"="&amp;$B5,INPUT!$B$2:$B$10000,"="&amp;$A5,INPUT!$D$2:$D$10000,"&gt;"&amp;L$2,INPUT!$D$2:$D$10000,"&lt;"&amp;M$2)</f>
        <v>0</v>
      </c>
      <c r="M5" s="7">
        <f t="shared" si="0"/>
        <v>153.5</v>
      </c>
      <c r="N5" s="2"/>
      <c r="O5" s="8">
        <f>M5/N8</f>
        <v>0.1398633257403189</v>
      </c>
    </row>
    <row r="6" spans="1:15" ht="15" x14ac:dyDescent="0.25">
      <c r="A6" t="str">
        <f>A5</f>
        <v>MOOC Data Analysis to the MAX</v>
      </c>
      <c r="B6" t="s">
        <v>15</v>
      </c>
      <c r="C6" s="6">
        <f>SUMIFS(INPUT!$E$2:$E$10000,INPUT!$C$2:$C$10000,"="&amp;$B6,INPUT!$B$2:$B$10000,"="&amp;$A6,INPUT!$D$2:$D$10000,"&gt;"&amp;C$2,INPUT!$D$2:$D$10000,"&lt;"&amp;D$2)</f>
        <v>12.5</v>
      </c>
      <c r="D6" s="6">
        <f>SUMIFS(INPUT!$E$2:$E$10000,INPUT!$C$2:$C$10000,"="&amp;$B6,INPUT!$B$2:$B$10000,"="&amp;$A6,INPUT!$D$2:$D$10000,"&gt;"&amp;D$2,INPUT!$D$2:$D$10000,"&lt;"&amp;E$2)</f>
        <v>40</v>
      </c>
      <c r="E6" s="6">
        <f>SUMIFS(INPUT!$E$2:$E$10000,INPUT!$C$2:$C$10000,"="&amp;$B6,INPUT!$B$2:$B$10000,"="&amp;$A6,INPUT!$D$2:$D$10000,"&gt;"&amp;E$2,INPUT!$D$2:$D$10000,"&lt;"&amp;F$2)</f>
        <v>43.5</v>
      </c>
      <c r="F6" s="6">
        <f>SUMIFS(INPUT!$E$2:$E$10000,INPUT!$C$2:$C$10000,"="&amp;$B6,INPUT!$B$2:$B$10000,"="&amp;$A6,INPUT!$D$2:$D$10000,"&gt;"&amp;F$2,INPUT!$D$2:$D$10000,"&lt;"&amp;G$2)</f>
        <v>21.5</v>
      </c>
      <c r="G6" s="6">
        <f>SUMIFS(INPUT!$E$2:$E$10000,INPUT!$C$2:$C$10000,"="&amp;$B6,INPUT!$B$2:$B$10000,"="&amp;$A6,INPUT!$D$2:$D$10000,"&gt;"&amp;G$2,INPUT!$D$2:$D$10000,"&lt;"&amp;H$2)</f>
        <v>23.5</v>
      </c>
      <c r="H6" s="6">
        <f>SUMIFS(INPUT!$E$2:$E$10000,INPUT!$C$2:$C$10000,"="&amp;$B6,INPUT!$B$2:$B$10000,"="&amp;$A6,INPUT!$D$2:$D$10000,"&gt;"&amp;H$2,INPUT!$D$2:$D$10000,"&lt;"&amp;I$2)</f>
        <v>35.5</v>
      </c>
      <c r="I6" s="6">
        <f>SUMIFS(INPUT!$E$2:$E$10000,INPUT!$C$2:$C$10000,"="&amp;$B6,INPUT!$B$2:$B$10000,"="&amp;$A6,INPUT!$D$2:$D$10000,"&gt;"&amp;I$2,INPUT!$D$2:$D$10000,"&lt;"&amp;J$2)</f>
        <v>9</v>
      </c>
      <c r="J6" s="6">
        <f>SUMIFS(INPUT!$E$2:$E$10000,INPUT!$C$2:$C$10000,"="&amp;$B6,INPUT!$B$2:$B$10000,"="&amp;$A6,INPUT!$D$2:$D$10000,"&gt;"&amp;J$2,INPUT!$D$2:$D$10000,"&lt;"&amp;K$2)</f>
        <v>24</v>
      </c>
      <c r="K6" s="6">
        <f>SUMIFS(INPUT!$E$2:$E$10000,INPUT!$C$2:$C$10000,"="&amp;$B6,INPUT!$B$2:$B$10000,"="&amp;$A6,INPUT!$D$2:$D$10000,"&gt;"&amp;K$2,INPUT!$D$2:$D$10000,"&lt;"&amp;L$2)</f>
        <v>0</v>
      </c>
      <c r="L6" s="6">
        <f>SUMIFS(INPUT!$E$2:$E$10000,INPUT!$C$2:$C$10000,"="&amp;$B6,INPUT!$B$2:$B$10000,"="&amp;$A6,INPUT!$D$2:$D$10000,"&gt;"&amp;L$2,INPUT!$D$2:$D$10000,"&lt;"&amp;M$2)</f>
        <v>0</v>
      </c>
      <c r="M6" s="7">
        <f t="shared" si="0"/>
        <v>209.5</v>
      </c>
      <c r="N6" s="2"/>
      <c r="O6" s="8">
        <f>M6/N8</f>
        <v>0.1908883826879271</v>
      </c>
    </row>
    <row r="7" spans="1:15" ht="15" x14ac:dyDescent="0.25">
      <c r="A7" t="str">
        <f>A6</f>
        <v>MOOC Data Analysis to the MAX</v>
      </c>
      <c r="B7" t="s">
        <v>8</v>
      </c>
      <c r="C7" s="6">
        <f>SUMIFS(INPUT!$E$2:$E$10000,INPUT!$C$2:$C$10000,"="&amp;$B7,INPUT!$B$2:$B$10000,"="&amp;$A7,INPUT!$D$2:$D$10000,"&gt;"&amp;C$2,INPUT!$D$2:$D$10000,"&lt;"&amp;D$2)</f>
        <v>17</v>
      </c>
      <c r="D7" s="6">
        <f>SUMIFS(INPUT!$E$2:$E$10000,INPUT!$C$2:$C$10000,"="&amp;$B7,INPUT!$B$2:$B$10000,"="&amp;$A7,INPUT!$D$2:$D$10000,"&gt;"&amp;D$2,INPUT!$D$2:$D$10000,"&lt;"&amp;E$2)</f>
        <v>21.5</v>
      </c>
      <c r="E7" s="6">
        <f>SUMIFS(INPUT!$E$2:$E$10000,INPUT!$C$2:$C$10000,"="&amp;$B7,INPUT!$B$2:$B$10000,"="&amp;$A7,INPUT!$D$2:$D$10000,"&gt;"&amp;E$2,INPUT!$D$2:$D$10000,"&lt;"&amp;F$2)</f>
        <v>28.5</v>
      </c>
      <c r="F7" s="6">
        <f>SUMIFS(INPUT!$E$2:$E$10000,INPUT!$C$2:$C$10000,"="&amp;$B7,INPUT!$B$2:$B$10000,"="&amp;$A7,INPUT!$D$2:$D$10000,"&gt;"&amp;F$2,INPUT!$D$2:$D$10000,"&lt;"&amp;G$2)</f>
        <v>22.5</v>
      </c>
      <c r="G7" s="6">
        <f>SUMIFS(INPUT!$E$2:$E$10000,INPUT!$C$2:$C$10000,"="&amp;$B7,INPUT!$B$2:$B$10000,"="&amp;$A7,INPUT!$D$2:$D$10000,"&gt;"&amp;G$2,INPUT!$D$2:$D$10000,"&lt;"&amp;H$2)</f>
        <v>14</v>
      </c>
      <c r="H7" s="6">
        <f>SUMIFS(INPUT!$E$2:$E$10000,INPUT!$C$2:$C$10000,"="&amp;$B7,INPUT!$B$2:$B$10000,"="&amp;$A7,INPUT!$D$2:$D$10000,"&gt;"&amp;H$2,INPUT!$D$2:$D$10000,"&lt;"&amp;I$2)</f>
        <v>24</v>
      </c>
      <c r="I7" s="6">
        <f>SUMIFS(INPUT!$E$2:$E$10000,INPUT!$C$2:$C$10000,"="&amp;$B7,INPUT!$B$2:$B$10000,"="&amp;$A7,INPUT!$D$2:$D$10000,"&gt;"&amp;I$2,INPUT!$D$2:$D$10000,"&lt;"&amp;J$2)</f>
        <v>28.5</v>
      </c>
      <c r="J7" s="6">
        <f>SUMIFS(INPUT!$E$2:$E$10000,INPUT!$C$2:$C$10000,"="&amp;$B7,INPUT!$B$2:$B$10000,"="&amp;$A7,INPUT!$D$2:$D$10000,"&gt;"&amp;J$2,INPUT!$D$2:$D$10000,"&lt;"&amp;K$2)</f>
        <v>30.5</v>
      </c>
      <c r="K7" s="6">
        <f>SUMIFS(INPUT!$E$2:$E$10000,INPUT!$C$2:$C$10000,"="&amp;$B7,INPUT!$B$2:$B$10000,"="&amp;$A7,INPUT!$D$2:$D$10000,"&gt;"&amp;K$2,INPUT!$D$2:$D$10000,"&lt;"&amp;L$2)</f>
        <v>0</v>
      </c>
      <c r="L7" s="6">
        <f>SUMIFS(INPUT!$E$2:$E$10000,INPUT!$C$2:$C$10000,"="&amp;$B7,INPUT!$B$2:$B$10000,"="&amp;$A7,INPUT!$D$2:$D$10000,"&gt;"&amp;L$2,INPUT!$D$2:$D$10000,"&lt;"&amp;M$2)</f>
        <v>0</v>
      </c>
      <c r="M7" s="7">
        <f t="shared" si="0"/>
        <v>186.5</v>
      </c>
      <c r="N7" s="2"/>
      <c r="O7" s="8">
        <f>M7/N8</f>
        <v>0.16993166287015946</v>
      </c>
    </row>
    <row r="8" spans="1:15" ht="15" x14ac:dyDescent="0.25">
      <c r="A8" t="str">
        <f>A7</f>
        <v>MOOC Data Analysis to the MAX</v>
      </c>
      <c r="B8" t="s">
        <v>11</v>
      </c>
      <c r="C8" s="6">
        <f>SUMIFS(INPUT!$E$2:$E$10000,INPUT!$C$2:$C$10000,"="&amp;$B8,INPUT!$B$2:$B$10000,"="&amp;$A8,INPUT!$D$2:$D$10000,"&gt;"&amp;C$2,INPUT!$D$2:$D$10000,"&lt;"&amp;D$2)</f>
        <v>24</v>
      </c>
      <c r="D8" s="6">
        <f>SUMIFS(INPUT!$E$2:$E$10000,INPUT!$C$2:$C$10000,"="&amp;$B8,INPUT!$B$2:$B$10000,"="&amp;$A8,INPUT!$D$2:$D$10000,"&gt;"&amp;D$2,INPUT!$D$2:$D$10000,"&lt;"&amp;E$2)</f>
        <v>30</v>
      </c>
      <c r="E8" s="6">
        <f>SUMIFS(INPUT!$E$2:$E$10000,INPUT!$C$2:$C$10000,"="&amp;$B8,INPUT!$B$2:$B$10000,"="&amp;$A8,INPUT!$D$2:$D$10000,"&gt;"&amp;E$2,INPUT!$D$2:$D$10000,"&lt;"&amp;F$2)</f>
        <v>30.5</v>
      </c>
      <c r="F8" s="6">
        <f>SUMIFS(INPUT!$E$2:$E$10000,INPUT!$C$2:$C$10000,"="&amp;$B8,INPUT!$B$2:$B$10000,"="&amp;$A8,INPUT!$D$2:$D$10000,"&gt;"&amp;F$2,INPUT!$D$2:$D$10000,"&lt;"&amp;G$2)</f>
        <v>13.5</v>
      </c>
      <c r="G8" s="6">
        <f>SUMIFS(INPUT!$E$2:$E$10000,INPUT!$C$2:$C$10000,"="&amp;$B8,INPUT!$B$2:$B$10000,"="&amp;$A8,INPUT!$D$2:$D$10000,"&gt;"&amp;G$2,INPUT!$D$2:$D$10000,"&lt;"&amp;H$2)</f>
        <v>13.5</v>
      </c>
      <c r="H8" s="6">
        <f>SUMIFS(INPUT!$E$2:$E$10000,INPUT!$C$2:$C$10000,"="&amp;$B8,INPUT!$B$2:$B$10000,"="&amp;$A8,INPUT!$D$2:$D$10000,"&gt;"&amp;H$2,INPUT!$D$2:$D$10000,"&lt;"&amp;I$2)</f>
        <v>17.5</v>
      </c>
      <c r="I8" s="6">
        <f>SUMIFS(INPUT!$E$2:$E$10000,INPUT!$C$2:$C$10000,"="&amp;$B8,INPUT!$B$2:$B$10000,"="&amp;$A8,INPUT!$D$2:$D$10000,"&gt;"&amp;I$2,INPUT!$D$2:$D$10000,"&lt;"&amp;J$2)</f>
        <v>6.5</v>
      </c>
      <c r="J8" s="6">
        <f>SUMIFS(INPUT!$E$2:$E$10000,INPUT!$C$2:$C$10000,"="&amp;$B8,INPUT!$B$2:$B$10000,"="&amp;$A8,INPUT!$D$2:$D$10000,"&gt;"&amp;J$2,INPUT!$D$2:$D$10000,"&lt;"&amp;K$2)</f>
        <v>10.5</v>
      </c>
      <c r="K8" s="6">
        <f>SUMIFS(INPUT!$E$2:$E$10000,INPUT!$C$2:$C$10000,"="&amp;$B8,INPUT!$B$2:$B$10000,"="&amp;$A8,INPUT!$D$2:$D$10000,"&gt;"&amp;K$2,INPUT!$D$2:$D$10000,"&lt;"&amp;L$2)</f>
        <v>8.5</v>
      </c>
      <c r="L8" s="6">
        <f>SUMIFS(INPUT!$E$2:$E$10000,INPUT!$C$2:$C$10000,"="&amp;$B8,INPUT!$B$2:$B$10000,"="&amp;$A8,INPUT!$D$2:$D$10000,"&gt;"&amp;L$2,INPUT!$D$2:$D$10000,"&lt;"&amp;M$2)</f>
        <v>0</v>
      </c>
      <c r="M8" s="7">
        <f t="shared" si="0"/>
        <v>154.5</v>
      </c>
      <c r="N8" s="2">
        <f>SUM(M3:M8)</f>
        <v>1097.5</v>
      </c>
      <c r="O8" s="8">
        <f>M8/N8</f>
        <v>0.14077448747152618</v>
      </c>
    </row>
    <row r="9" spans="1:15" ht="15" x14ac:dyDescent="0.25">
      <c r="A9" t="s">
        <v>7</v>
      </c>
      <c r="B9" t="s">
        <v>12</v>
      </c>
      <c r="C9" s="6">
        <f>SUMIFS(INPUT!$E$2:$E$10000,INPUT!$C$2:$C$10000,"="&amp;$B9,INPUT!$B$2:$B$10000,"="&amp;$A9,INPUT!$D$2:$D$10000,"&gt;"&amp;C$2,INPUT!$D$2:$D$10000,"&lt;"&amp;D$2)</f>
        <v>29</v>
      </c>
      <c r="D9" s="6">
        <f>SUMIFS(INPUT!$E$2:$E$10000,INPUT!$C$2:$C$10000,"="&amp;$B9,INPUT!$B$2:$B$10000,"="&amp;$A9,INPUT!$D$2:$D$10000,"&gt;"&amp;D$2,INPUT!$D$2:$D$10000,"&lt;"&amp;E$2)</f>
        <v>44.5</v>
      </c>
      <c r="E9" s="6">
        <f>SUMIFS(INPUT!$E$2:$E$10000,INPUT!$C$2:$C$10000,"="&amp;$B9,INPUT!$B$2:$B$10000,"="&amp;$A9,INPUT!$D$2:$D$10000,"&gt;"&amp;E$2,INPUT!$D$2:$D$10000,"&lt;"&amp;F$2)</f>
        <v>29.5</v>
      </c>
      <c r="F9" s="6">
        <f>SUMIFS(INPUT!$E$2:$E$10000,INPUT!$C$2:$C$10000,"="&amp;$B9,INPUT!$B$2:$B$10000,"="&amp;$A9,INPUT!$D$2:$D$10000,"&gt;"&amp;F$2,INPUT!$D$2:$D$10000,"&lt;"&amp;G$2)</f>
        <v>26</v>
      </c>
      <c r="G9" s="6">
        <f>SUMIFS(INPUT!$E$2:$E$10000,INPUT!$C$2:$C$10000,"="&amp;$B9,INPUT!$B$2:$B$10000,"="&amp;$A9,INPUT!$D$2:$D$10000,"&gt;"&amp;G$2,INPUT!$D$2:$D$10000,"&lt;"&amp;H$2)</f>
        <v>28.5</v>
      </c>
      <c r="H9" s="6">
        <f>SUMIFS(INPUT!$E$2:$E$10000,INPUT!$C$2:$C$10000,"="&amp;$B9,INPUT!$B$2:$B$10000,"="&amp;$A9,INPUT!$D$2:$D$10000,"&gt;"&amp;H$2,INPUT!$D$2:$D$10000,"&lt;"&amp;I$2)</f>
        <v>44.5</v>
      </c>
      <c r="I9" s="6">
        <f>SUMIFS(INPUT!$E$2:$E$10000,INPUT!$C$2:$C$10000,"="&amp;$B9,INPUT!$B$2:$B$10000,"="&amp;$A9,INPUT!$D$2:$D$10000,"&gt;"&amp;I$2,INPUT!$D$2:$D$10000,"&lt;"&amp;J$2)</f>
        <v>10.5</v>
      </c>
      <c r="J9" s="6">
        <f>SUMIFS(INPUT!$E$2:$E$10000,INPUT!$C$2:$C$10000,"="&amp;$B9,INPUT!$B$2:$B$10000,"="&amp;$A9,INPUT!$D$2:$D$10000,"&gt;"&amp;J$2,INPUT!$D$2:$D$10000,"&lt;"&amp;K$2)</f>
        <v>13.5</v>
      </c>
      <c r="K9" s="6">
        <f>SUMIFS(INPUT!$E$2:$E$10000,INPUT!$C$2:$C$10000,"="&amp;$B9,INPUT!$B$2:$B$10000,"="&amp;$A9,INPUT!$D$2:$D$10000,"&gt;"&amp;K$2,INPUT!$D$2:$D$10000,"&lt;"&amp;L$2)</f>
        <v>11</v>
      </c>
      <c r="L9" s="6">
        <f>SUMIFS(INPUT!$E$2:$E$10000,INPUT!$C$2:$C$10000,"="&amp;$B9,INPUT!$B$2:$B$10000,"="&amp;$A9,INPUT!$D$2:$D$10000,"&gt;"&amp;L$2,INPUT!$D$2:$D$10000,"&lt;"&amp;M$2)</f>
        <v>0</v>
      </c>
      <c r="M9" s="7">
        <f t="shared" si="0"/>
        <v>237</v>
      </c>
      <c r="N9" s="2"/>
      <c r="O9" s="8">
        <f>M9/N14</f>
        <v>0.21409214092140921</v>
      </c>
    </row>
    <row r="10" spans="1:15" ht="15" x14ac:dyDescent="0.25">
      <c r="A10" t="str">
        <f>A9</f>
        <v>Course IN4400 at TU Delft</v>
      </c>
      <c r="B10" t="s">
        <v>6</v>
      </c>
      <c r="C10" s="6">
        <f>SUMIFS(INPUT!$E$2:$E$10000,INPUT!$C$2:$C$10000,"="&amp;$B10,INPUT!$B$2:$B$10000,"="&amp;$A10,INPUT!$D$2:$D$10000,"&gt;"&amp;C$2,INPUT!$D$2:$D$10000,"&lt;"&amp;D$2)</f>
        <v>15</v>
      </c>
      <c r="D10" s="6">
        <f>SUMIFS(INPUT!$E$2:$E$10000,INPUT!$C$2:$C$10000,"="&amp;$B10,INPUT!$B$2:$B$10000,"="&amp;$A10,INPUT!$D$2:$D$10000,"&gt;"&amp;D$2,INPUT!$D$2:$D$10000,"&lt;"&amp;E$2)</f>
        <v>16</v>
      </c>
      <c r="E10" s="6">
        <f>SUMIFS(INPUT!$E$2:$E$10000,INPUT!$C$2:$C$10000,"="&amp;$B10,INPUT!$B$2:$B$10000,"="&amp;$A10,INPUT!$D$2:$D$10000,"&gt;"&amp;E$2,INPUT!$D$2:$D$10000,"&lt;"&amp;F$2)</f>
        <v>12</v>
      </c>
      <c r="F10" s="6">
        <f>SUMIFS(INPUT!$E$2:$E$10000,INPUT!$C$2:$C$10000,"="&amp;$B10,INPUT!$B$2:$B$10000,"="&amp;$A10,INPUT!$D$2:$D$10000,"&gt;"&amp;F$2,INPUT!$D$2:$D$10000,"&lt;"&amp;G$2)</f>
        <v>23.5</v>
      </c>
      <c r="G10" s="6">
        <f>SUMIFS(INPUT!$E$2:$E$10000,INPUT!$C$2:$C$10000,"="&amp;$B10,INPUT!$B$2:$B$10000,"="&amp;$A10,INPUT!$D$2:$D$10000,"&gt;"&amp;G$2,INPUT!$D$2:$D$10000,"&lt;"&amp;H$2)</f>
        <v>2</v>
      </c>
      <c r="H10" s="6">
        <f>SUMIFS(INPUT!$E$2:$E$10000,INPUT!$C$2:$C$10000,"="&amp;$B10,INPUT!$B$2:$B$10000,"="&amp;$A10,INPUT!$D$2:$D$10000,"&gt;"&amp;H$2,INPUT!$D$2:$D$10000,"&lt;"&amp;I$2)</f>
        <v>13.5</v>
      </c>
      <c r="I10" s="6">
        <f>SUMIFS(INPUT!$E$2:$E$10000,INPUT!$C$2:$C$10000,"="&amp;$B10,INPUT!$B$2:$B$10000,"="&amp;$A10,INPUT!$D$2:$D$10000,"&gt;"&amp;I$2,INPUT!$D$2:$D$10000,"&lt;"&amp;J$2)</f>
        <v>43.5</v>
      </c>
      <c r="J10" s="6">
        <f>SUMIFS(INPUT!$E$2:$E$10000,INPUT!$C$2:$C$10000,"="&amp;$B10,INPUT!$B$2:$B$10000,"="&amp;$A10,INPUT!$D$2:$D$10000,"&gt;"&amp;J$2,INPUT!$D$2:$D$10000,"&lt;"&amp;K$2)</f>
        <v>21</v>
      </c>
      <c r="K10" s="6">
        <f>SUMIFS(INPUT!$E$2:$E$10000,INPUT!$C$2:$C$10000,"="&amp;$B10,INPUT!$B$2:$B$10000,"="&amp;$A10,INPUT!$D$2:$D$10000,"&gt;"&amp;K$2,INPUT!$D$2:$D$10000,"&lt;"&amp;L$2)</f>
        <v>1.5</v>
      </c>
      <c r="L10" s="6">
        <f>SUMIFS(INPUT!$E$2:$E$10000,INPUT!$C$2:$C$10000,"="&amp;$B10,INPUT!$B$2:$B$10000,"="&amp;$A10,INPUT!$D$2:$D$10000,"&gt;"&amp;L$2,INPUT!$D$2:$D$10000,"&lt;"&amp;M$2)</f>
        <v>0</v>
      </c>
      <c r="M10" s="7">
        <f t="shared" si="0"/>
        <v>148</v>
      </c>
      <c r="N10" s="2"/>
      <c r="O10" s="8">
        <f>M10/N14</f>
        <v>0.13369467028003612</v>
      </c>
    </row>
    <row r="11" spans="1:15" ht="15" x14ac:dyDescent="0.25">
      <c r="A11" t="str">
        <f>A10</f>
        <v>Course IN4400 at TU Delft</v>
      </c>
      <c r="B11" t="s">
        <v>13</v>
      </c>
      <c r="C11" s="6">
        <f>SUMIFS(INPUT!$E$2:$E$10000,INPUT!$C$2:$C$10000,"="&amp;$B11,INPUT!$B$2:$B$10000,"="&amp;$A11,INPUT!$D$2:$D$10000,"&gt;"&amp;C$2,INPUT!$D$2:$D$10000,"&lt;"&amp;D$2)</f>
        <v>17.5</v>
      </c>
      <c r="D11" s="6">
        <f>SUMIFS(INPUT!$E$2:$E$10000,INPUT!$C$2:$C$10000,"="&amp;$B11,INPUT!$B$2:$B$10000,"="&amp;$A11,INPUT!$D$2:$D$10000,"&gt;"&amp;D$2,INPUT!$D$2:$D$10000,"&lt;"&amp;E$2)</f>
        <v>4.5</v>
      </c>
      <c r="E11" s="6">
        <f>SUMIFS(INPUT!$E$2:$E$10000,INPUT!$C$2:$C$10000,"="&amp;$B11,INPUT!$B$2:$B$10000,"="&amp;$A11,INPUT!$D$2:$D$10000,"&gt;"&amp;E$2,INPUT!$D$2:$D$10000,"&lt;"&amp;F$2)</f>
        <v>18</v>
      </c>
      <c r="F11" s="6">
        <f>SUMIFS(INPUT!$E$2:$E$10000,INPUT!$C$2:$C$10000,"="&amp;$B11,INPUT!$B$2:$B$10000,"="&amp;$A11,INPUT!$D$2:$D$10000,"&gt;"&amp;F$2,INPUT!$D$2:$D$10000,"&lt;"&amp;G$2)</f>
        <v>31</v>
      </c>
      <c r="G11" s="6">
        <f>SUMIFS(INPUT!$E$2:$E$10000,INPUT!$C$2:$C$10000,"="&amp;$B11,INPUT!$B$2:$B$10000,"="&amp;$A11,INPUT!$D$2:$D$10000,"&gt;"&amp;G$2,INPUT!$D$2:$D$10000,"&lt;"&amp;H$2)</f>
        <v>20</v>
      </c>
      <c r="H11" s="6">
        <f>SUMIFS(INPUT!$E$2:$E$10000,INPUT!$C$2:$C$10000,"="&amp;$B11,INPUT!$B$2:$B$10000,"="&amp;$A11,INPUT!$D$2:$D$10000,"&gt;"&amp;H$2,INPUT!$D$2:$D$10000,"&lt;"&amp;I$2)</f>
        <v>14.5</v>
      </c>
      <c r="I11" s="6">
        <f>SUMIFS(INPUT!$E$2:$E$10000,INPUT!$C$2:$C$10000,"="&amp;$B11,INPUT!$B$2:$B$10000,"="&amp;$A11,INPUT!$D$2:$D$10000,"&gt;"&amp;I$2,INPUT!$D$2:$D$10000,"&lt;"&amp;J$2)</f>
        <v>31</v>
      </c>
      <c r="J11" s="6">
        <f>SUMIFS(INPUT!$E$2:$E$10000,INPUT!$C$2:$C$10000,"="&amp;$B11,INPUT!$B$2:$B$10000,"="&amp;$A11,INPUT!$D$2:$D$10000,"&gt;"&amp;J$2,INPUT!$D$2:$D$10000,"&lt;"&amp;K$2)</f>
        <v>28.5</v>
      </c>
      <c r="K11" s="6">
        <f>SUMIFS(INPUT!$E$2:$E$10000,INPUT!$C$2:$C$10000,"="&amp;$B11,INPUT!$B$2:$B$10000,"="&amp;$A11,INPUT!$D$2:$D$10000,"&gt;"&amp;K$2,INPUT!$D$2:$D$10000,"&lt;"&amp;L$2)</f>
        <v>6</v>
      </c>
      <c r="L11" s="6">
        <f>SUMIFS(INPUT!$E$2:$E$10000,INPUT!$C$2:$C$10000,"="&amp;$B11,INPUT!$B$2:$B$10000,"="&amp;$A11,INPUT!$D$2:$D$10000,"&gt;"&amp;L$2,INPUT!$D$2:$D$10000,"&lt;"&amp;M$2)</f>
        <v>0</v>
      </c>
      <c r="M11" s="7">
        <f t="shared" si="0"/>
        <v>171</v>
      </c>
      <c r="N11" s="2"/>
      <c r="O11" s="8">
        <f>M11/N14</f>
        <v>0.15447154471544716</v>
      </c>
    </row>
    <row r="12" spans="1:15" ht="15" x14ac:dyDescent="0.25">
      <c r="A12" t="str">
        <f>A11</f>
        <v>Course IN4400 at TU Delft</v>
      </c>
      <c r="B12" t="s">
        <v>15</v>
      </c>
      <c r="C12" s="6">
        <f>SUMIFS(INPUT!$E$2:$E$10000,INPUT!$C$2:$C$10000,"="&amp;$B12,INPUT!$B$2:$B$10000,"="&amp;$A12,INPUT!$D$2:$D$10000,"&gt;"&amp;C$2,INPUT!$D$2:$D$10000,"&lt;"&amp;D$2)</f>
        <v>30.5</v>
      </c>
      <c r="D12" s="6">
        <f>SUMIFS(INPUT!$E$2:$E$10000,INPUT!$C$2:$C$10000,"="&amp;$B12,INPUT!$B$2:$B$10000,"="&amp;$A12,INPUT!$D$2:$D$10000,"&gt;"&amp;D$2,INPUT!$D$2:$D$10000,"&lt;"&amp;E$2)</f>
        <v>35</v>
      </c>
      <c r="E12" s="6">
        <f>SUMIFS(INPUT!$E$2:$E$10000,INPUT!$C$2:$C$10000,"="&amp;$B12,INPUT!$B$2:$B$10000,"="&amp;$A12,INPUT!$D$2:$D$10000,"&gt;"&amp;E$2,INPUT!$D$2:$D$10000,"&lt;"&amp;F$2)</f>
        <v>28.5</v>
      </c>
      <c r="F12" s="6">
        <f>SUMIFS(INPUT!$E$2:$E$10000,INPUT!$C$2:$C$10000,"="&amp;$B12,INPUT!$B$2:$B$10000,"="&amp;$A12,INPUT!$D$2:$D$10000,"&gt;"&amp;F$2,INPUT!$D$2:$D$10000,"&lt;"&amp;G$2)</f>
        <v>30.5</v>
      </c>
      <c r="G12" s="6">
        <f>SUMIFS(INPUT!$E$2:$E$10000,INPUT!$C$2:$C$10000,"="&amp;$B12,INPUT!$B$2:$B$10000,"="&amp;$A12,INPUT!$D$2:$D$10000,"&gt;"&amp;G$2,INPUT!$D$2:$D$10000,"&lt;"&amp;H$2)</f>
        <v>23</v>
      </c>
      <c r="H12" s="6">
        <f>SUMIFS(INPUT!$E$2:$E$10000,INPUT!$C$2:$C$10000,"="&amp;$B12,INPUT!$B$2:$B$10000,"="&amp;$A12,INPUT!$D$2:$D$10000,"&gt;"&amp;H$2,INPUT!$D$2:$D$10000,"&lt;"&amp;I$2)</f>
        <v>17</v>
      </c>
      <c r="I12" s="6">
        <f>SUMIFS(INPUT!$E$2:$E$10000,INPUT!$C$2:$C$10000,"="&amp;$B12,INPUT!$B$2:$B$10000,"="&amp;$A12,INPUT!$D$2:$D$10000,"&gt;"&amp;I$2,INPUT!$D$2:$D$10000,"&lt;"&amp;J$2)</f>
        <v>13.5</v>
      </c>
      <c r="J12" s="6">
        <f>SUMIFS(INPUT!$E$2:$E$10000,INPUT!$C$2:$C$10000,"="&amp;$B12,INPUT!$B$2:$B$10000,"="&amp;$A12,INPUT!$D$2:$D$10000,"&gt;"&amp;J$2,INPUT!$D$2:$D$10000,"&lt;"&amp;K$2)</f>
        <v>13</v>
      </c>
      <c r="K12" s="6">
        <f>SUMIFS(INPUT!$E$2:$E$10000,INPUT!$C$2:$C$10000,"="&amp;$B12,INPUT!$B$2:$B$10000,"="&amp;$A12,INPUT!$D$2:$D$10000,"&gt;"&amp;K$2,INPUT!$D$2:$D$10000,"&lt;"&amp;L$2)</f>
        <v>4.5</v>
      </c>
      <c r="L12" s="6">
        <f>SUMIFS(INPUT!$E$2:$E$10000,INPUT!$C$2:$C$10000,"="&amp;$B12,INPUT!$B$2:$B$10000,"="&amp;$A12,INPUT!$D$2:$D$10000,"&gt;"&amp;L$2,INPUT!$D$2:$D$10000,"&lt;"&amp;M$2)</f>
        <v>0</v>
      </c>
      <c r="M12" s="7">
        <f t="shared" si="0"/>
        <v>195.5</v>
      </c>
      <c r="N12" s="2"/>
      <c r="O12" s="8">
        <f>M12/N14</f>
        <v>0.17660343270099368</v>
      </c>
    </row>
    <row r="13" spans="1:15" ht="15" x14ac:dyDescent="0.25">
      <c r="A13" t="str">
        <f>A12</f>
        <v>Course IN4400 at TU Delft</v>
      </c>
      <c r="B13" t="s">
        <v>8</v>
      </c>
      <c r="C13" s="6">
        <f>SUMIFS(INPUT!$E$2:$E$10000,INPUT!$C$2:$C$10000,"="&amp;$B13,INPUT!$B$2:$B$10000,"="&amp;$A13,INPUT!$D$2:$D$10000,"&gt;"&amp;C$2,INPUT!$D$2:$D$10000,"&lt;"&amp;D$2)</f>
        <v>28</v>
      </c>
      <c r="D13" s="6">
        <f>SUMIFS(INPUT!$E$2:$E$10000,INPUT!$C$2:$C$10000,"="&amp;$B13,INPUT!$B$2:$B$10000,"="&amp;$A13,INPUT!$D$2:$D$10000,"&gt;"&amp;D$2,INPUT!$D$2:$D$10000,"&lt;"&amp;E$2)</f>
        <v>33</v>
      </c>
      <c r="E13" s="6">
        <f>SUMIFS(INPUT!$E$2:$E$10000,INPUT!$C$2:$C$10000,"="&amp;$B13,INPUT!$B$2:$B$10000,"="&amp;$A13,INPUT!$D$2:$D$10000,"&gt;"&amp;E$2,INPUT!$D$2:$D$10000,"&lt;"&amp;F$2)</f>
        <v>33.5</v>
      </c>
      <c r="F13" s="6">
        <f>SUMIFS(INPUT!$E$2:$E$10000,INPUT!$C$2:$C$10000,"="&amp;$B13,INPUT!$B$2:$B$10000,"="&amp;$A13,INPUT!$D$2:$D$10000,"&gt;"&amp;F$2,INPUT!$D$2:$D$10000,"&lt;"&amp;G$2)</f>
        <v>20</v>
      </c>
      <c r="G13" s="6">
        <f>SUMIFS(INPUT!$E$2:$E$10000,INPUT!$C$2:$C$10000,"="&amp;$B13,INPUT!$B$2:$B$10000,"="&amp;$A13,INPUT!$D$2:$D$10000,"&gt;"&amp;G$2,INPUT!$D$2:$D$10000,"&lt;"&amp;H$2)</f>
        <v>31</v>
      </c>
      <c r="H13" s="6">
        <f>SUMIFS(INPUT!$E$2:$E$10000,INPUT!$C$2:$C$10000,"="&amp;$B13,INPUT!$B$2:$B$10000,"="&amp;$A13,INPUT!$D$2:$D$10000,"&gt;"&amp;H$2,INPUT!$D$2:$D$10000,"&lt;"&amp;I$2)</f>
        <v>21.5</v>
      </c>
      <c r="I13" s="6">
        <f>SUMIFS(INPUT!$E$2:$E$10000,INPUT!$C$2:$C$10000,"="&amp;$B13,INPUT!$B$2:$B$10000,"="&amp;$A13,INPUT!$D$2:$D$10000,"&gt;"&amp;I$2,INPUT!$D$2:$D$10000,"&lt;"&amp;J$2)</f>
        <v>28.5</v>
      </c>
      <c r="J13" s="6">
        <f>SUMIFS(INPUT!$E$2:$E$10000,INPUT!$C$2:$C$10000,"="&amp;$B13,INPUT!$B$2:$B$10000,"="&amp;$A13,INPUT!$D$2:$D$10000,"&gt;"&amp;J$2,INPUT!$D$2:$D$10000,"&lt;"&amp;K$2)</f>
        <v>11</v>
      </c>
      <c r="K13" s="6">
        <f>SUMIFS(INPUT!$E$2:$E$10000,INPUT!$C$2:$C$10000,"="&amp;$B13,INPUT!$B$2:$B$10000,"="&amp;$A13,INPUT!$D$2:$D$10000,"&gt;"&amp;K$2,INPUT!$D$2:$D$10000,"&lt;"&amp;L$2)</f>
        <v>0</v>
      </c>
      <c r="L13" s="6">
        <f>SUMIFS(INPUT!$E$2:$E$10000,INPUT!$C$2:$C$10000,"="&amp;$B13,INPUT!$B$2:$B$10000,"="&amp;$A13,INPUT!$D$2:$D$10000,"&gt;"&amp;L$2,INPUT!$D$2:$D$10000,"&lt;"&amp;M$2)</f>
        <v>0</v>
      </c>
      <c r="M13" s="7">
        <f t="shared" si="0"/>
        <v>206.5</v>
      </c>
      <c r="N13" s="2"/>
      <c r="O13" s="8">
        <f>M13/N14</f>
        <v>0.18654019873532068</v>
      </c>
    </row>
    <row r="14" spans="1:15" ht="15" x14ac:dyDescent="0.25">
      <c r="A14" t="str">
        <f>A13</f>
        <v>Course IN4400 at TU Delft</v>
      </c>
      <c r="B14" t="s">
        <v>11</v>
      </c>
      <c r="C14" s="6">
        <f>SUMIFS(INPUT!$E$2:$E$10000,INPUT!$C$2:$C$10000,"="&amp;$B14,INPUT!$B$2:$B$10000,"="&amp;$A14,INPUT!$D$2:$D$10000,"&gt;"&amp;C$2,INPUT!$D$2:$D$10000,"&lt;"&amp;D$2)</f>
        <v>11.5</v>
      </c>
      <c r="D14" s="6">
        <f>SUMIFS(INPUT!$E$2:$E$10000,INPUT!$C$2:$C$10000,"="&amp;$B14,INPUT!$B$2:$B$10000,"="&amp;$A14,INPUT!$D$2:$D$10000,"&gt;"&amp;D$2,INPUT!$D$2:$D$10000,"&lt;"&amp;E$2)</f>
        <v>11</v>
      </c>
      <c r="E14" s="6">
        <f>SUMIFS(INPUT!$E$2:$E$10000,INPUT!$C$2:$C$10000,"="&amp;$B14,INPUT!$B$2:$B$10000,"="&amp;$A14,INPUT!$D$2:$D$10000,"&gt;"&amp;E$2,INPUT!$D$2:$D$10000,"&lt;"&amp;F$2)</f>
        <v>15</v>
      </c>
      <c r="F14" s="6">
        <f>SUMIFS(INPUT!$E$2:$E$10000,INPUT!$C$2:$C$10000,"="&amp;$B14,INPUT!$B$2:$B$10000,"="&amp;$A14,INPUT!$D$2:$D$10000,"&gt;"&amp;F$2,INPUT!$D$2:$D$10000,"&lt;"&amp;G$2)</f>
        <v>15</v>
      </c>
      <c r="G14" s="6">
        <f>SUMIFS(INPUT!$E$2:$E$10000,INPUT!$C$2:$C$10000,"="&amp;$B14,INPUT!$B$2:$B$10000,"="&amp;$A14,INPUT!$D$2:$D$10000,"&gt;"&amp;G$2,INPUT!$D$2:$D$10000,"&lt;"&amp;H$2)</f>
        <v>27</v>
      </c>
      <c r="H14" s="6">
        <f>SUMIFS(INPUT!$E$2:$E$10000,INPUT!$C$2:$C$10000,"="&amp;$B14,INPUT!$B$2:$B$10000,"="&amp;$A14,INPUT!$D$2:$D$10000,"&gt;"&amp;H$2,INPUT!$D$2:$D$10000,"&lt;"&amp;I$2)</f>
        <v>20</v>
      </c>
      <c r="I14" s="6">
        <f>SUMIFS(INPUT!$E$2:$E$10000,INPUT!$C$2:$C$10000,"="&amp;$B14,INPUT!$B$2:$B$10000,"="&amp;$A14,INPUT!$D$2:$D$10000,"&gt;"&amp;I$2,INPUT!$D$2:$D$10000,"&lt;"&amp;J$2)</f>
        <v>17.5</v>
      </c>
      <c r="J14" s="6">
        <f>SUMIFS(INPUT!$E$2:$E$10000,INPUT!$C$2:$C$10000,"="&amp;$B14,INPUT!$B$2:$B$10000,"="&amp;$A14,INPUT!$D$2:$D$10000,"&gt;"&amp;J$2,INPUT!$D$2:$D$10000,"&lt;"&amp;K$2)</f>
        <v>32</v>
      </c>
      <c r="K14" s="6">
        <f>SUMIFS(INPUT!$E$2:$E$10000,INPUT!$C$2:$C$10000,"="&amp;$B14,INPUT!$B$2:$B$10000,"="&amp;$A14,INPUT!$D$2:$D$10000,"&gt;"&amp;K$2,INPUT!$D$2:$D$10000,"&lt;"&amp;L$2)</f>
        <v>0</v>
      </c>
      <c r="L14" s="6">
        <f>SUMIFS(INPUT!$E$2:$E$10000,INPUT!$C$2:$C$10000,"="&amp;$B14,INPUT!$B$2:$B$10000,"="&amp;$A14,INPUT!$D$2:$D$10000,"&gt;"&amp;L$2,INPUT!$D$2:$D$10000,"&lt;"&amp;M$2)</f>
        <v>0</v>
      </c>
      <c r="M14" s="7">
        <f t="shared" si="0"/>
        <v>149</v>
      </c>
      <c r="N14" s="2">
        <f>SUM(M9:M14)</f>
        <v>1107</v>
      </c>
      <c r="O14" s="8">
        <f>M14/N14</f>
        <v>0.13459801264679314</v>
      </c>
    </row>
    <row r="15" spans="1:15" ht="15" x14ac:dyDescent="0.25">
      <c r="A15" t="s">
        <v>5</v>
      </c>
      <c r="B15" t="s">
        <v>12</v>
      </c>
      <c r="C15" s="6">
        <f>SUMIFS(INPUT!$E$2:$E$10000,INPUT!$C$2:$C$10000,"="&amp;$B15,INPUT!$B$2:$B$10000,"="&amp;$A15,INPUT!$D$2:$D$10000,"&gt;"&amp;C$2,INPUT!$D$2:$D$10000,"&lt;"&amp;D$2)</f>
        <v>23</v>
      </c>
      <c r="D15" s="6">
        <f>SUMIFS(INPUT!$E$2:$E$10000,INPUT!$C$2:$C$10000,"="&amp;$B15,INPUT!$B$2:$B$10000,"="&amp;$A15,INPUT!$D$2:$D$10000,"&gt;"&amp;D$2,INPUT!$D$2:$D$10000,"&lt;"&amp;E$2)</f>
        <v>32.5</v>
      </c>
      <c r="E15" s="6">
        <f>SUMIFS(INPUT!$E$2:$E$10000,INPUT!$C$2:$C$10000,"="&amp;$B15,INPUT!$B$2:$B$10000,"="&amp;$A15,INPUT!$D$2:$D$10000,"&gt;"&amp;E$2,INPUT!$D$2:$D$10000,"&lt;"&amp;F$2)</f>
        <v>15</v>
      </c>
      <c r="F15" s="6">
        <f>SUMIFS(INPUT!$E$2:$E$10000,INPUT!$C$2:$C$10000,"="&amp;$B15,INPUT!$B$2:$B$10000,"="&amp;$A15,INPUT!$D$2:$D$10000,"&gt;"&amp;F$2,INPUT!$D$2:$D$10000,"&lt;"&amp;G$2)</f>
        <v>37</v>
      </c>
      <c r="G15" s="6">
        <f>SUMIFS(INPUT!$E$2:$E$10000,INPUT!$C$2:$C$10000,"="&amp;$B15,INPUT!$B$2:$B$10000,"="&amp;$A15,INPUT!$D$2:$D$10000,"&gt;"&amp;G$2,INPUT!$D$2:$D$10000,"&lt;"&amp;H$2)</f>
        <v>24.5</v>
      </c>
      <c r="H15" s="6">
        <f>SUMIFS(INPUT!$E$2:$E$10000,INPUT!$C$2:$C$10000,"="&amp;$B15,INPUT!$B$2:$B$10000,"="&amp;$A15,INPUT!$D$2:$D$10000,"&gt;"&amp;H$2,INPUT!$D$2:$D$10000,"&lt;"&amp;I$2)</f>
        <v>15.5</v>
      </c>
      <c r="I15" s="6">
        <f>SUMIFS(INPUT!$E$2:$E$10000,INPUT!$C$2:$C$10000,"="&amp;$B15,INPUT!$B$2:$B$10000,"="&amp;$A15,INPUT!$D$2:$D$10000,"&gt;"&amp;I$2,INPUT!$D$2:$D$10000,"&lt;"&amp;J$2)</f>
        <v>25.5</v>
      </c>
      <c r="J15" s="6">
        <f>SUMIFS(INPUT!$E$2:$E$10000,INPUT!$C$2:$C$10000,"="&amp;$B15,INPUT!$B$2:$B$10000,"="&amp;$A15,INPUT!$D$2:$D$10000,"&gt;"&amp;J$2,INPUT!$D$2:$D$10000,"&lt;"&amp;K$2)</f>
        <v>20</v>
      </c>
      <c r="K15" s="6">
        <f>SUMIFS(INPUT!$E$2:$E$10000,INPUT!$C$2:$C$10000,"="&amp;$B15,INPUT!$B$2:$B$10000,"="&amp;$A15,INPUT!$D$2:$D$10000,"&gt;"&amp;K$2,INPUT!$D$2:$D$10000,"&lt;"&amp;L$2)</f>
        <v>5</v>
      </c>
      <c r="L15" s="6">
        <f>SUMIFS(INPUT!$E$2:$E$10000,INPUT!$C$2:$C$10000,"="&amp;$B15,INPUT!$B$2:$B$10000,"="&amp;$A15,INPUT!$D$2:$D$10000,"&gt;"&amp;L$2,INPUT!$D$2:$D$10000,"&lt;"&amp;M$2)</f>
        <v>0</v>
      </c>
      <c r="M15" s="7">
        <f t="shared" si="0"/>
        <v>198</v>
      </c>
      <c r="N15" s="2"/>
      <c r="O15" s="8">
        <f>M15/N20</f>
        <v>0.1875</v>
      </c>
    </row>
    <row r="16" spans="1:15" ht="15" x14ac:dyDescent="0.25">
      <c r="A16" t="str">
        <f>A15</f>
        <v>Online course 'Introduction to university courses'</v>
      </c>
      <c r="B16" t="s">
        <v>6</v>
      </c>
      <c r="C16" s="6">
        <f>SUMIFS(INPUT!$E$2:$E$10000,INPUT!$C$2:$C$10000,"="&amp;$B16,INPUT!$B$2:$B$10000,"="&amp;$A16,INPUT!$D$2:$D$10000,"&gt;"&amp;C$2,INPUT!$D$2:$D$10000,"&lt;"&amp;D$2)</f>
        <v>23</v>
      </c>
      <c r="D16" s="6">
        <f>SUMIFS(INPUT!$E$2:$E$10000,INPUT!$C$2:$C$10000,"="&amp;$B16,INPUT!$B$2:$B$10000,"="&amp;$A16,INPUT!$D$2:$D$10000,"&gt;"&amp;D$2,INPUT!$D$2:$D$10000,"&lt;"&amp;E$2)</f>
        <v>14</v>
      </c>
      <c r="E16" s="6">
        <f>SUMIFS(INPUT!$E$2:$E$10000,INPUT!$C$2:$C$10000,"="&amp;$B16,INPUT!$B$2:$B$10000,"="&amp;$A16,INPUT!$D$2:$D$10000,"&gt;"&amp;E$2,INPUT!$D$2:$D$10000,"&lt;"&amp;F$2)</f>
        <v>31.5</v>
      </c>
      <c r="F16" s="6">
        <f>SUMIFS(INPUT!$E$2:$E$10000,INPUT!$C$2:$C$10000,"="&amp;$B16,INPUT!$B$2:$B$10000,"="&amp;$A16,INPUT!$D$2:$D$10000,"&gt;"&amp;F$2,INPUT!$D$2:$D$10000,"&lt;"&amp;G$2)</f>
        <v>10.5</v>
      </c>
      <c r="G16" s="6">
        <f>SUMIFS(INPUT!$E$2:$E$10000,INPUT!$C$2:$C$10000,"="&amp;$B16,INPUT!$B$2:$B$10000,"="&amp;$A16,INPUT!$D$2:$D$10000,"&gt;"&amp;G$2,INPUT!$D$2:$D$10000,"&lt;"&amp;H$2)</f>
        <v>26</v>
      </c>
      <c r="H16" s="6">
        <f>SUMIFS(INPUT!$E$2:$E$10000,INPUT!$C$2:$C$10000,"="&amp;$B16,INPUT!$B$2:$B$10000,"="&amp;$A16,INPUT!$D$2:$D$10000,"&gt;"&amp;H$2,INPUT!$D$2:$D$10000,"&lt;"&amp;I$2)</f>
        <v>15</v>
      </c>
      <c r="I16" s="6">
        <f>SUMIFS(INPUT!$E$2:$E$10000,INPUT!$C$2:$C$10000,"="&amp;$B16,INPUT!$B$2:$B$10000,"="&amp;$A16,INPUT!$D$2:$D$10000,"&gt;"&amp;I$2,INPUT!$D$2:$D$10000,"&lt;"&amp;J$2)</f>
        <v>14.5</v>
      </c>
      <c r="J16" s="6">
        <f>SUMIFS(INPUT!$E$2:$E$10000,INPUT!$C$2:$C$10000,"="&amp;$B16,INPUT!$B$2:$B$10000,"="&amp;$A16,INPUT!$D$2:$D$10000,"&gt;"&amp;J$2,INPUT!$D$2:$D$10000,"&lt;"&amp;K$2)</f>
        <v>37.5</v>
      </c>
      <c r="K16" s="6">
        <f>SUMIFS(INPUT!$E$2:$E$10000,INPUT!$C$2:$C$10000,"="&amp;$B16,INPUT!$B$2:$B$10000,"="&amp;$A16,INPUT!$D$2:$D$10000,"&gt;"&amp;K$2,INPUT!$D$2:$D$10000,"&lt;"&amp;L$2)</f>
        <v>0</v>
      </c>
      <c r="L16" s="6">
        <f>SUMIFS(INPUT!$E$2:$E$10000,INPUT!$C$2:$C$10000,"="&amp;$B16,INPUT!$B$2:$B$10000,"="&amp;$A16,INPUT!$D$2:$D$10000,"&gt;"&amp;L$2,INPUT!$D$2:$D$10000,"&lt;"&amp;M$2)</f>
        <v>0</v>
      </c>
      <c r="M16" s="7">
        <f t="shared" si="0"/>
        <v>172</v>
      </c>
      <c r="N16" s="2"/>
      <c r="O16" s="8">
        <f>M16/N20</f>
        <v>0.16287878787878787</v>
      </c>
    </row>
    <row r="17" spans="1:15" ht="15" x14ac:dyDescent="0.25">
      <c r="A17" t="str">
        <f>A16</f>
        <v>Online course 'Introduction to university courses'</v>
      </c>
      <c r="B17" t="s">
        <v>13</v>
      </c>
      <c r="C17" s="6">
        <f>SUMIFS(INPUT!$E$2:$E$10000,INPUT!$C$2:$C$10000,"="&amp;$B17,INPUT!$B$2:$B$10000,"="&amp;$A17,INPUT!$D$2:$D$10000,"&gt;"&amp;C$2,INPUT!$D$2:$D$10000,"&lt;"&amp;D$2)</f>
        <v>39</v>
      </c>
      <c r="D17" s="6">
        <f>SUMIFS(INPUT!$E$2:$E$10000,INPUT!$C$2:$C$10000,"="&amp;$B17,INPUT!$B$2:$B$10000,"="&amp;$A17,INPUT!$D$2:$D$10000,"&gt;"&amp;D$2,INPUT!$D$2:$D$10000,"&lt;"&amp;E$2)</f>
        <v>16.5</v>
      </c>
      <c r="E17" s="6">
        <f>SUMIFS(INPUT!$E$2:$E$10000,INPUT!$C$2:$C$10000,"="&amp;$B17,INPUT!$B$2:$B$10000,"="&amp;$A17,INPUT!$D$2:$D$10000,"&gt;"&amp;E$2,INPUT!$D$2:$D$10000,"&lt;"&amp;F$2)</f>
        <v>25.5</v>
      </c>
      <c r="F17" s="6">
        <f>SUMIFS(INPUT!$E$2:$E$10000,INPUT!$C$2:$C$10000,"="&amp;$B17,INPUT!$B$2:$B$10000,"="&amp;$A17,INPUT!$D$2:$D$10000,"&gt;"&amp;F$2,INPUT!$D$2:$D$10000,"&lt;"&amp;G$2)</f>
        <v>16</v>
      </c>
      <c r="G17" s="6">
        <f>SUMIFS(INPUT!$E$2:$E$10000,INPUT!$C$2:$C$10000,"="&amp;$B17,INPUT!$B$2:$B$10000,"="&amp;$A17,INPUT!$D$2:$D$10000,"&gt;"&amp;G$2,INPUT!$D$2:$D$10000,"&lt;"&amp;H$2)</f>
        <v>27</v>
      </c>
      <c r="H17" s="6">
        <f>SUMIFS(INPUT!$E$2:$E$10000,INPUT!$C$2:$C$10000,"="&amp;$B17,INPUT!$B$2:$B$10000,"="&amp;$A17,INPUT!$D$2:$D$10000,"&gt;"&amp;H$2,INPUT!$D$2:$D$10000,"&lt;"&amp;I$2)</f>
        <v>8.5</v>
      </c>
      <c r="I17" s="6">
        <f>SUMIFS(INPUT!$E$2:$E$10000,INPUT!$C$2:$C$10000,"="&amp;$B17,INPUT!$B$2:$B$10000,"="&amp;$A17,INPUT!$D$2:$D$10000,"&gt;"&amp;I$2,INPUT!$D$2:$D$10000,"&lt;"&amp;J$2)</f>
        <v>28.5</v>
      </c>
      <c r="J17" s="6">
        <f>SUMIFS(INPUT!$E$2:$E$10000,INPUT!$C$2:$C$10000,"="&amp;$B17,INPUT!$B$2:$B$10000,"="&amp;$A17,INPUT!$D$2:$D$10000,"&gt;"&amp;J$2,INPUT!$D$2:$D$10000,"&lt;"&amp;K$2)</f>
        <v>38.5</v>
      </c>
      <c r="K17" s="6">
        <f>SUMIFS(INPUT!$E$2:$E$10000,INPUT!$C$2:$C$10000,"="&amp;$B17,INPUT!$B$2:$B$10000,"="&amp;$A17,INPUT!$D$2:$D$10000,"&gt;"&amp;K$2,INPUT!$D$2:$D$10000,"&lt;"&amp;L$2)</f>
        <v>5</v>
      </c>
      <c r="L17" s="6">
        <f>SUMIFS(INPUT!$E$2:$E$10000,INPUT!$C$2:$C$10000,"="&amp;$B17,INPUT!$B$2:$B$10000,"="&amp;$A17,INPUT!$D$2:$D$10000,"&gt;"&amp;L$2,INPUT!$D$2:$D$10000,"&lt;"&amp;M$2)</f>
        <v>0</v>
      </c>
      <c r="M17" s="7">
        <f t="shared" si="0"/>
        <v>204.5</v>
      </c>
      <c r="N17" s="2"/>
      <c r="O17" s="8">
        <f>M17/N20</f>
        <v>0.19365530303030304</v>
      </c>
    </row>
    <row r="18" spans="1:15" ht="15" x14ac:dyDescent="0.25">
      <c r="A18" t="str">
        <f>A17</f>
        <v>Online course 'Introduction to university courses'</v>
      </c>
      <c r="B18" t="s">
        <v>15</v>
      </c>
      <c r="C18" s="6">
        <f>SUMIFS(INPUT!$E$2:$E$10000,INPUT!$C$2:$C$10000,"="&amp;$B18,INPUT!$B$2:$B$10000,"="&amp;$A18,INPUT!$D$2:$D$10000,"&gt;"&amp;C$2,INPUT!$D$2:$D$10000,"&lt;"&amp;D$2)</f>
        <v>31</v>
      </c>
      <c r="D18" s="6">
        <f>SUMIFS(INPUT!$E$2:$E$10000,INPUT!$C$2:$C$10000,"="&amp;$B18,INPUT!$B$2:$B$10000,"="&amp;$A18,INPUT!$D$2:$D$10000,"&gt;"&amp;D$2,INPUT!$D$2:$D$10000,"&lt;"&amp;E$2)</f>
        <v>28</v>
      </c>
      <c r="E18" s="6">
        <f>SUMIFS(INPUT!$E$2:$E$10000,INPUT!$C$2:$C$10000,"="&amp;$B18,INPUT!$B$2:$B$10000,"="&amp;$A18,INPUT!$D$2:$D$10000,"&gt;"&amp;E$2,INPUT!$D$2:$D$10000,"&lt;"&amp;F$2)</f>
        <v>3</v>
      </c>
      <c r="F18" s="6">
        <f>SUMIFS(INPUT!$E$2:$E$10000,INPUT!$C$2:$C$10000,"="&amp;$B18,INPUT!$B$2:$B$10000,"="&amp;$A18,INPUT!$D$2:$D$10000,"&gt;"&amp;F$2,INPUT!$D$2:$D$10000,"&lt;"&amp;G$2)</f>
        <v>36.5</v>
      </c>
      <c r="G18" s="6">
        <f>SUMIFS(INPUT!$E$2:$E$10000,INPUT!$C$2:$C$10000,"="&amp;$B18,INPUT!$B$2:$B$10000,"="&amp;$A18,INPUT!$D$2:$D$10000,"&gt;"&amp;G$2,INPUT!$D$2:$D$10000,"&lt;"&amp;H$2)</f>
        <v>15.5</v>
      </c>
      <c r="H18" s="6">
        <f>SUMIFS(INPUT!$E$2:$E$10000,INPUT!$C$2:$C$10000,"="&amp;$B18,INPUT!$B$2:$B$10000,"="&amp;$A18,INPUT!$D$2:$D$10000,"&gt;"&amp;H$2,INPUT!$D$2:$D$10000,"&lt;"&amp;I$2)</f>
        <v>34</v>
      </c>
      <c r="I18" s="6">
        <f>SUMIFS(INPUT!$E$2:$E$10000,INPUT!$C$2:$C$10000,"="&amp;$B18,INPUT!$B$2:$B$10000,"="&amp;$A18,INPUT!$D$2:$D$10000,"&gt;"&amp;I$2,INPUT!$D$2:$D$10000,"&lt;"&amp;J$2)</f>
        <v>10.5</v>
      </c>
      <c r="J18" s="6">
        <f>SUMIFS(INPUT!$E$2:$E$10000,INPUT!$C$2:$C$10000,"="&amp;$B18,INPUT!$B$2:$B$10000,"="&amp;$A18,INPUT!$D$2:$D$10000,"&gt;"&amp;J$2,INPUT!$D$2:$D$10000,"&lt;"&amp;K$2)</f>
        <v>10</v>
      </c>
      <c r="K18" s="6">
        <f>SUMIFS(INPUT!$E$2:$E$10000,INPUT!$C$2:$C$10000,"="&amp;$B18,INPUT!$B$2:$B$10000,"="&amp;$A18,INPUT!$D$2:$D$10000,"&gt;"&amp;K$2,INPUT!$D$2:$D$10000,"&lt;"&amp;L$2)</f>
        <v>2</v>
      </c>
      <c r="L18" s="6">
        <f>SUMIFS(INPUT!$E$2:$E$10000,INPUT!$C$2:$C$10000,"="&amp;$B18,INPUT!$B$2:$B$10000,"="&amp;$A18,INPUT!$D$2:$D$10000,"&gt;"&amp;L$2,INPUT!$D$2:$D$10000,"&lt;"&amp;M$2)</f>
        <v>0</v>
      </c>
      <c r="M18" s="7">
        <f t="shared" si="0"/>
        <v>170.5</v>
      </c>
      <c r="N18" s="2"/>
      <c r="O18" s="8">
        <f>M18/N20</f>
        <v>0.16145833333333334</v>
      </c>
    </row>
    <row r="19" spans="1:15" ht="15" x14ac:dyDescent="0.25">
      <c r="A19" t="str">
        <f>A18</f>
        <v>Online course 'Introduction to university courses'</v>
      </c>
      <c r="B19" t="s">
        <v>8</v>
      </c>
      <c r="C19" s="6">
        <f>SUMIFS(INPUT!$E$2:$E$10000,INPUT!$C$2:$C$10000,"="&amp;$B19,INPUT!$B$2:$B$10000,"="&amp;$A19,INPUT!$D$2:$D$10000,"&gt;"&amp;C$2,INPUT!$D$2:$D$10000,"&lt;"&amp;D$2)</f>
        <v>37.5</v>
      </c>
      <c r="D19" s="6">
        <f>SUMIFS(INPUT!$E$2:$E$10000,INPUT!$C$2:$C$10000,"="&amp;$B19,INPUT!$B$2:$B$10000,"="&amp;$A19,INPUT!$D$2:$D$10000,"&gt;"&amp;D$2,INPUT!$D$2:$D$10000,"&lt;"&amp;E$2)</f>
        <v>14</v>
      </c>
      <c r="E19" s="6">
        <f>SUMIFS(INPUT!$E$2:$E$10000,INPUT!$C$2:$C$10000,"="&amp;$B19,INPUT!$B$2:$B$10000,"="&amp;$A19,INPUT!$D$2:$D$10000,"&gt;"&amp;E$2,INPUT!$D$2:$D$10000,"&lt;"&amp;F$2)</f>
        <v>23</v>
      </c>
      <c r="F19" s="6">
        <f>SUMIFS(INPUT!$E$2:$E$10000,INPUT!$C$2:$C$10000,"="&amp;$B19,INPUT!$B$2:$B$10000,"="&amp;$A19,INPUT!$D$2:$D$10000,"&gt;"&amp;F$2,INPUT!$D$2:$D$10000,"&lt;"&amp;G$2)</f>
        <v>28</v>
      </c>
      <c r="G19" s="6">
        <f>SUMIFS(INPUT!$E$2:$E$10000,INPUT!$C$2:$C$10000,"="&amp;$B19,INPUT!$B$2:$B$10000,"="&amp;$A19,INPUT!$D$2:$D$10000,"&gt;"&amp;G$2,INPUT!$D$2:$D$10000,"&lt;"&amp;H$2)</f>
        <v>17</v>
      </c>
      <c r="H19" s="6">
        <f>SUMIFS(INPUT!$E$2:$E$10000,INPUT!$C$2:$C$10000,"="&amp;$B19,INPUT!$B$2:$B$10000,"="&amp;$A19,INPUT!$D$2:$D$10000,"&gt;"&amp;H$2,INPUT!$D$2:$D$10000,"&lt;"&amp;I$2)</f>
        <v>16.5</v>
      </c>
      <c r="I19" s="6">
        <f>SUMIFS(INPUT!$E$2:$E$10000,INPUT!$C$2:$C$10000,"="&amp;$B19,INPUT!$B$2:$B$10000,"="&amp;$A19,INPUT!$D$2:$D$10000,"&gt;"&amp;I$2,INPUT!$D$2:$D$10000,"&lt;"&amp;J$2)</f>
        <v>13</v>
      </c>
      <c r="J19" s="6">
        <f>SUMIFS(INPUT!$E$2:$E$10000,INPUT!$C$2:$C$10000,"="&amp;$B19,INPUT!$B$2:$B$10000,"="&amp;$A19,INPUT!$D$2:$D$10000,"&gt;"&amp;J$2,INPUT!$D$2:$D$10000,"&lt;"&amp;K$2)</f>
        <v>12</v>
      </c>
      <c r="K19" s="6">
        <f>SUMIFS(INPUT!$E$2:$E$10000,INPUT!$C$2:$C$10000,"="&amp;$B19,INPUT!$B$2:$B$10000,"="&amp;$A19,INPUT!$D$2:$D$10000,"&gt;"&amp;K$2,INPUT!$D$2:$D$10000,"&lt;"&amp;L$2)</f>
        <v>2.5</v>
      </c>
      <c r="L19" s="6">
        <f>SUMIFS(INPUT!$E$2:$E$10000,INPUT!$C$2:$C$10000,"="&amp;$B19,INPUT!$B$2:$B$10000,"="&amp;$A19,INPUT!$D$2:$D$10000,"&gt;"&amp;L$2,INPUT!$D$2:$D$10000,"&lt;"&amp;M$2)</f>
        <v>0</v>
      </c>
      <c r="M19" s="7">
        <f t="shared" si="0"/>
        <v>163.5</v>
      </c>
      <c r="N19" s="2"/>
      <c r="O19" s="8">
        <f>M19/N20</f>
        <v>0.15482954545454544</v>
      </c>
    </row>
    <row r="20" spans="1:15" ht="15" x14ac:dyDescent="0.25">
      <c r="A20" t="str">
        <f>A19</f>
        <v>Online course 'Introduction to university courses'</v>
      </c>
      <c r="B20" t="s">
        <v>11</v>
      </c>
      <c r="C20" s="6">
        <f>SUMIFS(INPUT!$E$2:$E$10000,INPUT!$C$2:$C$10000,"="&amp;$B20,INPUT!$B$2:$B$10000,"="&amp;$A20,INPUT!$D$2:$D$10000,"&gt;"&amp;C$2,INPUT!$D$2:$D$10000,"&lt;"&amp;D$2)</f>
        <v>19</v>
      </c>
      <c r="D20" s="6">
        <f>SUMIFS(INPUT!$E$2:$E$10000,INPUT!$C$2:$C$10000,"="&amp;$B20,INPUT!$B$2:$B$10000,"="&amp;$A20,INPUT!$D$2:$D$10000,"&gt;"&amp;D$2,INPUT!$D$2:$D$10000,"&lt;"&amp;E$2)</f>
        <v>12.5</v>
      </c>
      <c r="E20" s="6">
        <f>SUMIFS(INPUT!$E$2:$E$10000,INPUT!$C$2:$C$10000,"="&amp;$B20,INPUT!$B$2:$B$10000,"="&amp;$A20,INPUT!$D$2:$D$10000,"&gt;"&amp;E$2,INPUT!$D$2:$D$10000,"&lt;"&amp;F$2)</f>
        <v>24.5</v>
      </c>
      <c r="F20" s="6">
        <f>SUMIFS(INPUT!$E$2:$E$10000,INPUT!$C$2:$C$10000,"="&amp;$B20,INPUT!$B$2:$B$10000,"="&amp;$A20,INPUT!$D$2:$D$10000,"&gt;"&amp;F$2,INPUT!$D$2:$D$10000,"&lt;"&amp;G$2)</f>
        <v>42.5</v>
      </c>
      <c r="G20" s="6">
        <f>SUMIFS(INPUT!$E$2:$E$10000,INPUT!$C$2:$C$10000,"="&amp;$B20,INPUT!$B$2:$B$10000,"="&amp;$A20,INPUT!$D$2:$D$10000,"&gt;"&amp;G$2,INPUT!$D$2:$D$10000,"&lt;"&amp;H$2)</f>
        <v>11</v>
      </c>
      <c r="H20" s="6">
        <f>SUMIFS(INPUT!$E$2:$E$10000,INPUT!$C$2:$C$10000,"="&amp;$B20,INPUT!$B$2:$B$10000,"="&amp;$A20,INPUT!$D$2:$D$10000,"&gt;"&amp;H$2,INPUT!$D$2:$D$10000,"&lt;"&amp;I$2)</f>
        <v>14.5</v>
      </c>
      <c r="I20" s="6">
        <f>SUMIFS(INPUT!$E$2:$E$10000,INPUT!$C$2:$C$10000,"="&amp;$B20,INPUT!$B$2:$B$10000,"="&amp;$A20,INPUT!$D$2:$D$10000,"&gt;"&amp;I$2,INPUT!$D$2:$D$10000,"&lt;"&amp;J$2)</f>
        <v>6.5</v>
      </c>
      <c r="J20" s="6">
        <f>SUMIFS(INPUT!$E$2:$E$10000,INPUT!$C$2:$C$10000,"="&amp;$B20,INPUT!$B$2:$B$10000,"="&amp;$A20,INPUT!$D$2:$D$10000,"&gt;"&amp;J$2,INPUT!$D$2:$D$10000,"&lt;"&amp;K$2)</f>
        <v>14.5</v>
      </c>
      <c r="K20" s="6">
        <f>SUMIFS(INPUT!$E$2:$E$10000,INPUT!$C$2:$C$10000,"="&amp;$B20,INPUT!$B$2:$B$10000,"="&amp;$A20,INPUT!$D$2:$D$10000,"&gt;"&amp;K$2,INPUT!$D$2:$D$10000,"&lt;"&amp;L$2)</f>
        <v>2.5</v>
      </c>
      <c r="L20" s="6">
        <f>SUMIFS(INPUT!$E$2:$E$10000,INPUT!$C$2:$C$10000,"="&amp;$B20,INPUT!$B$2:$B$10000,"="&amp;$A20,INPUT!$D$2:$D$10000,"&gt;"&amp;L$2,INPUT!$D$2:$D$10000,"&lt;"&amp;M$2)</f>
        <v>0</v>
      </c>
      <c r="M20" s="7">
        <f t="shared" si="0"/>
        <v>147.5</v>
      </c>
      <c r="N20" s="2">
        <f>SUM(M15:M20)</f>
        <v>1056</v>
      </c>
      <c r="O20" s="8">
        <f>M20/N20</f>
        <v>0.1396780303030303</v>
      </c>
    </row>
    <row r="21" spans="1:15" ht="15" x14ac:dyDescent="0.25">
      <c r="A21" t="s">
        <v>9</v>
      </c>
      <c r="B21" t="s">
        <v>12</v>
      </c>
      <c r="C21" s="6">
        <f>SUMIFS(INPUT!$E$2:$E$10000,INPUT!$C$2:$C$10000,"="&amp;$B21,INPUT!$B$2:$B$10000,"="&amp;$A21,INPUT!$D$2:$D$10000,"&gt;"&amp;C$2,INPUT!$D$2:$D$10000,"&lt;"&amp;D$2)</f>
        <v>27.5</v>
      </c>
      <c r="D21" s="6">
        <f>SUMIFS(INPUT!$E$2:$E$10000,INPUT!$C$2:$C$10000,"="&amp;$B21,INPUT!$B$2:$B$10000,"="&amp;$A21,INPUT!$D$2:$D$10000,"&gt;"&amp;D$2,INPUT!$D$2:$D$10000,"&lt;"&amp;E$2)</f>
        <v>52.5</v>
      </c>
      <c r="E21" s="6">
        <f>SUMIFS(INPUT!$E$2:$E$10000,INPUT!$C$2:$C$10000,"="&amp;$B21,INPUT!$B$2:$B$10000,"="&amp;$A21,INPUT!$D$2:$D$10000,"&gt;"&amp;E$2,INPUT!$D$2:$D$10000,"&lt;"&amp;F$2)</f>
        <v>21</v>
      </c>
      <c r="F21" s="6">
        <f>SUMIFS(INPUT!$E$2:$E$10000,INPUT!$C$2:$C$10000,"="&amp;$B21,INPUT!$B$2:$B$10000,"="&amp;$A21,INPUT!$D$2:$D$10000,"&gt;"&amp;F$2,INPUT!$D$2:$D$10000,"&lt;"&amp;G$2)</f>
        <v>34.5</v>
      </c>
      <c r="G21" s="6">
        <f>SUMIFS(INPUT!$E$2:$E$10000,INPUT!$C$2:$C$10000,"="&amp;$B21,INPUT!$B$2:$B$10000,"="&amp;$A21,INPUT!$D$2:$D$10000,"&gt;"&amp;G$2,INPUT!$D$2:$D$10000,"&lt;"&amp;H$2)</f>
        <v>27.5</v>
      </c>
      <c r="H21" s="6">
        <f>SUMIFS(INPUT!$E$2:$E$10000,INPUT!$C$2:$C$10000,"="&amp;$B21,INPUT!$B$2:$B$10000,"="&amp;$A21,INPUT!$D$2:$D$10000,"&gt;"&amp;H$2,INPUT!$D$2:$D$10000,"&lt;"&amp;I$2)</f>
        <v>30.5</v>
      </c>
      <c r="I21" s="6">
        <f>SUMIFS(INPUT!$E$2:$E$10000,INPUT!$C$2:$C$10000,"="&amp;$B21,INPUT!$B$2:$B$10000,"="&amp;$A21,INPUT!$D$2:$D$10000,"&gt;"&amp;I$2,INPUT!$D$2:$D$10000,"&lt;"&amp;J$2)</f>
        <v>23</v>
      </c>
      <c r="J21" s="6">
        <f>SUMIFS(INPUT!$E$2:$E$10000,INPUT!$C$2:$C$10000,"="&amp;$B21,INPUT!$B$2:$B$10000,"="&amp;$A21,INPUT!$D$2:$D$10000,"&gt;"&amp;J$2,INPUT!$D$2:$D$10000,"&lt;"&amp;K$2)</f>
        <v>15.5</v>
      </c>
      <c r="K21" s="6">
        <f>SUMIFS(INPUT!$E$2:$E$10000,INPUT!$C$2:$C$10000,"="&amp;$B21,INPUT!$B$2:$B$10000,"="&amp;$A21,INPUT!$D$2:$D$10000,"&gt;"&amp;K$2,INPUT!$D$2:$D$10000,"&lt;"&amp;L$2)</f>
        <v>0</v>
      </c>
      <c r="L21" s="6">
        <f>SUMIFS(INPUT!$E$2:$E$10000,INPUT!$C$2:$C$10000,"="&amp;$B21,INPUT!$B$2:$B$10000,"="&amp;$A21,INPUT!$D$2:$D$10000,"&gt;"&amp;L$2,INPUT!$D$2:$D$10000,"&lt;"&amp;M$2)</f>
        <v>0</v>
      </c>
      <c r="M21" s="7">
        <f t="shared" si="0"/>
        <v>232</v>
      </c>
      <c r="N21" s="2"/>
      <c r="O21" s="8">
        <f>M21/N26</f>
        <v>0.19277108433734941</v>
      </c>
    </row>
    <row r="22" spans="1:15" ht="15" x14ac:dyDescent="0.25">
      <c r="A22" t="str">
        <f>A21</f>
        <v>Course at University abroad</v>
      </c>
      <c r="B22" t="s">
        <v>6</v>
      </c>
      <c r="C22" s="6">
        <f>SUMIFS(INPUT!$E$2:$E$10000,INPUT!$C$2:$C$10000,"="&amp;$B22,INPUT!$B$2:$B$10000,"="&amp;$A22,INPUT!$D$2:$D$10000,"&gt;"&amp;C$2,INPUT!$D$2:$D$10000,"&lt;"&amp;D$2)</f>
        <v>29</v>
      </c>
      <c r="D22" s="6">
        <f>SUMIFS(INPUT!$E$2:$E$10000,INPUT!$C$2:$C$10000,"="&amp;$B22,INPUT!$B$2:$B$10000,"="&amp;$A22,INPUT!$D$2:$D$10000,"&gt;"&amp;D$2,INPUT!$D$2:$D$10000,"&lt;"&amp;E$2)</f>
        <v>12.5</v>
      </c>
      <c r="E22" s="6">
        <f>SUMIFS(INPUT!$E$2:$E$10000,INPUT!$C$2:$C$10000,"="&amp;$B22,INPUT!$B$2:$B$10000,"="&amp;$A22,INPUT!$D$2:$D$10000,"&gt;"&amp;E$2,INPUT!$D$2:$D$10000,"&lt;"&amp;F$2)</f>
        <v>15</v>
      </c>
      <c r="F22" s="6">
        <f>SUMIFS(INPUT!$E$2:$E$10000,INPUT!$C$2:$C$10000,"="&amp;$B22,INPUT!$B$2:$B$10000,"="&amp;$A22,INPUT!$D$2:$D$10000,"&gt;"&amp;F$2,INPUT!$D$2:$D$10000,"&lt;"&amp;G$2)</f>
        <v>11</v>
      </c>
      <c r="G22" s="6">
        <f>SUMIFS(INPUT!$E$2:$E$10000,INPUT!$C$2:$C$10000,"="&amp;$B22,INPUT!$B$2:$B$10000,"="&amp;$A22,INPUT!$D$2:$D$10000,"&gt;"&amp;G$2,INPUT!$D$2:$D$10000,"&lt;"&amp;H$2)</f>
        <v>23</v>
      </c>
      <c r="H22" s="6">
        <f>SUMIFS(INPUT!$E$2:$E$10000,INPUT!$C$2:$C$10000,"="&amp;$B22,INPUT!$B$2:$B$10000,"="&amp;$A22,INPUT!$D$2:$D$10000,"&gt;"&amp;H$2,INPUT!$D$2:$D$10000,"&lt;"&amp;I$2)</f>
        <v>14.5</v>
      </c>
      <c r="I22" s="6">
        <f>SUMIFS(INPUT!$E$2:$E$10000,INPUT!$C$2:$C$10000,"="&amp;$B22,INPUT!$B$2:$B$10000,"="&amp;$A22,INPUT!$D$2:$D$10000,"&gt;"&amp;I$2,INPUT!$D$2:$D$10000,"&lt;"&amp;J$2)</f>
        <v>29.5</v>
      </c>
      <c r="J22" s="6">
        <f>SUMIFS(INPUT!$E$2:$E$10000,INPUT!$C$2:$C$10000,"="&amp;$B22,INPUT!$B$2:$B$10000,"="&amp;$A22,INPUT!$D$2:$D$10000,"&gt;"&amp;J$2,INPUT!$D$2:$D$10000,"&lt;"&amp;K$2)</f>
        <v>11</v>
      </c>
      <c r="K22" s="6">
        <f>SUMIFS(INPUT!$E$2:$E$10000,INPUT!$C$2:$C$10000,"="&amp;$B22,INPUT!$B$2:$B$10000,"="&amp;$A22,INPUT!$D$2:$D$10000,"&gt;"&amp;K$2,INPUT!$D$2:$D$10000,"&lt;"&amp;L$2)</f>
        <v>3.5</v>
      </c>
      <c r="L22" s="6">
        <f>SUMIFS(INPUT!$E$2:$E$10000,INPUT!$C$2:$C$10000,"="&amp;$B22,INPUT!$B$2:$B$10000,"="&amp;$A22,INPUT!$D$2:$D$10000,"&gt;"&amp;L$2,INPUT!$D$2:$D$10000,"&lt;"&amp;M$2)</f>
        <v>0</v>
      </c>
      <c r="M22" s="7">
        <f t="shared" si="0"/>
        <v>149</v>
      </c>
      <c r="N22" s="2"/>
      <c r="O22" s="8">
        <f>M22/N26</f>
        <v>0.12380556709597008</v>
      </c>
    </row>
    <row r="23" spans="1:15" ht="15" x14ac:dyDescent="0.25">
      <c r="A23" t="str">
        <f>A22</f>
        <v>Course at University abroad</v>
      </c>
      <c r="B23" t="s">
        <v>13</v>
      </c>
      <c r="C23" s="6">
        <f>SUMIFS(INPUT!$E$2:$E$10000,INPUT!$C$2:$C$10000,"="&amp;$B23,INPUT!$B$2:$B$10000,"="&amp;$A23,INPUT!$D$2:$D$10000,"&gt;"&amp;C$2,INPUT!$D$2:$D$10000,"&lt;"&amp;D$2)</f>
        <v>34.5</v>
      </c>
      <c r="D23" s="6">
        <f>SUMIFS(INPUT!$E$2:$E$10000,INPUT!$C$2:$C$10000,"="&amp;$B23,INPUT!$B$2:$B$10000,"="&amp;$A23,INPUT!$D$2:$D$10000,"&gt;"&amp;D$2,INPUT!$D$2:$D$10000,"&lt;"&amp;E$2)</f>
        <v>4</v>
      </c>
      <c r="E23" s="6">
        <f>SUMIFS(INPUT!$E$2:$E$10000,INPUT!$C$2:$C$10000,"="&amp;$B23,INPUT!$B$2:$B$10000,"="&amp;$A23,INPUT!$D$2:$D$10000,"&gt;"&amp;E$2,INPUT!$D$2:$D$10000,"&lt;"&amp;F$2)</f>
        <v>27</v>
      </c>
      <c r="F23" s="6">
        <f>SUMIFS(INPUT!$E$2:$E$10000,INPUT!$C$2:$C$10000,"="&amp;$B23,INPUT!$B$2:$B$10000,"="&amp;$A23,INPUT!$D$2:$D$10000,"&gt;"&amp;F$2,INPUT!$D$2:$D$10000,"&lt;"&amp;G$2)</f>
        <v>28.5</v>
      </c>
      <c r="G23" s="6">
        <f>SUMIFS(INPUT!$E$2:$E$10000,INPUT!$C$2:$C$10000,"="&amp;$B23,INPUT!$B$2:$B$10000,"="&amp;$A23,INPUT!$D$2:$D$10000,"&gt;"&amp;G$2,INPUT!$D$2:$D$10000,"&lt;"&amp;H$2)</f>
        <v>30</v>
      </c>
      <c r="H23" s="6">
        <f>SUMIFS(INPUT!$E$2:$E$10000,INPUT!$C$2:$C$10000,"="&amp;$B23,INPUT!$B$2:$B$10000,"="&amp;$A23,INPUT!$D$2:$D$10000,"&gt;"&amp;H$2,INPUT!$D$2:$D$10000,"&lt;"&amp;I$2)</f>
        <v>26</v>
      </c>
      <c r="I23" s="6">
        <f>SUMIFS(INPUT!$E$2:$E$10000,INPUT!$C$2:$C$10000,"="&amp;$B23,INPUT!$B$2:$B$10000,"="&amp;$A23,INPUT!$D$2:$D$10000,"&gt;"&amp;I$2,INPUT!$D$2:$D$10000,"&lt;"&amp;J$2)</f>
        <v>32</v>
      </c>
      <c r="J23" s="6">
        <f>SUMIFS(INPUT!$E$2:$E$10000,INPUT!$C$2:$C$10000,"="&amp;$B23,INPUT!$B$2:$B$10000,"="&amp;$A23,INPUT!$D$2:$D$10000,"&gt;"&amp;J$2,INPUT!$D$2:$D$10000,"&lt;"&amp;K$2)</f>
        <v>22</v>
      </c>
      <c r="K23" s="6">
        <f>SUMIFS(INPUT!$E$2:$E$10000,INPUT!$C$2:$C$10000,"="&amp;$B23,INPUT!$B$2:$B$10000,"="&amp;$A23,INPUT!$D$2:$D$10000,"&gt;"&amp;K$2,INPUT!$D$2:$D$10000,"&lt;"&amp;L$2)</f>
        <v>10.5</v>
      </c>
      <c r="L23" s="6">
        <f>SUMIFS(INPUT!$E$2:$E$10000,INPUT!$C$2:$C$10000,"="&amp;$B23,INPUT!$B$2:$B$10000,"="&amp;$A23,INPUT!$D$2:$D$10000,"&gt;"&amp;L$2,INPUT!$D$2:$D$10000,"&lt;"&amp;M$2)</f>
        <v>0</v>
      </c>
      <c r="M23" s="7">
        <f t="shared" si="0"/>
        <v>214.5</v>
      </c>
      <c r="N23" s="2"/>
      <c r="O23" s="8">
        <f>M23/N26</f>
        <v>0.17823016202742004</v>
      </c>
    </row>
    <row r="24" spans="1:15" ht="15" x14ac:dyDescent="0.25">
      <c r="A24" t="str">
        <f>A23</f>
        <v>Course at University abroad</v>
      </c>
      <c r="B24" t="s">
        <v>15</v>
      </c>
      <c r="C24" s="6">
        <f>SUMIFS(INPUT!$E$2:$E$10000,INPUT!$C$2:$C$10000,"="&amp;$B24,INPUT!$B$2:$B$10000,"="&amp;$A24,INPUT!$D$2:$D$10000,"&gt;"&amp;C$2,INPUT!$D$2:$D$10000,"&lt;"&amp;D$2)</f>
        <v>24</v>
      </c>
      <c r="D24" s="6">
        <f>SUMIFS(INPUT!$E$2:$E$10000,INPUT!$C$2:$C$10000,"="&amp;$B24,INPUT!$B$2:$B$10000,"="&amp;$A24,INPUT!$D$2:$D$10000,"&gt;"&amp;D$2,INPUT!$D$2:$D$10000,"&lt;"&amp;E$2)</f>
        <v>29</v>
      </c>
      <c r="E24" s="6">
        <f>SUMIFS(INPUT!$E$2:$E$10000,INPUT!$C$2:$C$10000,"="&amp;$B24,INPUT!$B$2:$B$10000,"="&amp;$A24,INPUT!$D$2:$D$10000,"&gt;"&amp;E$2,INPUT!$D$2:$D$10000,"&lt;"&amp;F$2)</f>
        <v>30.5</v>
      </c>
      <c r="F24" s="6">
        <f>SUMIFS(INPUT!$E$2:$E$10000,INPUT!$C$2:$C$10000,"="&amp;$B24,INPUT!$B$2:$B$10000,"="&amp;$A24,INPUT!$D$2:$D$10000,"&gt;"&amp;F$2,INPUT!$D$2:$D$10000,"&lt;"&amp;G$2)</f>
        <v>32</v>
      </c>
      <c r="G24" s="6">
        <f>SUMIFS(INPUT!$E$2:$E$10000,INPUT!$C$2:$C$10000,"="&amp;$B24,INPUT!$B$2:$B$10000,"="&amp;$A24,INPUT!$D$2:$D$10000,"&gt;"&amp;G$2,INPUT!$D$2:$D$10000,"&lt;"&amp;H$2)</f>
        <v>9</v>
      </c>
      <c r="H24" s="6">
        <f>SUMIFS(INPUT!$E$2:$E$10000,INPUT!$C$2:$C$10000,"="&amp;$B24,INPUT!$B$2:$B$10000,"="&amp;$A24,INPUT!$D$2:$D$10000,"&gt;"&amp;H$2,INPUT!$D$2:$D$10000,"&lt;"&amp;I$2)</f>
        <v>12</v>
      </c>
      <c r="I24" s="6">
        <f>SUMIFS(INPUT!$E$2:$E$10000,INPUT!$C$2:$C$10000,"="&amp;$B24,INPUT!$B$2:$B$10000,"="&amp;$A24,INPUT!$D$2:$D$10000,"&gt;"&amp;I$2,INPUT!$D$2:$D$10000,"&lt;"&amp;J$2)</f>
        <v>35.5</v>
      </c>
      <c r="J24" s="6">
        <f>SUMIFS(INPUT!$E$2:$E$10000,INPUT!$C$2:$C$10000,"="&amp;$B24,INPUT!$B$2:$B$10000,"="&amp;$A24,INPUT!$D$2:$D$10000,"&gt;"&amp;J$2,INPUT!$D$2:$D$10000,"&lt;"&amp;K$2)</f>
        <v>34</v>
      </c>
      <c r="K24" s="6">
        <f>SUMIFS(INPUT!$E$2:$E$10000,INPUT!$C$2:$C$10000,"="&amp;$B24,INPUT!$B$2:$B$10000,"="&amp;$A24,INPUT!$D$2:$D$10000,"&gt;"&amp;K$2,INPUT!$D$2:$D$10000,"&lt;"&amp;L$2)</f>
        <v>5.5</v>
      </c>
      <c r="L24" s="6">
        <f>SUMIFS(INPUT!$E$2:$E$10000,INPUT!$C$2:$C$10000,"="&amp;$B24,INPUT!$B$2:$B$10000,"="&amp;$A24,INPUT!$D$2:$D$10000,"&gt;"&amp;L$2,INPUT!$D$2:$D$10000,"&lt;"&amp;M$2)</f>
        <v>0</v>
      </c>
      <c r="M24" s="7">
        <f t="shared" si="0"/>
        <v>211.5</v>
      </c>
      <c r="N24" s="2"/>
      <c r="O24" s="8">
        <f>M24/N26</f>
        <v>0.17573743248857499</v>
      </c>
    </row>
    <row r="25" spans="1:15" ht="15" x14ac:dyDescent="0.25">
      <c r="A25" t="str">
        <f>A24</f>
        <v>Course at University abroad</v>
      </c>
      <c r="B25" t="s">
        <v>8</v>
      </c>
      <c r="C25" s="6">
        <f>SUMIFS(INPUT!$E$2:$E$10000,INPUT!$C$2:$C$10000,"="&amp;$B25,INPUT!$B$2:$B$10000,"="&amp;$A25,INPUT!$D$2:$D$10000,"&gt;"&amp;C$2,INPUT!$D$2:$D$10000,"&lt;"&amp;D$2)</f>
        <v>11.5</v>
      </c>
      <c r="D25" s="6">
        <f>SUMIFS(INPUT!$E$2:$E$10000,INPUT!$C$2:$C$10000,"="&amp;$B25,INPUT!$B$2:$B$10000,"="&amp;$A25,INPUT!$D$2:$D$10000,"&gt;"&amp;D$2,INPUT!$D$2:$D$10000,"&lt;"&amp;E$2)</f>
        <v>39</v>
      </c>
      <c r="E25" s="6">
        <f>SUMIFS(INPUT!$E$2:$E$10000,INPUT!$C$2:$C$10000,"="&amp;$B25,INPUT!$B$2:$B$10000,"="&amp;$A25,INPUT!$D$2:$D$10000,"&gt;"&amp;E$2,INPUT!$D$2:$D$10000,"&lt;"&amp;F$2)</f>
        <v>12</v>
      </c>
      <c r="F25" s="6">
        <f>SUMIFS(INPUT!$E$2:$E$10000,INPUT!$C$2:$C$10000,"="&amp;$B25,INPUT!$B$2:$B$10000,"="&amp;$A25,INPUT!$D$2:$D$10000,"&gt;"&amp;F$2,INPUT!$D$2:$D$10000,"&lt;"&amp;G$2)</f>
        <v>21.5</v>
      </c>
      <c r="G25" s="6">
        <f>SUMIFS(INPUT!$E$2:$E$10000,INPUT!$C$2:$C$10000,"="&amp;$B25,INPUT!$B$2:$B$10000,"="&amp;$A25,INPUT!$D$2:$D$10000,"&gt;"&amp;G$2,INPUT!$D$2:$D$10000,"&lt;"&amp;H$2)</f>
        <v>23.5</v>
      </c>
      <c r="H25" s="6">
        <f>SUMIFS(INPUT!$E$2:$E$10000,INPUT!$C$2:$C$10000,"="&amp;$B25,INPUT!$B$2:$B$10000,"="&amp;$A25,INPUT!$D$2:$D$10000,"&gt;"&amp;H$2,INPUT!$D$2:$D$10000,"&lt;"&amp;I$2)</f>
        <v>22.5</v>
      </c>
      <c r="I25" s="6">
        <f>SUMIFS(INPUT!$E$2:$E$10000,INPUT!$C$2:$C$10000,"="&amp;$B25,INPUT!$B$2:$B$10000,"="&amp;$A25,INPUT!$D$2:$D$10000,"&gt;"&amp;I$2,INPUT!$D$2:$D$10000,"&lt;"&amp;J$2)</f>
        <v>38.5</v>
      </c>
      <c r="J25" s="6">
        <f>SUMIFS(INPUT!$E$2:$E$10000,INPUT!$C$2:$C$10000,"="&amp;$B25,INPUT!$B$2:$B$10000,"="&amp;$A25,INPUT!$D$2:$D$10000,"&gt;"&amp;J$2,INPUT!$D$2:$D$10000,"&lt;"&amp;K$2)</f>
        <v>17.5</v>
      </c>
      <c r="K25" s="6">
        <f>SUMIFS(INPUT!$E$2:$E$10000,INPUT!$C$2:$C$10000,"="&amp;$B25,INPUT!$B$2:$B$10000,"="&amp;$A25,INPUT!$D$2:$D$10000,"&gt;"&amp;K$2,INPUT!$D$2:$D$10000,"&lt;"&amp;L$2)</f>
        <v>14.5</v>
      </c>
      <c r="L25" s="6">
        <f>SUMIFS(INPUT!$E$2:$E$10000,INPUT!$C$2:$C$10000,"="&amp;$B25,INPUT!$B$2:$B$10000,"="&amp;$A25,INPUT!$D$2:$D$10000,"&gt;"&amp;L$2,INPUT!$D$2:$D$10000,"&lt;"&amp;M$2)</f>
        <v>0</v>
      </c>
      <c r="M25" s="7">
        <f t="shared" si="0"/>
        <v>200.5</v>
      </c>
      <c r="N25" s="2"/>
      <c r="O25" s="8">
        <f>M25/N26</f>
        <v>0.16659742417947654</v>
      </c>
    </row>
    <row r="26" spans="1:15" ht="15" x14ac:dyDescent="0.25">
      <c r="A26" t="str">
        <f>A25</f>
        <v>Course at University abroad</v>
      </c>
      <c r="B26" t="s">
        <v>11</v>
      </c>
      <c r="C26" s="6">
        <f>SUMIFS(INPUT!$E$2:$E$10000,INPUT!$C$2:$C$10000,"="&amp;$B26,INPUT!$B$2:$B$10000,"="&amp;$A26,INPUT!$D$2:$D$10000,"&gt;"&amp;C$2,INPUT!$D$2:$D$10000,"&lt;"&amp;D$2)</f>
        <v>23</v>
      </c>
      <c r="D26" s="6">
        <f>SUMIFS(INPUT!$E$2:$E$10000,INPUT!$C$2:$C$10000,"="&amp;$B26,INPUT!$B$2:$B$10000,"="&amp;$A26,INPUT!$D$2:$D$10000,"&gt;"&amp;D$2,INPUT!$D$2:$D$10000,"&lt;"&amp;E$2)</f>
        <v>31.5</v>
      </c>
      <c r="E26" s="6">
        <f>SUMIFS(INPUT!$E$2:$E$10000,INPUT!$C$2:$C$10000,"="&amp;$B26,INPUT!$B$2:$B$10000,"="&amp;$A26,INPUT!$D$2:$D$10000,"&gt;"&amp;E$2,INPUT!$D$2:$D$10000,"&lt;"&amp;F$2)</f>
        <v>44.5</v>
      </c>
      <c r="F26" s="6">
        <f>SUMIFS(INPUT!$E$2:$E$10000,INPUT!$C$2:$C$10000,"="&amp;$B26,INPUT!$B$2:$B$10000,"="&amp;$A26,INPUT!$D$2:$D$10000,"&gt;"&amp;F$2,INPUT!$D$2:$D$10000,"&lt;"&amp;G$2)</f>
        <v>15</v>
      </c>
      <c r="G26" s="6">
        <f>SUMIFS(INPUT!$E$2:$E$10000,INPUT!$C$2:$C$10000,"="&amp;$B26,INPUT!$B$2:$B$10000,"="&amp;$A26,INPUT!$D$2:$D$10000,"&gt;"&amp;G$2,INPUT!$D$2:$D$10000,"&lt;"&amp;H$2)</f>
        <v>23</v>
      </c>
      <c r="H26" s="6">
        <f>SUMIFS(INPUT!$E$2:$E$10000,INPUT!$C$2:$C$10000,"="&amp;$B26,INPUT!$B$2:$B$10000,"="&amp;$A26,INPUT!$D$2:$D$10000,"&gt;"&amp;H$2,INPUT!$D$2:$D$10000,"&lt;"&amp;I$2)</f>
        <v>17</v>
      </c>
      <c r="I26" s="6">
        <f>SUMIFS(INPUT!$E$2:$E$10000,INPUT!$C$2:$C$10000,"="&amp;$B26,INPUT!$B$2:$B$10000,"="&amp;$A26,INPUT!$D$2:$D$10000,"&gt;"&amp;I$2,INPUT!$D$2:$D$10000,"&lt;"&amp;J$2)</f>
        <v>5</v>
      </c>
      <c r="J26" s="6">
        <f>SUMIFS(INPUT!$E$2:$E$10000,INPUT!$C$2:$C$10000,"="&amp;$B26,INPUT!$B$2:$B$10000,"="&amp;$A26,INPUT!$D$2:$D$10000,"&gt;"&amp;J$2,INPUT!$D$2:$D$10000,"&lt;"&amp;K$2)</f>
        <v>28</v>
      </c>
      <c r="K26" s="6">
        <f>SUMIFS(INPUT!$E$2:$E$10000,INPUT!$C$2:$C$10000,"="&amp;$B26,INPUT!$B$2:$B$10000,"="&amp;$A26,INPUT!$D$2:$D$10000,"&gt;"&amp;K$2,INPUT!$D$2:$D$10000,"&lt;"&amp;L$2)</f>
        <v>9</v>
      </c>
      <c r="L26" s="6">
        <f>SUMIFS(INPUT!$E$2:$E$10000,INPUT!$C$2:$C$10000,"="&amp;$B26,INPUT!$B$2:$B$10000,"="&amp;$A26,INPUT!$D$2:$D$10000,"&gt;"&amp;L$2,INPUT!$D$2:$D$10000,"&lt;"&amp;M$2)</f>
        <v>0</v>
      </c>
      <c r="M26" s="7">
        <f t="shared" si="0"/>
        <v>196</v>
      </c>
      <c r="N26" s="2">
        <f>SUM(M21:M26)</f>
        <v>1203.5</v>
      </c>
      <c r="O26" s="8">
        <f>M26/N26</f>
        <v>0.16285832987120896</v>
      </c>
    </row>
    <row r="27" spans="1:15" ht="15" x14ac:dyDescent="0.25">
      <c r="A27" t="s">
        <v>14</v>
      </c>
      <c r="B27" t="s">
        <v>12</v>
      </c>
      <c r="C27" s="6">
        <f>SUMIFS(INPUT!$E$2:$E$10000,INPUT!$C$2:$C$10000,"="&amp;$B27,INPUT!$B$2:$B$10000,"="&amp;$A27,INPUT!$D$2:$D$10000,"&gt;"&amp;C$2,INPUT!$D$2:$D$10000,"&lt;"&amp;D$2)</f>
        <v>16.5</v>
      </c>
      <c r="D27" s="6">
        <f>SUMIFS(INPUT!$E$2:$E$10000,INPUT!$C$2:$C$10000,"="&amp;$B27,INPUT!$B$2:$B$10000,"="&amp;$A27,INPUT!$D$2:$D$10000,"&gt;"&amp;D$2,INPUT!$D$2:$D$10000,"&lt;"&amp;E$2)</f>
        <v>21.5</v>
      </c>
      <c r="E27" s="6">
        <f>SUMIFS(INPUT!$E$2:$E$10000,INPUT!$C$2:$C$10000,"="&amp;$B27,INPUT!$B$2:$B$10000,"="&amp;$A27,INPUT!$D$2:$D$10000,"&gt;"&amp;E$2,INPUT!$D$2:$D$10000,"&lt;"&amp;F$2)</f>
        <v>31</v>
      </c>
      <c r="F27" s="6">
        <f>SUMIFS(INPUT!$E$2:$E$10000,INPUT!$C$2:$C$10000,"="&amp;$B27,INPUT!$B$2:$B$10000,"="&amp;$A27,INPUT!$D$2:$D$10000,"&gt;"&amp;F$2,INPUT!$D$2:$D$10000,"&lt;"&amp;G$2)</f>
        <v>33.5</v>
      </c>
      <c r="G27" s="6">
        <f>SUMIFS(INPUT!$E$2:$E$10000,INPUT!$C$2:$C$10000,"="&amp;$B27,INPUT!$B$2:$B$10000,"="&amp;$A27,INPUT!$D$2:$D$10000,"&gt;"&amp;G$2,INPUT!$D$2:$D$10000,"&lt;"&amp;H$2)</f>
        <v>19.5</v>
      </c>
      <c r="H27" s="6">
        <f>SUMIFS(INPUT!$E$2:$E$10000,INPUT!$C$2:$C$10000,"="&amp;$B27,INPUT!$B$2:$B$10000,"="&amp;$A27,INPUT!$D$2:$D$10000,"&gt;"&amp;H$2,INPUT!$D$2:$D$10000,"&lt;"&amp;I$2)</f>
        <v>20</v>
      </c>
      <c r="I27" s="6">
        <f>SUMIFS(INPUT!$E$2:$E$10000,INPUT!$C$2:$C$10000,"="&amp;$B27,INPUT!$B$2:$B$10000,"="&amp;$A27,INPUT!$D$2:$D$10000,"&gt;"&amp;I$2,INPUT!$D$2:$D$10000,"&lt;"&amp;J$2)</f>
        <v>16</v>
      </c>
      <c r="J27" s="6">
        <f>SUMIFS(INPUT!$E$2:$E$10000,INPUT!$C$2:$C$10000,"="&amp;$B27,INPUT!$B$2:$B$10000,"="&amp;$A27,INPUT!$D$2:$D$10000,"&gt;"&amp;J$2,INPUT!$D$2:$D$10000,"&lt;"&amp;K$2)</f>
        <v>40</v>
      </c>
      <c r="K27" s="6">
        <f>SUMIFS(INPUT!$E$2:$E$10000,INPUT!$C$2:$C$10000,"="&amp;$B27,INPUT!$B$2:$B$10000,"="&amp;$A27,INPUT!$D$2:$D$10000,"&gt;"&amp;K$2,INPUT!$D$2:$D$10000,"&lt;"&amp;L$2)</f>
        <v>2</v>
      </c>
      <c r="L27" s="6">
        <f>SUMIFS(INPUT!$E$2:$E$10000,INPUT!$C$2:$C$10000,"="&amp;$B27,INPUT!$B$2:$B$10000,"="&amp;$A27,INPUT!$D$2:$D$10000,"&gt;"&amp;L$2,INPUT!$D$2:$D$10000,"&lt;"&amp;M$2)</f>
        <v>0</v>
      </c>
      <c r="M27" s="7">
        <f t="shared" si="0"/>
        <v>200</v>
      </c>
      <c r="N27" s="2"/>
      <c r="O27" s="8">
        <f>M27/N32</f>
        <v>0.17683465959328029</v>
      </c>
    </row>
    <row r="28" spans="1:15" ht="15" x14ac:dyDescent="0.25">
      <c r="A28" t="str">
        <f>A27</f>
        <v>writing scientific article 'Excel in daily use'</v>
      </c>
      <c r="B28" t="s">
        <v>6</v>
      </c>
      <c r="C28" s="6">
        <f>SUMIFS(INPUT!$E$2:$E$10000,INPUT!$C$2:$C$10000,"="&amp;$B28,INPUT!$B$2:$B$10000,"="&amp;$A28,INPUT!$D$2:$D$10000,"&gt;"&amp;C$2,INPUT!$D$2:$D$10000,"&lt;"&amp;D$2)</f>
        <v>21.5</v>
      </c>
      <c r="D28" s="6">
        <f>SUMIFS(INPUT!$E$2:$E$10000,INPUT!$C$2:$C$10000,"="&amp;$B28,INPUT!$B$2:$B$10000,"="&amp;$A28,INPUT!$D$2:$D$10000,"&gt;"&amp;D$2,INPUT!$D$2:$D$10000,"&lt;"&amp;E$2)</f>
        <v>4.5</v>
      </c>
      <c r="E28" s="6">
        <f>SUMIFS(INPUT!$E$2:$E$10000,INPUT!$C$2:$C$10000,"="&amp;$B28,INPUT!$B$2:$B$10000,"="&amp;$A28,INPUT!$D$2:$D$10000,"&gt;"&amp;E$2,INPUT!$D$2:$D$10000,"&lt;"&amp;F$2)</f>
        <v>19.5</v>
      </c>
      <c r="F28" s="6">
        <f>SUMIFS(INPUT!$E$2:$E$10000,INPUT!$C$2:$C$10000,"="&amp;$B28,INPUT!$B$2:$B$10000,"="&amp;$A28,INPUT!$D$2:$D$10000,"&gt;"&amp;F$2,INPUT!$D$2:$D$10000,"&lt;"&amp;G$2)</f>
        <v>14.5</v>
      </c>
      <c r="G28" s="6">
        <f>SUMIFS(INPUT!$E$2:$E$10000,INPUT!$C$2:$C$10000,"="&amp;$B28,INPUT!$B$2:$B$10000,"="&amp;$A28,INPUT!$D$2:$D$10000,"&gt;"&amp;G$2,INPUT!$D$2:$D$10000,"&lt;"&amp;H$2)</f>
        <v>32.5</v>
      </c>
      <c r="H28" s="6">
        <f>SUMIFS(INPUT!$E$2:$E$10000,INPUT!$C$2:$C$10000,"="&amp;$B28,INPUT!$B$2:$B$10000,"="&amp;$A28,INPUT!$D$2:$D$10000,"&gt;"&amp;H$2,INPUT!$D$2:$D$10000,"&lt;"&amp;I$2)</f>
        <v>14.5</v>
      </c>
      <c r="I28" s="6">
        <f>SUMIFS(INPUT!$E$2:$E$10000,INPUT!$C$2:$C$10000,"="&amp;$B28,INPUT!$B$2:$B$10000,"="&amp;$A28,INPUT!$D$2:$D$10000,"&gt;"&amp;I$2,INPUT!$D$2:$D$10000,"&lt;"&amp;J$2)</f>
        <v>20.5</v>
      </c>
      <c r="J28" s="6">
        <f>SUMIFS(INPUT!$E$2:$E$10000,INPUT!$C$2:$C$10000,"="&amp;$B28,INPUT!$B$2:$B$10000,"="&amp;$A28,INPUT!$D$2:$D$10000,"&gt;"&amp;J$2,INPUT!$D$2:$D$10000,"&lt;"&amp;K$2)</f>
        <v>19.5</v>
      </c>
      <c r="K28" s="6">
        <f>SUMIFS(INPUT!$E$2:$E$10000,INPUT!$C$2:$C$10000,"="&amp;$B28,INPUT!$B$2:$B$10000,"="&amp;$A28,INPUT!$D$2:$D$10000,"&gt;"&amp;K$2,INPUT!$D$2:$D$10000,"&lt;"&amp;L$2)</f>
        <v>1.5</v>
      </c>
      <c r="L28" s="6">
        <f>SUMIFS(INPUT!$E$2:$E$10000,INPUT!$C$2:$C$10000,"="&amp;$B28,INPUT!$B$2:$B$10000,"="&amp;$A28,INPUT!$D$2:$D$10000,"&gt;"&amp;L$2,INPUT!$D$2:$D$10000,"&lt;"&amp;M$2)</f>
        <v>0</v>
      </c>
      <c r="M28" s="7">
        <f t="shared" si="0"/>
        <v>148.5</v>
      </c>
      <c r="N28" s="2"/>
      <c r="O28" s="8">
        <f>M28/N32</f>
        <v>0.1312997347480106</v>
      </c>
    </row>
    <row r="29" spans="1:15" ht="15" x14ac:dyDescent="0.25">
      <c r="A29" t="str">
        <f>A28</f>
        <v>writing scientific article 'Excel in daily use'</v>
      </c>
      <c r="B29" t="s">
        <v>13</v>
      </c>
      <c r="C29" s="6">
        <f>SUMIFS(INPUT!$E$2:$E$10000,INPUT!$C$2:$C$10000,"="&amp;$B29,INPUT!$B$2:$B$10000,"="&amp;$A29,INPUT!$D$2:$D$10000,"&gt;"&amp;C$2,INPUT!$D$2:$D$10000,"&lt;"&amp;D$2)</f>
        <v>20</v>
      </c>
      <c r="D29" s="6">
        <f>SUMIFS(INPUT!$E$2:$E$10000,INPUT!$C$2:$C$10000,"="&amp;$B29,INPUT!$B$2:$B$10000,"="&amp;$A29,INPUT!$D$2:$D$10000,"&gt;"&amp;D$2,INPUT!$D$2:$D$10000,"&lt;"&amp;E$2)</f>
        <v>27</v>
      </c>
      <c r="E29" s="6">
        <f>SUMIFS(INPUT!$E$2:$E$10000,INPUT!$C$2:$C$10000,"="&amp;$B29,INPUT!$B$2:$B$10000,"="&amp;$A29,INPUT!$D$2:$D$10000,"&gt;"&amp;E$2,INPUT!$D$2:$D$10000,"&lt;"&amp;F$2)</f>
        <v>17.5</v>
      </c>
      <c r="F29" s="6">
        <f>SUMIFS(INPUT!$E$2:$E$10000,INPUT!$C$2:$C$10000,"="&amp;$B29,INPUT!$B$2:$B$10000,"="&amp;$A29,INPUT!$D$2:$D$10000,"&gt;"&amp;F$2,INPUT!$D$2:$D$10000,"&lt;"&amp;G$2)</f>
        <v>18.5</v>
      </c>
      <c r="G29" s="6">
        <f>SUMIFS(INPUT!$E$2:$E$10000,INPUT!$C$2:$C$10000,"="&amp;$B29,INPUT!$B$2:$B$10000,"="&amp;$A29,INPUT!$D$2:$D$10000,"&gt;"&amp;G$2,INPUT!$D$2:$D$10000,"&lt;"&amp;H$2)</f>
        <v>8</v>
      </c>
      <c r="H29" s="6">
        <f>SUMIFS(INPUT!$E$2:$E$10000,INPUT!$C$2:$C$10000,"="&amp;$B29,INPUT!$B$2:$B$10000,"="&amp;$A29,INPUT!$D$2:$D$10000,"&gt;"&amp;H$2,INPUT!$D$2:$D$10000,"&lt;"&amp;I$2)</f>
        <v>39</v>
      </c>
      <c r="I29" s="6">
        <f>SUMIFS(INPUT!$E$2:$E$10000,INPUT!$C$2:$C$10000,"="&amp;$B29,INPUT!$B$2:$B$10000,"="&amp;$A29,INPUT!$D$2:$D$10000,"&gt;"&amp;I$2,INPUT!$D$2:$D$10000,"&lt;"&amp;J$2)</f>
        <v>28.5</v>
      </c>
      <c r="J29" s="6">
        <f>SUMIFS(INPUT!$E$2:$E$10000,INPUT!$C$2:$C$10000,"="&amp;$B29,INPUT!$B$2:$B$10000,"="&amp;$A29,INPUT!$D$2:$D$10000,"&gt;"&amp;J$2,INPUT!$D$2:$D$10000,"&lt;"&amp;K$2)</f>
        <v>28.5</v>
      </c>
      <c r="K29" s="6">
        <f>SUMIFS(INPUT!$E$2:$E$10000,INPUT!$C$2:$C$10000,"="&amp;$B29,INPUT!$B$2:$B$10000,"="&amp;$A29,INPUT!$D$2:$D$10000,"&gt;"&amp;K$2,INPUT!$D$2:$D$10000,"&lt;"&amp;L$2)</f>
        <v>0</v>
      </c>
      <c r="L29" s="6">
        <f>SUMIFS(INPUT!$E$2:$E$10000,INPUT!$C$2:$C$10000,"="&amp;$B29,INPUT!$B$2:$B$10000,"="&amp;$A29,INPUT!$D$2:$D$10000,"&gt;"&amp;L$2,INPUT!$D$2:$D$10000,"&lt;"&amp;M$2)</f>
        <v>0</v>
      </c>
      <c r="M29" s="7">
        <f t="shared" si="0"/>
        <v>187</v>
      </c>
      <c r="N29" s="2"/>
      <c r="O29" s="8">
        <f>M29/N32</f>
        <v>0.16534040671971706</v>
      </c>
    </row>
    <row r="30" spans="1:15" ht="15" x14ac:dyDescent="0.25">
      <c r="A30" t="str">
        <f>A29</f>
        <v>writing scientific article 'Excel in daily use'</v>
      </c>
      <c r="B30" t="s">
        <v>15</v>
      </c>
      <c r="C30" s="6">
        <f>SUMIFS(INPUT!$E$2:$E$10000,INPUT!$C$2:$C$10000,"="&amp;$B30,INPUT!$B$2:$B$10000,"="&amp;$A30,INPUT!$D$2:$D$10000,"&gt;"&amp;C$2,INPUT!$D$2:$D$10000,"&lt;"&amp;D$2)</f>
        <v>22.5</v>
      </c>
      <c r="D30" s="6">
        <f>SUMIFS(INPUT!$E$2:$E$10000,INPUT!$C$2:$C$10000,"="&amp;$B30,INPUT!$B$2:$B$10000,"="&amp;$A30,INPUT!$D$2:$D$10000,"&gt;"&amp;D$2,INPUT!$D$2:$D$10000,"&lt;"&amp;E$2)</f>
        <v>28</v>
      </c>
      <c r="E30" s="6">
        <f>SUMIFS(INPUT!$E$2:$E$10000,INPUT!$C$2:$C$10000,"="&amp;$B30,INPUT!$B$2:$B$10000,"="&amp;$A30,INPUT!$D$2:$D$10000,"&gt;"&amp;E$2,INPUT!$D$2:$D$10000,"&lt;"&amp;F$2)</f>
        <v>39</v>
      </c>
      <c r="F30" s="6">
        <f>SUMIFS(INPUT!$E$2:$E$10000,INPUT!$C$2:$C$10000,"="&amp;$B30,INPUT!$B$2:$B$10000,"="&amp;$A30,INPUT!$D$2:$D$10000,"&gt;"&amp;F$2,INPUT!$D$2:$D$10000,"&lt;"&amp;G$2)</f>
        <v>13.5</v>
      </c>
      <c r="G30" s="6">
        <f>SUMIFS(INPUT!$E$2:$E$10000,INPUT!$C$2:$C$10000,"="&amp;$B30,INPUT!$B$2:$B$10000,"="&amp;$A30,INPUT!$D$2:$D$10000,"&gt;"&amp;G$2,INPUT!$D$2:$D$10000,"&lt;"&amp;H$2)</f>
        <v>19.5</v>
      </c>
      <c r="H30" s="6">
        <f>SUMIFS(INPUT!$E$2:$E$10000,INPUT!$C$2:$C$10000,"="&amp;$B30,INPUT!$B$2:$B$10000,"="&amp;$A30,INPUT!$D$2:$D$10000,"&gt;"&amp;H$2,INPUT!$D$2:$D$10000,"&lt;"&amp;I$2)</f>
        <v>26</v>
      </c>
      <c r="I30" s="6">
        <f>SUMIFS(INPUT!$E$2:$E$10000,INPUT!$C$2:$C$10000,"="&amp;$B30,INPUT!$B$2:$B$10000,"="&amp;$A30,INPUT!$D$2:$D$10000,"&gt;"&amp;I$2,INPUT!$D$2:$D$10000,"&lt;"&amp;J$2)</f>
        <v>20.5</v>
      </c>
      <c r="J30" s="6">
        <f>SUMIFS(INPUT!$E$2:$E$10000,INPUT!$C$2:$C$10000,"="&amp;$B30,INPUT!$B$2:$B$10000,"="&amp;$A30,INPUT!$D$2:$D$10000,"&gt;"&amp;J$2,INPUT!$D$2:$D$10000,"&lt;"&amp;K$2)</f>
        <v>45</v>
      </c>
      <c r="K30" s="6">
        <f>SUMIFS(INPUT!$E$2:$E$10000,INPUT!$C$2:$C$10000,"="&amp;$B30,INPUT!$B$2:$B$10000,"="&amp;$A30,INPUT!$D$2:$D$10000,"&gt;"&amp;K$2,INPUT!$D$2:$D$10000,"&lt;"&amp;L$2)</f>
        <v>0</v>
      </c>
      <c r="L30" s="6">
        <f>SUMIFS(INPUT!$E$2:$E$10000,INPUT!$C$2:$C$10000,"="&amp;$B30,INPUT!$B$2:$B$10000,"="&amp;$A30,INPUT!$D$2:$D$10000,"&gt;"&amp;L$2,INPUT!$D$2:$D$10000,"&lt;"&amp;M$2)</f>
        <v>0</v>
      </c>
      <c r="M30" s="7">
        <f t="shared" si="0"/>
        <v>214</v>
      </c>
      <c r="N30" s="2"/>
      <c r="O30" s="8">
        <f>M30/N32</f>
        <v>0.18921308576480991</v>
      </c>
    </row>
    <row r="31" spans="1:15" ht="15" x14ac:dyDescent="0.25">
      <c r="A31" t="str">
        <f>A30</f>
        <v>writing scientific article 'Excel in daily use'</v>
      </c>
      <c r="B31" t="s">
        <v>8</v>
      </c>
      <c r="C31" s="6">
        <f>SUMIFS(INPUT!$E$2:$E$10000,INPUT!$C$2:$C$10000,"="&amp;$B31,INPUT!$B$2:$B$10000,"="&amp;$A31,INPUT!$D$2:$D$10000,"&gt;"&amp;C$2,INPUT!$D$2:$D$10000,"&lt;"&amp;D$2)</f>
        <v>5.5</v>
      </c>
      <c r="D31" s="6">
        <f>SUMIFS(INPUT!$E$2:$E$10000,INPUT!$C$2:$C$10000,"="&amp;$B31,INPUT!$B$2:$B$10000,"="&amp;$A31,INPUT!$D$2:$D$10000,"&gt;"&amp;D$2,INPUT!$D$2:$D$10000,"&lt;"&amp;E$2)</f>
        <v>24.5</v>
      </c>
      <c r="E31" s="6">
        <f>SUMIFS(INPUT!$E$2:$E$10000,INPUT!$C$2:$C$10000,"="&amp;$B31,INPUT!$B$2:$B$10000,"="&amp;$A31,INPUT!$D$2:$D$10000,"&gt;"&amp;E$2,INPUT!$D$2:$D$10000,"&lt;"&amp;F$2)</f>
        <v>19</v>
      </c>
      <c r="F31" s="6">
        <f>SUMIFS(INPUT!$E$2:$E$10000,INPUT!$C$2:$C$10000,"="&amp;$B31,INPUT!$B$2:$B$10000,"="&amp;$A31,INPUT!$D$2:$D$10000,"&gt;"&amp;F$2,INPUT!$D$2:$D$10000,"&lt;"&amp;G$2)</f>
        <v>43</v>
      </c>
      <c r="G31" s="6">
        <f>SUMIFS(INPUT!$E$2:$E$10000,INPUT!$C$2:$C$10000,"="&amp;$B31,INPUT!$B$2:$B$10000,"="&amp;$A31,INPUT!$D$2:$D$10000,"&gt;"&amp;G$2,INPUT!$D$2:$D$10000,"&lt;"&amp;H$2)</f>
        <v>35</v>
      </c>
      <c r="H31" s="6">
        <f>SUMIFS(INPUT!$E$2:$E$10000,INPUT!$C$2:$C$10000,"="&amp;$B31,INPUT!$B$2:$B$10000,"="&amp;$A31,INPUT!$D$2:$D$10000,"&gt;"&amp;H$2,INPUT!$D$2:$D$10000,"&lt;"&amp;I$2)</f>
        <v>3.5</v>
      </c>
      <c r="I31" s="6">
        <f>SUMIFS(INPUT!$E$2:$E$10000,INPUT!$C$2:$C$10000,"="&amp;$B31,INPUT!$B$2:$B$10000,"="&amp;$A31,INPUT!$D$2:$D$10000,"&gt;"&amp;I$2,INPUT!$D$2:$D$10000,"&lt;"&amp;J$2)</f>
        <v>8.5</v>
      </c>
      <c r="J31" s="6">
        <f>SUMIFS(INPUT!$E$2:$E$10000,INPUT!$C$2:$C$10000,"="&amp;$B31,INPUT!$B$2:$B$10000,"="&amp;$A31,INPUT!$D$2:$D$10000,"&gt;"&amp;J$2,INPUT!$D$2:$D$10000,"&lt;"&amp;K$2)</f>
        <v>24</v>
      </c>
      <c r="K31" s="6">
        <f>SUMIFS(INPUT!$E$2:$E$10000,INPUT!$C$2:$C$10000,"="&amp;$B31,INPUT!$B$2:$B$10000,"="&amp;$A31,INPUT!$D$2:$D$10000,"&gt;"&amp;K$2,INPUT!$D$2:$D$10000,"&lt;"&amp;L$2)</f>
        <v>0.5</v>
      </c>
      <c r="L31" s="6">
        <f>SUMIFS(INPUT!$E$2:$E$10000,INPUT!$C$2:$C$10000,"="&amp;$B31,INPUT!$B$2:$B$10000,"="&amp;$A31,INPUT!$D$2:$D$10000,"&gt;"&amp;L$2,INPUT!$D$2:$D$10000,"&lt;"&amp;M$2)</f>
        <v>0</v>
      </c>
      <c r="M31" s="7">
        <f t="shared" si="0"/>
        <v>163.5</v>
      </c>
      <c r="N31" s="2"/>
      <c r="O31" s="8">
        <f>M31/N32</f>
        <v>0.14456233421750664</v>
      </c>
    </row>
    <row r="32" spans="1:15" ht="15" x14ac:dyDescent="0.25">
      <c r="A32" s="9" t="str">
        <f>A31</f>
        <v>writing scientific article 'Excel in daily use'</v>
      </c>
      <c r="B32" s="9" t="s">
        <v>11</v>
      </c>
      <c r="C32" s="6">
        <f>SUMIFS(INPUT!$E$2:$E$10000,INPUT!$C$2:$C$10000,"="&amp;$B32,INPUT!$B$2:$B$10000,"="&amp;$A32,INPUT!$D$2:$D$10000,"&gt;"&amp;C$2,INPUT!$D$2:$D$10000,"&lt;"&amp;D$2)</f>
        <v>25.5</v>
      </c>
      <c r="D32" s="6">
        <f>SUMIFS(INPUT!$E$2:$E$10000,INPUT!$C$2:$C$10000,"="&amp;$B32,INPUT!$B$2:$B$10000,"="&amp;$A32,INPUT!$D$2:$D$10000,"&gt;"&amp;D$2,INPUT!$D$2:$D$10000,"&lt;"&amp;E$2)</f>
        <v>14</v>
      </c>
      <c r="E32" s="6">
        <f>SUMIFS(INPUT!$E$2:$E$10000,INPUT!$C$2:$C$10000,"="&amp;$B32,INPUT!$B$2:$B$10000,"="&amp;$A32,INPUT!$D$2:$D$10000,"&gt;"&amp;E$2,INPUT!$D$2:$D$10000,"&lt;"&amp;F$2)</f>
        <v>29.5</v>
      </c>
      <c r="F32" s="6">
        <f>SUMIFS(INPUT!$E$2:$E$10000,INPUT!$C$2:$C$10000,"="&amp;$B32,INPUT!$B$2:$B$10000,"="&amp;$A32,INPUT!$D$2:$D$10000,"&gt;"&amp;F$2,INPUT!$D$2:$D$10000,"&lt;"&amp;G$2)</f>
        <v>22</v>
      </c>
      <c r="G32" s="6">
        <f>SUMIFS(INPUT!$E$2:$E$10000,INPUT!$C$2:$C$10000,"="&amp;$B32,INPUT!$B$2:$B$10000,"="&amp;$A32,INPUT!$D$2:$D$10000,"&gt;"&amp;G$2,INPUT!$D$2:$D$10000,"&lt;"&amp;H$2)</f>
        <v>32</v>
      </c>
      <c r="H32" s="6">
        <f>SUMIFS(INPUT!$E$2:$E$10000,INPUT!$C$2:$C$10000,"="&amp;$B32,INPUT!$B$2:$B$10000,"="&amp;$A32,INPUT!$D$2:$D$10000,"&gt;"&amp;H$2,INPUT!$D$2:$D$10000,"&lt;"&amp;I$2)</f>
        <v>24</v>
      </c>
      <c r="I32" s="6">
        <f>SUMIFS(INPUT!$E$2:$E$10000,INPUT!$C$2:$C$10000,"="&amp;$B32,INPUT!$B$2:$B$10000,"="&amp;$A32,INPUT!$D$2:$D$10000,"&gt;"&amp;I$2,INPUT!$D$2:$D$10000,"&lt;"&amp;J$2)</f>
        <v>18</v>
      </c>
      <c r="J32" s="6">
        <f>SUMIFS(INPUT!$E$2:$E$10000,INPUT!$C$2:$C$10000,"="&amp;$B32,INPUT!$B$2:$B$10000,"="&amp;$A32,INPUT!$D$2:$D$10000,"&gt;"&amp;J$2,INPUT!$D$2:$D$10000,"&lt;"&amp;K$2)</f>
        <v>44</v>
      </c>
      <c r="K32" s="6">
        <f>SUMIFS(INPUT!$E$2:$E$10000,INPUT!$C$2:$C$10000,"="&amp;$B32,INPUT!$B$2:$B$10000,"="&amp;$A32,INPUT!$D$2:$D$10000,"&gt;"&amp;K$2,INPUT!$D$2:$D$10000,"&lt;"&amp;L$2)</f>
        <v>9</v>
      </c>
      <c r="L32" s="6">
        <f>SUMIFS(INPUT!$E$2:$E$10000,INPUT!$C$2:$C$10000,"="&amp;$B32,INPUT!$B$2:$B$10000,"="&amp;$A32,INPUT!$D$2:$D$10000,"&gt;"&amp;L$2,INPUT!$D$2:$D$10000,"&lt;"&amp;M$2)</f>
        <v>0</v>
      </c>
      <c r="M32" s="10">
        <f t="shared" si="0"/>
        <v>218</v>
      </c>
      <c r="N32" s="11">
        <f>SUM(M27:M32)</f>
        <v>1131</v>
      </c>
      <c r="O32" s="12">
        <f>M32/N32</f>
        <v>0.1927497789566755</v>
      </c>
    </row>
    <row r="33" spans="2:15" ht="15" x14ac:dyDescent="0.25">
      <c r="B33" s="2" t="s">
        <v>20</v>
      </c>
      <c r="C33" s="13">
        <f t="shared" ref="C33:L33" si="1">SUM(C4:C32)</f>
        <v>697.5</v>
      </c>
      <c r="D33" s="13">
        <f t="shared" si="1"/>
        <v>686</v>
      </c>
      <c r="E33" s="13">
        <f t="shared" si="1"/>
        <v>697</v>
      </c>
      <c r="F33" s="13">
        <f t="shared" si="1"/>
        <v>692.5</v>
      </c>
      <c r="G33" s="13">
        <f t="shared" si="1"/>
        <v>638</v>
      </c>
      <c r="H33" s="13">
        <f t="shared" si="1"/>
        <v>595.5</v>
      </c>
      <c r="I33" s="13">
        <f t="shared" si="1"/>
        <v>594</v>
      </c>
      <c r="J33" s="13">
        <f t="shared" si="1"/>
        <v>675.5</v>
      </c>
      <c r="K33" s="13">
        <f t="shared" si="1"/>
        <v>112</v>
      </c>
      <c r="L33" s="13">
        <f t="shared" si="1"/>
        <v>0</v>
      </c>
      <c r="M33" s="7">
        <f>SUM(M3:M32)</f>
        <v>5595</v>
      </c>
      <c r="N33" s="2">
        <f>SUM(N3:N32)</f>
        <v>5595</v>
      </c>
      <c r="O33" s="14">
        <f>SUM(O3:O32)</f>
        <v>4.9999999999999991</v>
      </c>
    </row>
    <row r="37" spans="2:15" ht="15" x14ac:dyDescent="0.25">
      <c r="B37" s="2" t="s">
        <v>19</v>
      </c>
      <c r="C37" s="4">
        <v>41791</v>
      </c>
      <c r="D37" s="4">
        <v>41821</v>
      </c>
      <c r="E37" s="4">
        <v>41852</v>
      </c>
      <c r="F37" s="4">
        <v>41883</v>
      </c>
      <c r="G37" s="4">
        <v>41913</v>
      </c>
      <c r="H37" s="4">
        <v>41944</v>
      </c>
      <c r="I37" s="4">
        <v>41974</v>
      </c>
      <c r="J37" s="4">
        <v>42005</v>
      </c>
      <c r="K37" s="4">
        <v>42036</v>
      </c>
      <c r="L37" s="4">
        <v>42064</v>
      </c>
      <c r="M37" s="4" t="s">
        <v>20</v>
      </c>
    </row>
    <row r="38" spans="2:15" ht="15" x14ac:dyDescent="0.25">
      <c r="B38" t="s">
        <v>12</v>
      </c>
      <c r="C38" s="6">
        <f>SUMIFS(INPUT!$E$2:$E$10000,INPUT!$C$2:$C$10000,"="&amp;$B38,INPUT!$D$2:$D$10000,"&gt;"&amp;C$2,INPUT!$D$2:$D$10000,"&lt;"&amp;D$2)</f>
        <v>130.5</v>
      </c>
      <c r="D38" s="6">
        <f>SUMIFS(INPUT!$E$2:$E$10000,INPUT!$C$2:$C$10000,"="&amp;$B38,INPUT!$D$2:$D$10000,"&gt;"&amp;D$2,INPUT!$D$2:$D$10000,"&lt;"&amp;E$2)</f>
        <v>180</v>
      </c>
      <c r="E38" s="6">
        <f>SUMIFS(INPUT!$E$2:$E$10000,INPUT!$C$2:$C$10000,"="&amp;$B38,INPUT!$D$2:$D$10000,"&gt;"&amp;E$2,INPUT!$D$2:$D$10000,"&lt;"&amp;F$2)</f>
        <v>126.5</v>
      </c>
      <c r="F38" s="6">
        <f>SUMIFS(INPUT!$E$2:$E$10000,INPUT!$C$2:$C$10000,"="&amp;$B38,INPUT!$D$2:$D$10000,"&gt;"&amp;F$2,INPUT!$D$2:$D$10000,"&lt;"&amp;G$2)</f>
        <v>149</v>
      </c>
      <c r="G38" s="6">
        <f>SUMIFS(INPUT!$E$2:$E$10000,INPUT!$C$2:$C$10000,"="&amp;$B38,INPUT!$D$2:$D$10000,"&gt;"&amp;G$2,INPUT!$D$2:$D$10000,"&lt;"&amp;H$2)</f>
        <v>122.5</v>
      </c>
      <c r="H38" s="6">
        <f>SUMIFS(INPUT!$E$2:$E$10000,INPUT!$C$2:$C$10000,"="&amp;$B38,INPUT!$D$2:$D$10000,"&gt;"&amp;H$2,INPUT!$D$2:$D$10000,"&lt;"&amp;I$2)</f>
        <v>127.5</v>
      </c>
      <c r="I38" s="6">
        <f>SUMIFS(INPUT!$E$2:$E$10000,INPUT!$C$2:$C$10000,"="&amp;$B38,INPUT!$D$2:$D$10000,"&gt;"&amp;I$2,INPUT!$D$2:$D$10000,"&lt;"&amp;J$2)</f>
        <v>97</v>
      </c>
      <c r="J38" s="6">
        <f>SUMIFS(INPUT!$E$2:$E$10000,INPUT!$C$2:$C$10000,"="&amp;$B38,INPUT!$D$2:$D$10000,"&gt;"&amp;J$2,INPUT!$D$2:$D$10000,"&lt;"&amp;K$2)</f>
        <v>123</v>
      </c>
      <c r="K38" s="6">
        <f>SUMIFS(INPUT!$E$2:$E$10000,INPUT!$C$2:$C$10000,"="&amp;$B38,INPUT!$D$2:$D$10000,"&gt;"&amp;K$2,INPUT!$D$2:$D$10000,"&lt;"&amp;L$2)</f>
        <v>18</v>
      </c>
      <c r="L38" s="6">
        <f>SUMIFS(INPUT!$E$2:$E$10000,INPUT!$C$2:$C$10000,"="&amp;$B38,INPUT!$D$2:$D$10000,"&gt;"&amp;L$2,INPUT!$D$2:$D$10000,"&lt;"&amp;M$2)</f>
        <v>0</v>
      </c>
      <c r="M38" s="2">
        <f t="shared" ref="M38:M43" si="2">SUM(C38:L38)</f>
        <v>1074</v>
      </c>
    </row>
    <row r="39" spans="2:15" ht="15" x14ac:dyDescent="0.25">
      <c r="B39" t="s">
        <v>6</v>
      </c>
      <c r="C39" s="6">
        <f>SUMIFS(INPUT!$E$2:$E$10000,INPUT!$C$2:$C$10000,"="&amp;$B39,INPUT!$D$2:$D$10000,"&gt;"&amp;C$2,INPUT!$D$2:$D$10000,"&lt;"&amp;D$2)</f>
        <v>122.5</v>
      </c>
      <c r="D39" s="6">
        <f>SUMIFS(INPUT!$E$2:$E$10000,INPUT!$C$2:$C$10000,"="&amp;$B39,INPUT!$D$2:$D$10000,"&gt;"&amp;D$2,INPUT!$D$2:$D$10000,"&lt;"&amp;E$2)</f>
        <v>63</v>
      </c>
      <c r="E39" s="6">
        <f>SUMIFS(INPUT!$E$2:$E$10000,INPUT!$C$2:$C$10000,"="&amp;$B39,INPUT!$D$2:$D$10000,"&gt;"&amp;E$2,INPUT!$D$2:$D$10000,"&lt;"&amp;F$2)</f>
        <v>94.5</v>
      </c>
      <c r="F39" s="6">
        <f>SUMIFS(INPUT!$E$2:$E$10000,INPUT!$C$2:$C$10000,"="&amp;$B39,INPUT!$D$2:$D$10000,"&gt;"&amp;F$2,INPUT!$D$2:$D$10000,"&lt;"&amp;G$2)</f>
        <v>84</v>
      </c>
      <c r="G39" s="6">
        <f>SUMIFS(INPUT!$E$2:$E$10000,INPUT!$C$2:$C$10000,"="&amp;$B39,INPUT!$D$2:$D$10000,"&gt;"&amp;G$2,INPUT!$D$2:$D$10000,"&lt;"&amp;H$2)</f>
        <v>124</v>
      </c>
      <c r="H39" s="6">
        <f>SUMIFS(INPUT!$E$2:$E$10000,INPUT!$C$2:$C$10000,"="&amp;$B39,INPUT!$D$2:$D$10000,"&gt;"&amp;H$2,INPUT!$D$2:$D$10000,"&lt;"&amp;I$2)</f>
        <v>82</v>
      </c>
      <c r="I39" s="6">
        <f>SUMIFS(INPUT!$E$2:$E$10000,INPUT!$C$2:$C$10000,"="&amp;$B39,INPUT!$D$2:$D$10000,"&gt;"&amp;I$2,INPUT!$D$2:$D$10000,"&lt;"&amp;J$2)</f>
        <v>126</v>
      </c>
      <c r="J39" s="6">
        <f>SUMIFS(INPUT!$E$2:$E$10000,INPUT!$C$2:$C$10000,"="&amp;$B39,INPUT!$D$2:$D$10000,"&gt;"&amp;J$2,INPUT!$D$2:$D$10000,"&lt;"&amp;K$2)</f>
        <v>101.5</v>
      </c>
      <c r="K39" s="6">
        <f>SUMIFS(INPUT!$E$2:$E$10000,INPUT!$C$2:$C$10000,"="&amp;$B39,INPUT!$D$2:$D$10000,"&gt;"&amp;K$2,INPUT!$D$2:$D$10000,"&lt;"&amp;L$2)</f>
        <v>6.5</v>
      </c>
      <c r="L39" s="6">
        <f>SUMIFS(INPUT!$E$2:$E$10000,INPUT!$C$2:$C$10000,"="&amp;$B39,INPUT!$D$2:$D$10000,"&gt;"&amp;L$2,INPUT!$D$2:$D$10000,"&lt;"&amp;M$2)</f>
        <v>0</v>
      </c>
      <c r="M39" s="2">
        <f t="shared" si="2"/>
        <v>804</v>
      </c>
    </row>
    <row r="40" spans="2:15" ht="15" x14ac:dyDescent="0.25">
      <c r="B40" t="s">
        <v>13</v>
      </c>
      <c r="C40" s="6">
        <f>SUMIFS(INPUT!$E$2:$E$10000,INPUT!$C$2:$C$10000,"="&amp;$B40,INPUT!$D$2:$D$10000,"&gt;"&amp;C$2,INPUT!$D$2:$D$10000,"&lt;"&amp;D$2)</f>
        <v>156</v>
      </c>
      <c r="D40" s="6">
        <f>SUMIFS(INPUT!$E$2:$E$10000,INPUT!$C$2:$C$10000,"="&amp;$B40,INPUT!$D$2:$D$10000,"&gt;"&amp;D$2,INPUT!$D$2:$D$10000,"&lt;"&amp;E$2)</f>
        <v>81</v>
      </c>
      <c r="E40" s="6">
        <f>SUMIFS(INPUT!$E$2:$E$10000,INPUT!$C$2:$C$10000,"="&amp;$B40,INPUT!$D$2:$D$10000,"&gt;"&amp;E$2,INPUT!$D$2:$D$10000,"&lt;"&amp;F$2)</f>
        <v>101.5</v>
      </c>
      <c r="F40" s="6">
        <f>SUMIFS(INPUT!$E$2:$E$10000,INPUT!$C$2:$C$10000,"="&amp;$B40,INPUT!$D$2:$D$10000,"&gt;"&amp;F$2,INPUT!$D$2:$D$10000,"&lt;"&amp;G$2)</f>
        <v>100.5</v>
      </c>
      <c r="G40" s="6">
        <f>SUMIFS(INPUT!$E$2:$E$10000,INPUT!$C$2:$C$10000,"="&amp;$B40,INPUT!$D$2:$D$10000,"&gt;"&amp;G$2,INPUT!$D$2:$D$10000,"&lt;"&amp;H$2)</f>
        <v>96.5</v>
      </c>
      <c r="H40" s="6">
        <f>SUMIFS(INPUT!$E$2:$E$10000,INPUT!$C$2:$C$10000,"="&amp;$B40,INPUT!$D$2:$D$10000,"&gt;"&amp;H$2,INPUT!$D$2:$D$10000,"&lt;"&amp;I$2)</f>
        <v>97.5</v>
      </c>
      <c r="I40" s="6">
        <f>SUMIFS(INPUT!$E$2:$E$10000,INPUT!$C$2:$C$10000,"="&amp;$B40,INPUT!$D$2:$D$10000,"&gt;"&amp;I$2,INPUT!$D$2:$D$10000,"&lt;"&amp;J$2)</f>
        <v>133.5</v>
      </c>
      <c r="J40" s="6">
        <f>SUMIFS(INPUT!$E$2:$E$10000,INPUT!$C$2:$C$10000,"="&amp;$B40,INPUT!$D$2:$D$10000,"&gt;"&amp;J$2,INPUT!$D$2:$D$10000,"&lt;"&amp;K$2)</f>
        <v>135</v>
      </c>
      <c r="K40" s="6">
        <f>SUMIFS(INPUT!$E$2:$E$10000,INPUT!$C$2:$C$10000,"="&amp;$B40,INPUT!$D$2:$D$10000,"&gt;"&amp;K$2,INPUT!$D$2:$D$10000,"&lt;"&amp;L$2)</f>
        <v>29</v>
      </c>
      <c r="L40" s="6">
        <f>SUMIFS(INPUT!$E$2:$E$10000,INPUT!$C$2:$C$10000,"="&amp;$B40,INPUT!$D$2:$D$10000,"&gt;"&amp;L$2,INPUT!$D$2:$D$10000,"&lt;"&amp;M$2)</f>
        <v>0</v>
      </c>
      <c r="M40" s="2">
        <f t="shared" si="2"/>
        <v>930.5</v>
      </c>
    </row>
    <row r="41" spans="2:15" ht="15" x14ac:dyDescent="0.25">
      <c r="B41" t="s">
        <v>15</v>
      </c>
      <c r="C41" s="6">
        <f>SUMIFS(INPUT!$E$2:$E$10000,INPUT!$C$2:$C$10000,"="&amp;$B41,INPUT!$D$2:$D$10000,"&gt;"&amp;C$2,INPUT!$D$2:$D$10000,"&lt;"&amp;D$2)</f>
        <v>120.5</v>
      </c>
      <c r="D41" s="6">
        <f>SUMIFS(INPUT!$E$2:$E$10000,INPUT!$C$2:$C$10000,"="&amp;$B41,INPUT!$D$2:$D$10000,"&gt;"&amp;D$2,INPUT!$D$2:$D$10000,"&lt;"&amp;E$2)</f>
        <v>160</v>
      </c>
      <c r="E41" s="6">
        <f>SUMIFS(INPUT!$E$2:$E$10000,INPUT!$C$2:$C$10000,"="&amp;$B41,INPUT!$D$2:$D$10000,"&gt;"&amp;E$2,INPUT!$D$2:$D$10000,"&lt;"&amp;F$2)</f>
        <v>144.5</v>
      </c>
      <c r="F41" s="6">
        <f>SUMIFS(INPUT!$E$2:$E$10000,INPUT!$C$2:$C$10000,"="&amp;$B41,INPUT!$D$2:$D$10000,"&gt;"&amp;F$2,INPUT!$D$2:$D$10000,"&lt;"&amp;G$2)</f>
        <v>134</v>
      </c>
      <c r="G41" s="6">
        <f>SUMIFS(INPUT!$E$2:$E$10000,INPUT!$C$2:$C$10000,"="&amp;$B41,INPUT!$D$2:$D$10000,"&gt;"&amp;G$2,INPUT!$D$2:$D$10000,"&lt;"&amp;H$2)</f>
        <v>90.5</v>
      </c>
      <c r="H41" s="6">
        <f>SUMIFS(INPUT!$E$2:$E$10000,INPUT!$C$2:$C$10000,"="&amp;$B41,INPUT!$D$2:$D$10000,"&gt;"&amp;H$2,INPUT!$D$2:$D$10000,"&lt;"&amp;I$2)</f>
        <v>124.5</v>
      </c>
      <c r="I41" s="6">
        <f>SUMIFS(INPUT!$E$2:$E$10000,INPUT!$C$2:$C$10000,"="&amp;$B41,INPUT!$D$2:$D$10000,"&gt;"&amp;I$2,INPUT!$D$2:$D$10000,"&lt;"&amp;J$2)</f>
        <v>89</v>
      </c>
      <c r="J41" s="6">
        <f>SUMIFS(INPUT!$E$2:$E$10000,INPUT!$C$2:$C$10000,"="&amp;$B41,INPUT!$D$2:$D$10000,"&gt;"&amp;J$2,INPUT!$D$2:$D$10000,"&lt;"&amp;K$2)</f>
        <v>126</v>
      </c>
      <c r="K41" s="6">
        <f>SUMIFS(INPUT!$E$2:$E$10000,INPUT!$C$2:$C$10000,"="&amp;$B41,INPUT!$D$2:$D$10000,"&gt;"&amp;K$2,INPUT!$D$2:$D$10000,"&lt;"&amp;L$2)</f>
        <v>12</v>
      </c>
      <c r="L41" s="6">
        <f>SUMIFS(INPUT!$E$2:$E$10000,INPUT!$C$2:$C$10000,"="&amp;$B41,INPUT!$D$2:$D$10000,"&gt;"&amp;L$2,INPUT!$D$2:$D$10000,"&lt;"&amp;M$2)</f>
        <v>0</v>
      </c>
      <c r="M41" s="2">
        <f t="shared" si="2"/>
        <v>1001</v>
      </c>
    </row>
    <row r="42" spans="2:15" ht="15" x14ac:dyDescent="0.25">
      <c r="B42" t="s">
        <v>8</v>
      </c>
      <c r="C42" s="6">
        <f>SUMIFS(INPUT!$E$2:$E$10000,INPUT!$C$2:$C$10000,"="&amp;$B42,INPUT!$D$2:$D$10000,"&gt;"&amp;C$2,INPUT!$D$2:$D$10000,"&lt;"&amp;D$2)</f>
        <v>99.5</v>
      </c>
      <c r="D42" s="6">
        <f>SUMIFS(INPUT!$E$2:$E$10000,INPUT!$C$2:$C$10000,"="&amp;$B42,INPUT!$D$2:$D$10000,"&gt;"&amp;D$2,INPUT!$D$2:$D$10000,"&lt;"&amp;E$2)</f>
        <v>132</v>
      </c>
      <c r="E42" s="6">
        <f>SUMIFS(INPUT!$E$2:$E$10000,INPUT!$C$2:$C$10000,"="&amp;$B42,INPUT!$D$2:$D$10000,"&gt;"&amp;E$2,INPUT!$D$2:$D$10000,"&lt;"&amp;F$2)</f>
        <v>116</v>
      </c>
      <c r="F42" s="6">
        <f>SUMIFS(INPUT!$E$2:$E$10000,INPUT!$C$2:$C$10000,"="&amp;$B42,INPUT!$D$2:$D$10000,"&gt;"&amp;F$2,INPUT!$D$2:$D$10000,"&lt;"&amp;G$2)</f>
        <v>135</v>
      </c>
      <c r="G42" s="6">
        <f>SUMIFS(INPUT!$E$2:$E$10000,INPUT!$C$2:$C$10000,"="&amp;$B42,INPUT!$D$2:$D$10000,"&gt;"&amp;G$2,INPUT!$D$2:$D$10000,"&lt;"&amp;H$2)</f>
        <v>120.5</v>
      </c>
      <c r="H42" s="6">
        <f>SUMIFS(INPUT!$E$2:$E$10000,INPUT!$C$2:$C$10000,"="&amp;$B42,INPUT!$D$2:$D$10000,"&gt;"&amp;H$2,INPUT!$D$2:$D$10000,"&lt;"&amp;I$2)</f>
        <v>88</v>
      </c>
      <c r="I42" s="6">
        <f>SUMIFS(INPUT!$E$2:$E$10000,INPUT!$C$2:$C$10000,"="&amp;$B42,INPUT!$D$2:$D$10000,"&gt;"&amp;I$2,INPUT!$D$2:$D$10000,"&lt;"&amp;J$2)</f>
        <v>117</v>
      </c>
      <c r="J42" s="6">
        <f>SUMIFS(INPUT!$E$2:$E$10000,INPUT!$C$2:$C$10000,"="&amp;$B42,INPUT!$D$2:$D$10000,"&gt;"&amp;J$2,INPUT!$D$2:$D$10000,"&lt;"&amp;K$2)</f>
        <v>95</v>
      </c>
      <c r="K42" s="6">
        <f>SUMIFS(INPUT!$E$2:$E$10000,INPUT!$C$2:$C$10000,"="&amp;$B42,INPUT!$D$2:$D$10000,"&gt;"&amp;K$2,INPUT!$D$2:$D$10000,"&lt;"&amp;L$2)</f>
        <v>17.5</v>
      </c>
      <c r="L42" s="6">
        <f>SUMIFS(INPUT!$E$2:$E$10000,INPUT!$C$2:$C$10000,"="&amp;$B42,INPUT!$D$2:$D$10000,"&gt;"&amp;L$2,INPUT!$D$2:$D$10000,"&lt;"&amp;M$2)</f>
        <v>0</v>
      </c>
      <c r="M42" s="2">
        <f t="shared" si="2"/>
        <v>920.5</v>
      </c>
    </row>
    <row r="43" spans="2:15" ht="15" x14ac:dyDescent="0.25">
      <c r="B43" t="s">
        <v>11</v>
      </c>
      <c r="C43" s="6">
        <f>SUMIFS(INPUT!$E$2:$E$10000,INPUT!$C$2:$C$10000,"="&amp;$B43,INPUT!$D$2:$D$10000,"&gt;"&amp;C$2,INPUT!$D$2:$D$10000,"&lt;"&amp;D$2)</f>
        <v>103</v>
      </c>
      <c r="D43" s="6">
        <f>SUMIFS(INPUT!$E$2:$E$10000,INPUT!$C$2:$C$10000,"="&amp;$B43,INPUT!$D$2:$D$10000,"&gt;"&amp;D$2,INPUT!$D$2:$D$10000,"&lt;"&amp;E$2)</f>
        <v>99</v>
      </c>
      <c r="E43" s="6">
        <f>SUMIFS(INPUT!$E$2:$E$10000,INPUT!$C$2:$C$10000,"="&amp;$B43,INPUT!$D$2:$D$10000,"&gt;"&amp;E$2,INPUT!$D$2:$D$10000,"&lt;"&amp;F$2)</f>
        <v>144</v>
      </c>
      <c r="F43" s="6">
        <f>SUMIFS(INPUT!$E$2:$E$10000,INPUT!$C$2:$C$10000,"="&amp;$B43,INPUT!$D$2:$D$10000,"&gt;"&amp;F$2,INPUT!$D$2:$D$10000,"&lt;"&amp;G$2)</f>
        <v>108</v>
      </c>
      <c r="G43" s="6">
        <f>SUMIFS(INPUT!$E$2:$E$10000,INPUT!$C$2:$C$10000,"="&amp;$B43,INPUT!$D$2:$D$10000,"&gt;"&amp;G$2,INPUT!$D$2:$D$10000,"&lt;"&amp;H$2)</f>
        <v>106.5</v>
      </c>
      <c r="H43" s="6">
        <f>SUMIFS(INPUT!$E$2:$E$10000,INPUT!$C$2:$C$10000,"="&amp;$B43,INPUT!$D$2:$D$10000,"&gt;"&amp;H$2,INPUT!$D$2:$D$10000,"&lt;"&amp;I$2)</f>
        <v>93</v>
      </c>
      <c r="I43" s="6">
        <f>SUMIFS(INPUT!$E$2:$E$10000,INPUT!$C$2:$C$10000,"="&amp;$B43,INPUT!$D$2:$D$10000,"&gt;"&amp;I$2,INPUT!$D$2:$D$10000,"&lt;"&amp;J$2)</f>
        <v>53.5</v>
      </c>
      <c r="J43" s="6">
        <f>SUMIFS(INPUT!$E$2:$E$10000,INPUT!$C$2:$C$10000,"="&amp;$B43,INPUT!$D$2:$D$10000,"&gt;"&amp;J$2,INPUT!$D$2:$D$10000,"&lt;"&amp;K$2)</f>
        <v>129</v>
      </c>
      <c r="K43" s="6">
        <f>SUMIFS(INPUT!$E$2:$E$10000,INPUT!$C$2:$C$10000,"="&amp;$B43,INPUT!$D$2:$D$10000,"&gt;"&amp;K$2,INPUT!$D$2:$D$10000,"&lt;"&amp;L$2)</f>
        <v>29</v>
      </c>
      <c r="L43" s="6">
        <f>SUMIFS(INPUT!$E$2:$E$10000,INPUT!$C$2:$C$10000,"="&amp;$B43,INPUT!$D$2:$D$10000,"&gt;"&amp;L$2,INPUT!$D$2:$D$10000,"&lt;"&amp;M$2)</f>
        <v>0</v>
      </c>
      <c r="M43" s="2">
        <f t="shared" si="2"/>
        <v>865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110" zoomScaleNormal="110" workbookViewId="0">
      <selection activeCell="L13" sqref="L13"/>
    </sheetView>
  </sheetViews>
  <sheetFormatPr defaultRowHeight="12.75" x14ac:dyDescent="0.2"/>
  <cols>
    <col min="1" max="1" width="20.85546875"/>
    <col min="2" max="1025" width="10.85546875"/>
  </cols>
  <sheetData>
    <row r="1" spans="1:12" ht="15" x14ac:dyDescent="0.25">
      <c r="A1" s="2" t="s">
        <v>23</v>
      </c>
    </row>
    <row r="3" spans="1:12" ht="15" x14ac:dyDescent="0.25">
      <c r="A3" s="15" t="s">
        <v>19</v>
      </c>
      <c r="B3" s="16">
        <v>41791</v>
      </c>
      <c r="C3" s="16">
        <v>41821</v>
      </c>
      <c r="D3" s="16">
        <v>41852</v>
      </c>
      <c r="E3" s="16">
        <v>41883</v>
      </c>
      <c r="F3" s="16">
        <v>41913</v>
      </c>
      <c r="G3" s="16">
        <v>41944</v>
      </c>
      <c r="H3" s="16">
        <v>41974</v>
      </c>
      <c r="I3" s="16">
        <v>42005</v>
      </c>
      <c r="J3" s="16">
        <v>42036</v>
      </c>
      <c r="K3" s="16">
        <v>42064</v>
      </c>
      <c r="L3" s="17" t="s">
        <v>20</v>
      </c>
    </row>
    <row r="4" spans="1:12" ht="15" x14ac:dyDescent="0.25">
      <c r="A4" s="18" t="s">
        <v>12</v>
      </c>
      <c r="B4" s="6">
        <f>SUMIFS(INPUT!$E$2:$E$10000,INPUT!$C$2:$C$10000,"="&amp;$A4,INPUT!$D$2:$D$10000,"&gt;="&amp;B$3,INPUT!$D$2:$D$10000,"&lt;"&amp;C$3)</f>
        <v>130.5</v>
      </c>
      <c r="C4" s="6">
        <f>SUMIFS(INPUT!$E$2:$E$10000,INPUT!$C$2:$C$10000,"="&amp;$A4,INPUT!$D$2:$D$10000,"&gt;="&amp;C$3,INPUT!$D$2:$D$10000,"&lt;"&amp;D$3)</f>
        <v>180</v>
      </c>
      <c r="D4" s="6">
        <f>SUMIFS(INPUT!$E$2:$E$10000,INPUT!$C$2:$C$10000,"="&amp;$A4,INPUT!$D$2:$D$10000,"&gt;="&amp;D$3,INPUT!$D$2:$D$10000,"&lt;"&amp;E$3)</f>
        <v>129</v>
      </c>
      <c r="E4" s="6">
        <f>SUMIFS(INPUT!$E$2:$E$10000,INPUT!$C$2:$C$10000,"="&amp;$A4,INPUT!$D$2:$D$10000,"&gt;="&amp;E$3,INPUT!$D$2:$D$10000,"&lt;"&amp;F$3)</f>
        <v>151</v>
      </c>
      <c r="F4" s="6">
        <f>SUMIFS(INPUT!$E$2:$E$10000,INPUT!$C$2:$C$10000,"="&amp;$A4,INPUT!$D$2:$D$10000,"&gt;="&amp;F$3,INPUT!$D$2:$D$10000,"&lt;"&amp;G$3)</f>
        <v>132</v>
      </c>
      <c r="G4" s="6">
        <f>SUMIFS(INPUT!$E$2:$E$10000,INPUT!$C$2:$C$10000,"="&amp;$A4,INPUT!$D$2:$D$10000,"&gt;="&amp;G$3,INPUT!$D$2:$D$10000,"&lt;"&amp;H$3)</f>
        <v>140</v>
      </c>
      <c r="H4" s="6">
        <f>SUMIFS(INPUT!$E$2:$E$10000,INPUT!$C$2:$C$10000,"="&amp;$A4,INPUT!$D$2:$D$10000,"&gt;="&amp;H$3,INPUT!$D$2:$D$10000,"&lt;"&amp;I$3)</f>
        <v>102</v>
      </c>
      <c r="I4" s="6">
        <f>SUMIFS(INPUT!$E$2:$E$10000,INPUT!$C$2:$C$10000,"="&amp;$A4,INPUT!$D$2:$D$10000,"&gt;="&amp;I$3,INPUT!$D$2:$D$10000,"&lt;"&amp;J$3)</f>
        <v>123</v>
      </c>
      <c r="J4" s="6">
        <f>SUMIFS(INPUT!$E$2:$E$10000,INPUT!$C$2:$C$10000,"="&amp;$A4,INPUT!$D$2:$D$10000,"&gt;="&amp;J$3,INPUT!$D$2:$D$10000,"&lt;"&amp;K$3)</f>
        <v>19.5</v>
      </c>
      <c r="K4" s="6">
        <f>SUMIFS(INPUT!$E$2:$E$10000,INPUT!$C$2:$C$10000,"="&amp;$A4,INPUT!$D$2:$D$10000,"&gt;="&amp;K$3,INPUT!$D$2:$D$10000,"&lt;"&amp;L$3)</f>
        <v>0</v>
      </c>
      <c r="L4" s="19">
        <f t="shared" ref="L4:L9" si="0">SUM(B4:K4)</f>
        <v>1107</v>
      </c>
    </row>
    <row r="5" spans="1:12" ht="15" x14ac:dyDescent="0.25">
      <c r="A5" s="18" t="s">
        <v>6</v>
      </c>
      <c r="B5" s="6">
        <f>SUMIFS(INPUT!$E$2:$E$10000,INPUT!$C$2:$C$10000,"="&amp;$A5,INPUT!$D$2:$D$10000,"&gt;="&amp;B$3,INPUT!$D$2:$D$10000,"&lt;"&amp;C$3)</f>
        <v>122.5</v>
      </c>
      <c r="C5" s="6">
        <f>SUMIFS(INPUT!$E$2:$E$10000,INPUT!$C$2:$C$10000,"="&amp;$A5,INPUT!$D$2:$D$10000,"&gt;="&amp;C$3,INPUT!$D$2:$D$10000,"&lt;"&amp;D$3)</f>
        <v>68</v>
      </c>
      <c r="D5" s="6">
        <f>SUMIFS(INPUT!$E$2:$E$10000,INPUT!$C$2:$C$10000,"="&amp;$A5,INPUT!$D$2:$D$10000,"&gt;="&amp;D$3,INPUT!$D$2:$D$10000,"&lt;"&amp;E$3)</f>
        <v>98</v>
      </c>
      <c r="E5" s="6">
        <f>SUMIFS(INPUT!$E$2:$E$10000,INPUT!$C$2:$C$10000,"="&amp;$A5,INPUT!$D$2:$D$10000,"&gt;="&amp;E$3,INPUT!$D$2:$D$10000,"&lt;"&amp;F$3)</f>
        <v>85</v>
      </c>
      <c r="F5" s="6">
        <f>SUMIFS(INPUT!$E$2:$E$10000,INPUT!$C$2:$C$10000,"="&amp;$A5,INPUT!$D$2:$D$10000,"&gt;="&amp;F$3,INPUT!$D$2:$D$10000,"&lt;"&amp;G$3)</f>
        <v>124</v>
      </c>
      <c r="G5" s="6">
        <f>SUMIFS(INPUT!$E$2:$E$10000,INPUT!$C$2:$C$10000,"="&amp;$A5,INPUT!$D$2:$D$10000,"&gt;="&amp;G$3,INPUT!$D$2:$D$10000,"&lt;"&amp;H$3)</f>
        <v>88</v>
      </c>
      <c r="H5" s="6">
        <f>SUMIFS(INPUT!$E$2:$E$10000,INPUT!$C$2:$C$10000,"="&amp;$A5,INPUT!$D$2:$D$10000,"&gt;="&amp;H$3,INPUT!$D$2:$D$10000,"&lt;"&amp;I$3)</f>
        <v>128</v>
      </c>
      <c r="I5" s="6">
        <f>SUMIFS(INPUT!$E$2:$E$10000,INPUT!$C$2:$C$10000,"="&amp;$A5,INPUT!$D$2:$D$10000,"&gt;="&amp;I$3,INPUT!$D$2:$D$10000,"&lt;"&amp;J$3)</f>
        <v>101.5</v>
      </c>
      <c r="J5" s="6">
        <f>SUMIFS(INPUT!$E$2:$E$10000,INPUT!$C$2:$C$10000,"="&amp;$A5,INPUT!$D$2:$D$10000,"&gt;="&amp;J$3,INPUT!$D$2:$D$10000,"&lt;"&amp;K$3)</f>
        <v>6.5</v>
      </c>
      <c r="K5" s="6">
        <f>SUMIFS(INPUT!$E$2:$E$10000,INPUT!$C$2:$C$10000,"="&amp;$A5,INPUT!$D$2:$D$10000,"&gt;="&amp;K$3,INPUT!$D$2:$D$10000,"&lt;"&amp;L$3)</f>
        <v>0</v>
      </c>
      <c r="L5" s="19">
        <f t="shared" si="0"/>
        <v>821.5</v>
      </c>
    </row>
    <row r="6" spans="1:12" ht="15" x14ac:dyDescent="0.25">
      <c r="A6" s="18" t="s">
        <v>13</v>
      </c>
      <c r="B6" s="6">
        <f>SUMIFS(INPUT!$E$2:$E$10000,INPUT!$C$2:$C$10000,"="&amp;$A6,INPUT!$D$2:$D$10000,"&gt;="&amp;B$3,INPUT!$D$2:$D$10000,"&lt;"&amp;C$3)</f>
        <v>156</v>
      </c>
      <c r="C6" s="6">
        <f>SUMIFS(INPUT!$E$2:$E$10000,INPUT!$C$2:$C$10000,"="&amp;$A6,INPUT!$D$2:$D$10000,"&gt;="&amp;C$3,INPUT!$D$2:$D$10000,"&lt;"&amp;D$3)</f>
        <v>85</v>
      </c>
      <c r="D6" s="6">
        <f>SUMIFS(INPUT!$E$2:$E$10000,INPUT!$C$2:$C$10000,"="&amp;$A6,INPUT!$D$2:$D$10000,"&gt;="&amp;D$3,INPUT!$D$2:$D$10000,"&lt;"&amp;E$3)</f>
        <v>112.5</v>
      </c>
      <c r="E6" s="6">
        <f>SUMIFS(INPUT!$E$2:$E$10000,INPUT!$C$2:$C$10000,"="&amp;$A6,INPUT!$D$2:$D$10000,"&gt;="&amp;E$3,INPUT!$D$2:$D$10000,"&lt;"&amp;F$3)</f>
        <v>108.5</v>
      </c>
      <c r="F6" s="6">
        <f>SUMIFS(INPUT!$E$2:$E$10000,INPUT!$C$2:$C$10000,"="&amp;$A6,INPUT!$D$2:$D$10000,"&gt;="&amp;F$3,INPUT!$D$2:$D$10000,"&lt;"&amp;G$3)</f>
        <v>96.5</v>
      </c>
      <c r="G6" s="6">
        <f>SUMIFS(INPUT!$E$2:$E$10000,INPUT!$C$2:$C$10000,"="&amp;$A6,INPUT!$D$2:$D$10000,"&gt;="&amp;G$3,INPUT!$D$2:$D$10000,"&lt;"&amp;H$3)</f>
        <v>101.5</v>
      </c>
      <c r="H6" s="6">
        <f>SUMIFS(INPUT!$E$2:$E$10000,INPUT!$C$2:$C$10000,"="&amp;$A6,INPUT!$D$2:$D$10000,"&gt;="&amp;H$3,INPUT!$D$2:$D$10000,"&lt;"&amp;I$3)</f>
        <v>139</v>
      </c>
      <c r="I6" s="6">
        <f>SUMIFS(INPUT!$E$2:$E$10000,INPUT!$C$2:$C$10000,"="&amp;$A6,INPUT!$D$2:$D$10000,"&gt;="&amp;I$3,INPUT!$D$2:$D$10000,"&lt;"&amp;J$3)</f>
        <v>136</v>
      </c>
      <c r="J6" s="6">
        <f>SUMIFS(INPUT!$E$2:$E$10000,INPUT!$C$2:$C$10000,"="&amp;$A6,INPUT!$D$2:$D$10000,"&gt;="&amp;J$3,INPUT!$D$2:$D$10000,"&lt;"&amp;K$3)</f>
        <v>30.5</v>
      </c>
      <c r="K6" s="6">
        <f>SUMIFS(INPUT!$E$2:$E$10000,INPUT!$C$2:$C$10000,"="&amp;$A6,INPUT!$D$2:$D$10000,"&gt;="&amp;K$3,INPUT!$D$2:$D$10000,"&lt;"&amp;L$3)</f>
        <v>0</v>
      </c>
      <c r="L6" s="19">
        <f t="shared" si="0"/>
        <v>965.5</v>
      </c>
    </row>
    <row r="7" spans="1:12" ht="15" x14ac:dyDescent="0.25">
      <c r="A7" s="18" t="s">
        <v>15</v>
      </c>
      <c r="B7" s="6">
        <f>SUMIFS(INPUT!$E$2:$E$10000,INPUT!$C$2:$C$10000,"="&amp;$A7,INPUT!$D$2:$D$10000,"&gt;="&amp;B$3,INPUT!$D$2:$D$10000,"&lt;"&amp;C$3)</f>
        <v>120.5</v>
      </c>
      <c r="C7" s="6">
        <f>SUMIFS(INPUT!$E$2:$E$10000,INPUT!$C$2:$C$10000,"="&amp;$A7,INPUT!$D$2:$D$10000,"&gt;="&amp;C$3,INPUT!$D$2:$D$10000,"&lt;"&amp;D$3)</f>
        <v>162</v>
      </c>
      <c r="D7" s="6">
        <f>SUMIFS(INPUT!$E$2:$E$10000,INPUT!$C$2:$C$10000,"="&amp;$A7,INPUT!$D$2:$D$10000,"&gt;="&amp;D$3,INPUT!$D$2:$D$10000,"&lt;"&amp;E$3)</f>
        <v>149</v>
      </c>
      <c r="E7" s="6">
        <f>SUMIFS(INPUT!$E$2:$E$10000,INPUT!$C$2:$C$10000,"="&amp;$A7,INPUT!$D$2:$D$10000,"&gt;="&amp;E$3,INPUT!$D$2:$D$10000,"&lt;"&amp;F$3)</f>
        <v>144</v>
      </c>
      <c r="F7" s="6">
        <f>SUMIFS(INPUT!$E$2:$E$10000,INPUT!$C$2:$C$10000,"="&amp;$A7,INPUT!$D$2:$D$10000,"&gt;="&amp;F$3,INPUT!$D$2:$D$10000,"&lt;"&amp;G$3)</f>
        <v>90.5</v>
      </c>
      <c r="G7" s="6">
        <f>SUMIFS(INPUT!$E$2:$E$10000,INPUT!$C$2:$C$10000,"="&amp;$A7,INPUT!$D$2:$D$10000,"&gt;="&amp;G$3,INPUT!$D$2:$D$10000,"&lt;"&amp;H$3)</f>
        <v>124.5</v>
      </c>
      <c r="H7" s="6">
        <f>SUMIFS(INPUT!$E$2:$E$10000,INPUT!$C$2:$C$10000,"="&amp;$A7,INPUT!$D$2:$D$10000,"&gt;="&amp;H$3,INPUT!$D$2:$D$10000,"&lt;"&amp;I$3)</f>
        <v>89</v>
      </c>
      <c r="I7" s="6">
        <f>SUMIFS(INPUT!$E$2:$E$10000,INPUT!$C$2:$C$10000,"="&amp;$A7,INPUT!$D$2:$D$10000,"&gt;="&amp;I$3,INPUT!$D$2:$D$10000,"&lt;"&amp;J$3)</f>
        <v>126</v>
      </c>
      <c r="J7" s="6">
        <f>SUMIFS(INPUT!$E$2:$E$10000,INPUT!$C$2:$C$10000,"="&amp;$A7,INPUT!$D$2:$D$10000,"&gt;="&amp;J$3,INPUT!$D$2:$D$10000,"&lt;"&amp;K$3)</f>
        <v>13</v>
      </c>
      <c r="K7" s="6">
        <f>SUMIFS(INPUT!$E$2:$E$10000,INPUT!$C$2:$C$10000,"="&amp;$A7,INPUT!$D$2:$D$10000,"&gt;="&amp;K$3,INPUT!$D$2:$D$10000,"&lt;"&amp;L$3)</f>
        <v>0</v>
      </c>
      <c r="L7" s="19">
        <f t="shared" si="0"/>
        <v>1018.5</v>
      </c>
    </row>
    <row r="8" spans="1:12" ht="15" x14ac:dyDescent="0.25">
      <c r="A8" s="18" t="s">
        <v>8</v>
      </c>
      <c r="B8" s="6">
        <f>SUMIFS(INPUT!$E$2:$E$10000,INPUT!$C$2:$C$10000,"="&amp;$A8,INPUT!$D$2:$D$10000,"&gt;="&amp;B$3,INPUT!$D$2:$D$10000,"&lt;"&amp;C$3)</f>
        <v>99.5</v>
      </c>
      <c r="C8" s="6">
        <f>SUMIFS(INPUT!$E$2:$E$10000,INPUT!$C$2:$C$10000,"="&amp;$A8,INPUT!$D$2:$D$10000,"&gt;="&amp;C$3,INPUT!$D$2:$D$10000,"&lt;"&amp;D$3)</f>
        <v>132</v>
      </c>
      <c r="D8" s="6">
        <f>SUMIFS(INPUT!$E$2:$E$10000,INPUT!$C$2:$C$10000,"="&amp;$A8,INPUT!$D$2:$D$10000,"&gt;="&amp;D$3,INPUT!$D$2:$D$10000,"&lt;"&amp;E$3)</f>
        <v>118.5</v>
      </c>
      <c r="E8" s="6">
        <f>SUMIFS(INPUT!$E$2:$E$10000,INPUT!$C$2:$C$10000,"="&amp;$A8,INPUT!$D$2:$D$10000,"&gt;="&amp;E$3,INPUT!$D$2:$D$10000,"&lt;"&amp;F$3)</f>
        <v>138.5</v>
      </c>
      <c r="F8" s="6">
        <f>SUMIFS(INPUT!$E$2:$E$10000,INPUT!$C$2:$C$10000,"="&amp;$A8,INPUT!$D$2:$D$10000,"&gt;="&amp;F$3,INPUT!$D$2:$D$10000,"&lt;"&amp;G$3)</f>
        <v>124</v>
      </c>
      <c r="G8" s="6">
        <f>SUMIFS(INPUT!$E$2:$E$10000,INPUT!$C$2:$C$10000,"="&amp;$A8,INPUT!$D$2:$D$10000,"&gt;="&amp;G$3,INPUT!$D$2:$D$10000,"&lt;"&amp;H$3)</f>
        <v>88</v>
      </c>
      <c r="H8" s="6">
        <f>SUMIFS(INPUT!$E$2:$E$10000,INPUT!$C$2:$C$10000,"="&amp;$A8,INPUT!$D$2:$D$10000,"&gt;="&amp;H$3,INPUT!$D$2:$D$10000,"&lt;"&amp;I$3)</f>
        <v>122.5</v>
      </c>
      <c r="I8" s="6">
        <f>SUMIFS(INPUT!$E$2:$E$10000,INPUT!$C$2:$C$10000,"="&amp;$A8,INPUT!$D$2:$D$10000,"&gt;="&amp;I$3,INPUT!$D$2:$D$10000,"&lt;"&amp;J$3)</f>
        <v>99.5</v>
      </c>
      <c r="J8" s="6">
        <f>SUMIFS(INPUT!$E$2:$E$10000,INPUT!$C$2:$C$10000,"="&amp;$A8,INPUT!$D$2:$D$10000,"&gt;="&amp;J$3,INPUT!$D$2:$D$10000,"&lt;"&amp;K$3)</f>
        <v>17.5</v>
      </c>
      <c r="K8" s="6">
        <f>SUMIFS(INPUT!$E$2:$E$10000,INPUT!$C$2:$C$10000,"="&amp;$A8,INPUT!$D$2:$D$10000,"&gt;="&amp;K$3,INPUT!$D$2:$D$10000,"&lt;"&amp;L$3)</f>
        <v>0</v>
      </c>
      <c r="L8" s="19">
        <f t="shared" si="0"/>
        <v>940</v>
      </c>
    </row>
    <row r="9" spans="1:12" ht="15" x14ac:dyDescent="0.25">
      <c r="A9" s="20" t="s">
        <v>11</v>
      </c>
      <c r="B9" s="21">
        <f>SUMIFS(INPUT!$E$2:$E$10000,INPUT!$C$2:$C$10000,"="&amp;$A9,INPUT!$D$2:$D$10000,"&gt;="&amp;B$3,INPUT!$D$2:$D$10000,"&lt;"&amp;C$3)</f>
        <v>103</v>
      </c>
      <c r="C9" s="21">
        <f>SUMIFS(INPUT!$E$2:$E$10000,INPUT!$C$2:$C$10000,"="&amp;$A9,INPUT!$D$2:$D$10000,"&gt;="&amp;C$3,INPUT!$D$2:$D$10000,"&lt;"&amp;D$3)</f>
        <v>103.5</v>
      </c>
      <c r="D9" s="21">
        <f>SUMIFS(INPUT!$E$2:$E$10000,INPUT!$C$2:$C$10000,"="&amp;$A9,INPUT!$D$2:$D$10000,"&gt;="&amp;D$3,INPUT!$D$2:$D$10000,"&lt;"&amp;E$3)</f>
        <v>145.5</v>
      </c>
      <c r="E9" s="21">
        <f>SUMIFS(INPUT!$E$2:$E$10000,INPUT!$C$2:$C$10000,"="&amp;$A9,INPUT!$D$2:$D$10000,"&gt;="&amp;E$3,INPUT!$D$2:$D$10000,"&lt;"&amp;F$3)</f>
        <v>114.5</v>
      </c>
      <c r="F9" s="21">
        <f>SUMIFS(INPUT!$E$2:$E$10000,INPUT!$C$2:$C$10000,"="&amp;$A9,INPUT!$D$2:$D$10000,"&gt;="&amp;F$3,INPUT!$D$2:$D$10000,"&lt;"&amp;G$3)</f>
        <v>117.5</v>
      </c>
      <c r="G9" s="21">
        <f>SUMIFS(INPUT!$E$2:$E$10000,INPUT!$C$2:$C$10000,"="&amp;$A9,INPUT!$D$2:$D$10000,"&gt;="&amp;G$3,INPUT!$D$2:$D$10000,"&lt;"&amp;H$3)</f>
        <v>93</v>
      </c>
      <c r="H9" s="21">
        <f>SUMIFS(INPUT!$E$2:$E$10000,INPUT!$C$2:$C$10000,"="&amp;$A9,INPUT!$D$2:$D$10000,"&gt;="&amp;H$3,INPUT!$D$2:$D$10000,"&lt;"&amp;I$3)</f>
        <v>53.5</v>
      </c>
      <c r="I9" s="21">
        <f>SUMIFS(INPUT!$E$2:$E$10000,INPUT!$C$2:$C$10000,"="&amp;$A9,INPUT!$D$2:$D$10000,"&gt;="&amp;I$3,INPUT!$D$2:$D$10000,"&lt;"&amp;J$3)</f>
        <v>132.5</v>
      </c>
      <c r="J9" s="21">
        <f>SUMIFS(INPUT!$E$2:$E$10000,INPUT!$C$2:$C$10000,"="&amp;$A9,INPUT!$D$2:$D$10000,"&gt;="&amp;J$3,INPUT!$D$2:$D$10000,"&lt;"&amp;K$3)</f>
        <v>32.5</v>
      </c>
      <c r="K9" s="21">
        <f>SUMIFS(INPUT!$E$2:$E$10000,INPUT!$C$2:$C$10000,"="&amp;$A9,INPUT!$D$2:$D$10000,"&gt;="&amp;K$3,INPUT!$D$2:$D$10000,"&lt;"&amp;L$3)</f>
        <v>0</v>
      </c>
      <c r="L9" s="22">
        <f t="shared" si="0"/>
        <v>895.5</v>
      </c>
    </row>
    <row r="10" spans="1:12" ht="15" x14ac:dyDescent="0.25">
      <c r="A10" s="23"/>
      <c r="L10" s="19">
        <f>SUM(L4:L9)</f>
        <v>5748</v>
      </c>
    </row>
    <row r="11" spans="1:12" ht="15" x14ac:dyDescent="0.25">
      <c r="A11" s="24" t="s">
        <v>20</v>
      </c>
      <c r="B11" s="2">
        <f t="shared" ref="B11:K11" si="1">SUM(B4:B9)</f>
        <v>732</v>
      </c>
      <c r="C11" s="2">
        <f t="shared" si="1"/>
        <v>730.5</v>
      </c>
      <c r="D11" s="2">
        <f t="shared" si="1"/>
        <v>752.5</v>
      </c>
      <c r="E11" s="2">
        <f t="shared" si="1"/>
        <v>741.5</v>
      </c>
      <c r="F11" s="2">
        <f t="shared" si="1"/>
        <v>684.5</v>
      </c>
      <c r="G11" s="2">
        <f t="shared" si="1"/>
        <v>635</v>
      </c>
      <c r="H11" s="2">
        <f t="shared" si="1"/>
        <v>634</v>
      </c>
      <c r="I11" s="2">
        <f t="shared" si="1"/>
        <v>718.5</v>
      </c>
      <c r="J11" s="2">
        <f t="shared" si="1"/>
        <v>119.5</v>
      </c>
      <c r="K11" s="2">
        <f t="shared" si="1"/>
        <v>0</v>
      </c>
      <c r="L11" s="19">
        <f>SUM(B11:K11)</f>
        <v>5748</v>
      </c>
    </row>
    <row r="13" spans="1:12" x14ac:dyDescent="0.2">
      <c r="K13" s="34" t="s">
        <v>27</v>
      </c>
      <c r="L13" s="34" t="str">
        <f>IF(L10=L11,"Correct","Error")</f>
        <v>Correct</v>
      </c>
    </row>
  </sheetData>
  <pageMargins left="0.78749999999999998" right="0.78749999999999998" top="1.05277777777778" bottom="1.05277777777778" header="0.78749999999999998" footer="0.78749999999999998"/>
  <pageSetup paperSize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4" zoomScale="110" zoomScaleNormal="110" workbookViewId="0">
      <selection activeCell="C4" sqref="C4"/>
    </sheetView>
  </sheetViews>
  <sheetFormatPr defaultRowHeight="12.75" x14ac:dyDescent="0.2"/>
  <cols>
    <col min="1" max="1" width="23.5703125"/>
    <col min="2" max="2" width="18"/>
    <col min="3" max="3" width="13.42578125"/>
    <col min="4" max="1025" width="10.85546875"/>
  </cols>
  <sheetData>
    <row r="1" spans="1:12" ht="15" x14ac:dyDescent="0.25">
      <c r="A1" s="2" t="s">
        <v>23</v>
      </c>
    </row>
    <row r="3" spans="1:12" ht="15" x14ac:dyDescent="0.25">
      <c r="B3" s="35" t="s">
        <v>28</v>
      </c>
      <c r="C3">
        <v>160</v>
      </c>
    </row>
    <row r="4" spans="1:12" ht="15" x14ac:dyDescent="0.25">
      <c r="B4" s="35" t="s">
        <v>29</v>
      </c>
      <c r="C4" s="37" t="str">
        <f>IF(MAX(B8:K13)&lt;=C3,"Correct","Error")</f>
        <v>Error</v>
      </c>
    </row>
    <row r="5" spans="1:12" ht="15" x14ac:dyDescent="0.25">
      <c r="A5" s="2"/>
    </row>
    <row r="7" spans="1:12" ht="15" x14ac:dyDescent="0.25">
      <c r="A7" s="15" t="s">
        <v>19</v>
      </c>
      <c r="B7" s="16">
        <v>41791</v>
      </c>
      <c r="C7" s="16">
        <v>41821</v>
      </c>
      <c r="D7" s="16">
        <v>41852</v>
      </c>
      <c r="E7" s="16">
        <v>41883</v>
      </c>
      <c r="F7" s="16">
        <v>41913</v>
      </c>
      <c r="G7" s="16">
        <v>41944</v>
      </c>
      <c r="H7" s="16">
        <v>41974</v>
      </c>
      <c r="I7" s="16">
        <v>42005</v>
      </c>
      <c r="J7" s="16">
        <v>42036</v>
      </c>
      <c r="K7" s="16">
        <v>42064</v>
      </c>
      <c r="L7" s="17"/>
    </row>
    <row r="8" spans="1:12" ht="15" x14ac:dyDescent="0.25">
      <c r="A8" s="18" t="s">
        <v>12</v>
      </c>
      <c r="B8" s="6">
        <f>SUMIFS(INPUT!$E$2:$E$10000,INPUT!$C$2:$C$10000,"="&amp;$A8,INPUT!$D$2:$D$10000,"&gt;="&amp;B$7,INPUT!$D$2:$D$10000,"&lt;"&amp;C$7)</f>
        <v>130.5</v>
      </c>
      <c r="C8" s="6">
        <f>SUMIFS(INPUT!$E$2:$E$10000,INPUT!$C$2:$C$10000,"="&amp;$A8,INPUT!$D$2:$D$10000,"&gt;="&amp;C$7,INPUT!$D$2:$D$10000,"&lt;"&amp;D$7)</f>
        <v>180</v>
      </c>
      <c r="D8" s="6">
        <f>SUMIFS(INPUT!$E$2:$E$10000,INPUT!$C$2:$C$10000,"="&amp;$A8,INPUT!$D$2:$D$10000,"&gt;="&amp;D$7,INPUT!$D$2:$D$10000,"&lt;"&amp;E$7)</f>
        <v>129</v>
      </c>
      <c r="E8" s="6">
        <f>SUMIFS(INPUT!$E$2:$E$10000,INPUT!$C$2:$C$10000,"="&amp;$A8,INPUT!$D$2:$D$10000,"&gt;="&amp;E$7,INPUT!$D$2:$D$10000,"&lt;"&amp;F$7)</f>
        <v>151</v>
      </c>
      <c r="F8" s="6">
        <f>SUMIFS(INPUT!$E$2:$E$10000,INPUT!$C$2:$C$10000,"="&amp;$A8,INPUT!$D$2:$D$10000,"&gt;="&amp;F$7,INPUT!$D$2:$D$10000,"&lt;"&amp;G$7)</f>
        <v>132</v>
      </c>
      <c r="G8" s="6">
        <f>SUMIFS(INPUT!$E$2:$E$10000,INPUT!$C$2:$C$10000,"="&amp;$A8,INPUT!$D$2:$D$10000,"&gt;="&amp;G$7,INPUT!$D$2:$D$10000,"&lt;"&amp;H$7)</f>
        <v>140</v>
      </c>
      <c r="H8" s="6">
        <f>SUMIFS(INPUT!$E$2:$E$10000,INPUT!$C$2:$C$10000,"="&amp;$A8,INPUT!$D$2:$D$10000,"&gt;="&amp;H$7,INPUT!$D$2:$D$10000,"&lt;"&amp;I$7)</f>
        <v>102</v>
      </c>
      <c r="I8" s="6">
        <f>SUMIFS(INPUT!$E$2:$E$10000,INPUT!$C$2:$C$10000,"="&amp;$A8,INPUT!$D$2:$D$10000,"&gt;="&amp;I$7,INPUT!$D$2:$D$10000,"&lt;"&amp;J$7)</f>
        <v>123</v>
      </c>
      <c r="J8" s="6">
        <f>SUMIFS(INPUT!$E$2:$E$10000,INPUT!$C$2:$C$10000,"="&amp;$A8,INPUT!$D$2:$D$10000,"&gt;="&amp;J$7,INPUT!$D$2:$D$10000,"&lt;"&amp;K$7)</f>
        <v>19.5</v>
      </c>
      <c r="K8" s="6">
        <f>SUMIFS(INPUT!$E$2:$E$10000,INPUT!$C$2:$C$10000,"="&amp;$A8,INPUT!$D$2:$D$10000,"&gt;="&amp;K$7,INPUT!$D$2:$D$10000,"&lt;"&amp;L$7)</f>
        <v>0</v>
      </c>
      <c r="L8" s="19"/>
    </row>
    <row r="9" spans="1:12" ht="15" x14ac:dyDescent="0.25">
      <c r="A9" s="18" t="s">
        <v>6</v>
      </c>
      <c r="B9" s="6">
        <f>SUMIFS(INPUT!$E$2:$E$10000,INPUT!$C$2:$C$10000,"="&amp;$A9,INPUT!$D$2:$D$10000,"&gt;="&amp;B$7,INPUT!$D$2:$D$10000,"&lt;"&amp;C$7)</f>
        <v>122.5</v>
      </c>
      <c r="C9" s="6">
        <f>SUMIFS(INPUT!$E$2:$E$10000,INPUT!$C$2:$C$10000,"="&amp;$A9,INPUT!$D$2:$D$10000,"&gt;="&amp;C$7,INPUT!$D$2:$D$10000,"&lt;"&amp;D$7)</f>
        <v>68</v>
      </c>
      <c r="D9" s="6">
        <f>SUMIFS(INPUT!$E$2:$E$10000,INPUT!$C$2:$C$10000,"="&amp;$A9,INPUT!$D$2:$D$10000,"&gt;="&amp;D$7,INPUT!$D$2:$D$10000,"&lt;"&amp;E$7)</f>
        <v>98</v>
      </c>
      <c r="E9" s="6">
        <f>SUMIFS(INPUT!$E$2:$E$10000,INPUT!$C$2:$C$10000,"="&amp;$A9,INPUT!$D$2:$D$10000,"&gt;="&amp;E$7,INPUT!$D$2:$D$10000,"&lt;"&amp;F$7)</f>
        <v>85</v>
      </c>
      <c r="F9" s="6">
        <f>SUMIFS(INPUT!$E$2:$E$10000,INPUT!$C$2:$C$10000,"="&amp;$A9,INPUT!$D$2:$D$10000,"&gt;="&amp;F$7,INPUT!$D$2:$D$10000,"&lt;"&amp;G$7)</f>
        <v>124</v>
      </c>
      <c r="G9" s="6">
        <f>SUMIFS(INPUT!$E$2:$E$10000,INPUT!$C$2:$C$10000,"="&amp;$A9,INPUT!$D$2:$D$10000,"&gt;="&amp;G$7,INPUT!$D$2:$D$10000,"&lt;"&amp;H$7)</f>
        <v>88</v>
      </c>
      <c r="H9" s="6">
        <f>SUMIFS(INPUT!$E$2:$E$10000,INPUT!$C$2:$C$10000,"="&amp;$A9,INPUT!$D$2:$D$10000,"&gt;="&amp;H$7,INPUT!$D$2:$D$10000,"&lt;"&amp;I$7)</f>
        <v>128</v>
      </c>
      <c r="I9" s="6">
        <f>SUMIFS(INPUT!$E$2:$E$10000,INPUT!$C$2:$C$10000,"="&amp;$A9,INPUT!$D$2:$D$10000,"&gt;="&amp;I$7,INPUT!$D$2:$D$10000,"&lt;"&amp;J$7)</f>
        <v>101.5</v>
      </c>
      <c r="J9" s="6">
        <f>SUMIFS(INPUT!$E$2:$E$10000,INPUT!$C$2:$C$10000,"="&amp;$A9,INPUT!$D$2:$D$10000,"&gt;="&amp;J$7,INPUT!$D$2:$D$10000,"&lt;"&amp;K$7)</f>
        <v>6.5</v>
      </c>
      <c r="K9" s="6">
        <f>SUMIFS(INPUT!$E$2:$E$10000,INPUT!$C$2:$C$10000,"="&amp;$A9,INPUT!$D$2:$D$10000,"&gt;="&amp;K$7,INPUT!$D$2:$D$10000,"&lt;"&amp;L$7)</f>
        <v>0</v>
      </c>
      <c r="L9" s="19"/>
    </row>
    <row r="10" spans="1:12" ht="15" x14ac:dyDescent="0.25">
      <c r="A10" s="18" t="s">
        <v>13</v>
      </c>
      <c r="B10" s="6">
        <f>SUMIFS(INPUT!$E$2:$E$10000,INPUT!$C$2:$C$10000,"="&amp;$A10,INPUT!$D$2:$D$10000,"&gt;="&amp;B$7,INPUT!$D$2:$D$10000,"&lt;"&amp;C$7)</f>
        <v>156</v>
      </c>
      <c r="C10" s="6">
        <f>SUMIFS(INPUT!$E$2:$E$10000,INPUT!$C$2:$C$10000,"="&amp;$A10,INPUT!$D$2:$D$10000,"&gt;="&amp;C$7,INPUT!$D$2:$D$10000,"&lt;"&amp;D$7)</f>
        <v>85</v>
      </c>
      <c r="D10" s="6">
        <f>SUMIFS(INPUT!$E$2:$E$10000,INPUT!$C$2:$C$10000,"="&amp;$A10,INPUT!$D$2:$D$10000,"&gt;="&amp;D$7,INPUT!$D$2:$D$10000,"&lt;"&amp;E$7)</f>
        <v>112.5</v>
      </c>
      <c r="E10" s="6">
        <f>SUMIFS(INPUT!$E$2:$E$10000,INPUT!$C$2:$C$10000,"="&amp;$A10,INPUT!$D$2:$D$10000,"&gt;="&amp;E$7,INPUT!$D$2:$D$10000,"&lt;"&amp;F$7)</f>
        <v>108.5</v>
      </c>
      <c r="F10" s="6">
        <f>SUMIFS(INPUT!$E$2:$E$10000,INPUT!$C$2:$C$10000,"="&amp;$A10,INPUT!$D$2:$D$10000,"&gt;="&amp;F$7,INPUT!$D$2:$D$10000,"&lt;"&amp;G$7)</f>
        <v>96.5</v>
      </c>
      <c r="G10" s="6">
        <f>SUMIFS(INPUT!$E$2:$E$10000,INPUT!$C$2:$C$10000,"="&amp;$A10,INPUT!$D$2:$D$10000,"&gt;="&amp;G$7,INPUT!$D$2:$D$10000,"&lt;"&amp;H$7)</f>
        <v>101.5</v>
      </c>
      <c r="H10" s="6">
        <f>SUMIFS(INPUT!$E$2:$E$10000,INPUT!$C$2:$C$10000,"="&amp;$A10,INPUT!$D$2:$D$10000,"&gt;="&amp;H$7,INPUT!$D$2:$D$10000,"&lt;"&amp;I$7)</f>
        <v>139</v>
      </c>
      <c r="I10" s="6">
        <f>SUMIFS(INPUT!$E$2:$E$10000,INPUT!$C$2:$C$10000,"="&amp;$A10,INPUT!$D$2:$D$10000,"&gt;="&amp;I$7,INPUT!$D$2:$D$10000,"&lt;"&amp;J$7)</f>
        <v>136</v>
      </c>
      <c r="J10" s="6">
        <f>SUMIFS(INPUT!$E$2:$E$10000,INPUT!$C$2:$C$10000,"="&amp;$A10,INPUT!$D$2:$D$10000,"&gt;="&amp;J$7,INPUT!$D$2:$D$10000,"&lt;"&amp;K$7)</f>
        <v>30.5</v>
      </c>
      <c r="K10" s="6">
        <f>SUMIFS(INPUT!$E$2:$E$10000,INPUT!$C$2:$C$10000,"="&amp;$A10,INPUT!$D$2:$D$10000,"&gt;="&amp;K$7,INPUT!$D$2:$D$10000,"&lt;"&amp;L$7)</f>
        <v>0</v>
      </c>
      <c r="L10" s="19"/>
    </row>
    <row r="11" spans="1:12" ht="15" x14ac:dyDescent="0.25">
      <c r="A11" s="18" t="s">
        <v>15</v>
      </c>
      <c r="B11" s="6">
        <f>SUMIFS(INPUT!$E$2:$E$10000,INPUT!$C$2:$C$10000,"="&amp;$A11,INPUT!$D$2:$D$10000,"&gt;="&amp;B$7,INPUT!$D$2:$D$10000,"&lt;"&amp;C$7)</f>
        <v>120.5</v>
      </c>
      <c r="C11" s="6">
        <f>SUMIFS(INPUT!$E$2:$E$10000,INPUT!$C$2:$C$10000,"="&amp;$A11,INPUT!$D$2:$D$10000,"&gt;="&amp;C$7,INPUT!$D$2:$D$10000,"&lt;"&amp;D$7)</f>
        <v>162</v>
      </c>
      <c r="D11" s="6">
        <f>SUMIFS(INPUT!$E$2:$E$10000,INPUT!$C$2:$C$10000,"="&amp;$A11,INPUT!$D$2:$D$10000,"&gt;="&amp;D$7,INPUT!$D$2:$D$10000,"&lt;"&amp;E$7)</f>
        <v>149</v>
      </c>
      <c r="E11" s="6">
        <f>SUMIFS(INPUT!$E$2:$E$10000,INPUT!$C$2:$C$10000,"="&amp;$A11,INPUT!$D$2:$D$10000,"&gt;="&amp;E$7,INPUT!$D$2:$D$10000,"&lt;"&amp;F$7)</f>
        <v>144</v>
      </c>
      <c r="F11" s="6">
        <f>SUMIFS(INPUT!$E$2:$E$10000,INPUT!$C$2:$C$10000,"="&amp;$A11,INPUT!$D$2:$D$10000,"&gt;="&amp;F$7,INPUT!$D$2:$D$10000,"&lt;"&amp;G$7)</f>
        <v>90.5</v>
      </c>
      <c r="G11" s="6">
        <f>SUMIFS(INPUT!$E$2:$E$10000,INPUT!$C$2:$C$10000,"="&amp;$A11,INPUT!$D$2:$D$10000,"&gt;="&amp;G$7,INPUT!$D$2:$D$10000,"&lt;"&amp;H$7)</f>
        <v>124.5</v>
      </c>
      <c r="H11" s="6">
        <f>SUMIFS(INPUT!$E$2:$E$10000,INPUT!$C$2:$C$10000,"="&amp;$A11,INPUT!$D$2:$D$10000,"&gt;="&amp;H$7,INPUT!$D$2:$D$10000,"&lt;"&amp;I$7)</f>
        <v>89</v>
      </c>
      <c r="I11" s="6">
        <f>SUMIFS(INPUT!$E$2:$E$10000,INPUT!$C$2:$C$10000,"="&amp;$A11,INPUT!$D$2:$D$10000,"&gt;="&amp;I$7,INPUT!$D$2:$D$10000,"&lt;"&amp;J$7)</f>
        <v>126</v>
      </c>
      <c r="J11" s="6">
        <f>SUMIFS(INPUT!$E$2:$E$10000,INPUT!$C$2:$C$10000,"="&amp;$A11,INPUT!$D$2:$D$10000,"&gt;="&amp;J$7,INPUT!$D$2:$D$10000,"&lt;"&amp;K$7)</f>
        <v>13</v>
      </c>
      <c r="K11" s="6">
        <f>SUMIFS(INPUT!$E$2:$E$10000,INPUT!$C$2:$C$10000,"="&amp;$A11,INPUT!$D$2:$D$10000,"&gt;="&amp;K$7,INPUT!$D$2:$D$10000,"&lt;"&amp;L$7)</f>
        <v>0</v>
      </c>
      <c r="L11" s="19"/>
    </row>
    <row r="12" spans="1:12" ht="15" x14ac:dyDescent="0.25">
      <c r="A12" s="18" t="s">
        <v>8</v>
      </c>
      <c r="B12" s="6">
        <f>SUMIFS(INPUT!$E$2:$E$10000,INPUT!$C$2:$C$10000,"="&amp;$A12,INPUT!$D$2:$D$10000,"&gt;="&amp;B$7,INPUT!$D$2:$D$10000,"&lt;"&amp;C$7)</f>
        <v>99.5</v>
      </c>
      <c r="C12" s="6">
        <f>SUMIFS(INPUT!$E$2:$E$10000,INPUT!$C$2:$C$10000,"="&amp;$A12,INPUT!$D$2:$D$10000,"&gt;="&amp;C$7,INPUT!$D$2:$D$10000,"&lt;"&amp;D$7)</f>
        <v>132</v>
      </c>
      <c r="D12" s="6">
        <f>SUMIFS(INPUT!$E$2:$E$10000,INPUT!$C$2:$C$10000,"="&amp;$A12,INPUT!$D$2:$D$10000,"&gt;="&amp;D$7,INPUT!$D$2:$D$10000,"&lt;"&amp;E$7)</f>
        <v>118.5</v>
      </c>
      <c r="E12" s="6">
        <f>SUMIFS(INPUT!$E$2:$E$10000,INPUT!$C$2:$C$10000,"="&amp;$A12,INPUT!$D$2:$D$10000,"&gt;="&amp;E$7,INPUT!$D$2:$D$10000,"&lt;"&amp;F$7)</f>
        <v>138.5</v>
      </c>
      <c r="F12" s="6">
        <f>SUMIFS(INPUT!$E$2:$E$10000,INPUT!$C$2:$C$10000,"="&amp;$A12,INPUT!$D$2:$D$10000,"&gt;="&amp;F$7,INPUT!$D$2:$D$10000,"&lt;"&amp;G$7)</f>
        <v>124</v>
      </c>
      <c r="G12" s="6">
        <f>SUMIFS(INPUT!$E$2:$E$10000,INPUT!$C$2:$C$10000,"="&amp;$A12,INPUT!$D$2:$D$10000,"&gt;="&amp;G$7,INPUT!$D$2:$D$10000,"&lt;"&amp;H$7)</f>
        <v>88</v>
      </c>
      <c r="H12" s="6">
        <f>SUMIFS(INPUT!$E$2:$E$10000,INPUT!$C$2:$C$10000,"="&amp;$A12,INPUT!$D$2:$D$10000,"&gt;="&amp;H$7,INPUT!$D$2:$D$10000,"&lt;"&amp;I$7)</f>
        <v>122.5</v>
      </c>
      <c r="I12" s="6">
        <f>SUMIFS(INPUT!$E$2:$E$10000,INPUT!$C$2:$C$10000,"="&amp;$A12,INPUT!$D$2:$D$10000,"&gt;="&amp;I$7,INPUT!$D$2:$D$10000,"&lt;"&amp;J$7)</f>
        <v>99.5</v>
      </c>
      <c r="J12" s="6">
        <f>SUMIFS(INPUT!$E$2:$E$10000,INPUT!$C$2:$C$10000,"="&amp;$A12,INPUT!$D$2:$D$10000,"&gt;="&amp;J$7,INPUT!$D$2:$D$10000,"&lt;"&amp;K$7)</f>
        <v>17.5</v>
      </c>
      <c r="K12" s="6">
        <f>SUMIFS(INPUT!$E$2:$E$10000,INPUT!$C$2:$C$10000,"="&amp;$A12,INPUT!$D$2:$D$10000,"&gt;="&amp;K$7,INPUT!$D$2:$D$10000,"&lt;"&amp;L$7)</f>
        <v>0</v>
      </c>
      <c r="L12" s="19"/>
    </row>
    <row r="13" spans="1:12" ht="15" x14ac:dyDescent="0.25">
      <c r="A13" s="20" t="s">
        <v>11</v>
      </c>
      <c r="B13" s="21">
        <f>SUMIFS(INPUT!$E$2:$E$10000,INPUT!$C$2:$C$10000,"="&amp;$A13,INPUT!$D$2:$D$10000,"&gt;="&amp;B$7,INPUT!$D$2:$D$10000,"&lt;"&amp;C$7)</f>
        <v>103</v>
      </c>
      <c r="C13" s="21">
        <f>SUMIFS(INPUT!$E$2:$E$10000,INPUT!$C$2:$C$10000,"="&amp;$A13,INPUT!$D$2:$D$10000,"&gt;="&amp;C$7,INPUT!$D$2:$D$10000,"&lt;"&amp;D$7)</f>
        <v>103.5</v>
      </c>
      <c r="D13" s="21">
        <f>SUMIFS(INPUT!$E$2:$E$10000,INPUT!$C$2:$C$10000,"="&amp;$A13,INPUT!$D$2:$D$10000,"&gt;="&amp;D$7,INPUT!$D$2:$D$10000,"&lt;"&amp;E$7)</f>
        <v>145.5</v>
      </c>
      <c r="E13" s="21">
        <f>SUMIFS(INPUT!$E$2:$E$10000,INPUT!$C$2:$C$10000,"="&amp;$A13,INPUT!$D$2:$D$10000,"&gt;="&amp;E$7,INPUT!$D$2:$D$10000,"&lt;"&amp;F$7)</f>
        <v>114.5</v>
      </c>
      <c r="F13" s="21">
        <f>SUMIFS(INPUT!$E$2:$E$10000,INPUT!$C$2:$C$10000,"="&amp;$A13,INPUT!$D$2:$D$10000,"&gt;="&amp;F$7,INPUT!$D$2:$D$10000,"&lt;"&amp;G$7)</f>
        <v>117.5</v>
      </c>
      <c r="G13" s="21">
        <f>SUMIFS(INPUT!$E$2:$E$10000,INPUT!$C$2:$C$10000,"="&amp;$A13,INPUT!$D$2:$D$10000,"&gt;="&amp;G$7,INPUT!$D$2:$D$10000,"&lt;"&amp;H$7)</f>
        <v>93</v>
      </c>
      <c r="H13" s="21">
        <f>SUMIFS(INPUT!$E$2:$E$10000,INPUT!$C$2:$C$10000,"="&amp;$A13,INPUT!$D$2:$D$10000,"&gt;="&amp;H$7,INPUT!$D$2:$D$10000,"&lt;"&amp;I$7)</f>
        <v>53.5</v>
      </c>
      <c r="I13" s="21">
        <f>SUMIFS(INPUT!$E$2:$E$10000,INPUT!$C$2:$C$10000,"="&amp;$A13,INPUT!$D$2:$D$10000,"&gt;="&amp;I$7,INPUT!$D$2:$D$10000,"&lt;"&amp;J$7)</f>
        <v>132.5</v>
      </c>
      <c r="J13" s="21">
        <f>SUMIFS(INPUT!$E$2:$E$10000,INPUT!$C$2:$C$10000,"="&amp;$A13,INPUT!$D$2:$D$10000,"&gt;="&amp;J$7,INPUT!$D$2:$D$10000,"&lt;"&amp;K$7)</f>
        <v>32.5</v>
      </c>
      <c r="K13" s="21">
        <f>SUMIFS(INPUT!$E$2:$E$10000,INPUT!$C$2:$C$10000,"="&amp;$A13,INPUT!$D$2:$D$10000,"&gt;="&amp;K$7,INPUT!$D$2:$D$10000,"&lt;"&amp;L$7)</f>
        <v>0</v>
      </c>
      <c r="L13" s="22"/>
    </row>
    <row r="14" spans="1:12" ht="15" x14ac:dyDescent="0.25">
      <c r="A14" s="23"/>
      <c r="L14" s="19"/>
    </row>
    <row r="15" spans="1:12" ht="15" x14ac:dyDescent="0.25">
      <c r="A15" s="24"/>
      <c r="B15" s="2"/>
      <c r="C15" s="2"/>
      <c r="D15" s="2"/>
      <c r="E15" s="2"/>
      <c r="F15" s="2"/>
      <c r="G15" s="2"/>
      <c r="H15" s="2"/>
      <c r="I15" s="2"/>
      <c r="J15" s="2"/>
      <c r="K15" s="2"/>
      <c r="L15" s="19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3" zoomScale="110" zoomScaleNormal="110" workbookViewId="0">
      <selection activeCell="C25" sqref="C25"/>
    </sheetView>
  </sheetViews>
  <sheetFormatPr defaultRowHeight="12.75" x14ac:dyDescent="0.2"/>
  <cols>
    <col min="1" max="1" width="24.28515625"/>
    <col min="2" max="1020" width="10.85546875"/>
  </cols>
  <sheetData>
    <row r="1" spans="1:11" ht="15" x14ac:dyDescent="0.25">
      <c r="A1" s="2" t="s">
        <v>23</v>
      </c>
    </row>
    <row r="2" spans="1:11" ht="15" x14ac:dyDescent="0.25">
      <c r="A2" s="2"/>
    </row>
    <row r="4" spans="1:11" ht="15" x14ac:dyDescent="0.25">
      <c r="A4" s="24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thickBot="1" x14ac:dyDescent="0.3">
      <c r="A5" s="15" t="s">
        <v>19</v>
      </c>
      <c r="B5" s="16">
        <v>41791</v>
      </c>
      <c r="C5" s="16">
        <v>41821</v>
      </c>
      <c r="D5" s="16">
        <v>41852</v>
      </c>
      <c r="E5" s="16">
        <v>41883</v>
      </c>
      <c r="F5" s="16">
        <v>41913</v>
      </c>
      <c r="G5" s="16">
        <v>41944</v>
      </c>
      <c r="H5" s="16">
        <v>41974</v>
      </c>
      <c r="I5" s="16">
        <v>42005</v>
      </c>
      <c r="J5" s="16">
        <v>42036</v>
      </c>
      <c r="K5" s="16">
        <v>42064</v>
      </c>
    </row>
    <row r="6" spans="1:11" ht="15.75" thickTop="1" x14ac:dyDescent="0.25">
      <c r="A6" s="18" t="s">
        <v>12</v>
      </c>
      <c r="B6" s="6">
        <f>SUMIFS(INPUT!$E$2:$E$10000,INPUT!$C$2:$C$10000,"="&amp;$A6,INPUT!$D$2:$D$10000,"&gt;="&amp;B$5,INPUT!$D$2:$D$10000,"&lt;"&amp;C$5)</f>
        <v>130.5</v>
      </c>
      <c r="C6" s="6">
        <f>SUMIFS(INPUT!$E$2:$E$10000,INPUT!$C$2:$C$10000,"="&amp;$A6,INPUT!$D$2:$D$10000,"&gt;="&amp;C$5,INPUT!$D$2:$D$10000,"&lt;"&amp;D$5)</f>
        <v>180</v>
      </c>
      <c r="D6" s="6">
        <f>SUMIFS(INPUT!$E$2:$E$10000,INPUT!$C$2:$C$10000,"="&amp;$A6,INPUT!$D$2:$D$10000,"&gt;="&amp;D$5,INPUT!$D$2:$D$10000,"&lt;"&amp;E$5)</f>
        <v>129</v>
      </c>
      <c r="E6" s="6">
        <f>SUMIFS(INPUT!$E$2:$E$10000,INPUT!$C$2:$C$10000,"="&amp;$A6,INPUT!$D$2:$D$10000,"&gt;="&amp;E$5,INPUT!$D$2:$D$10000,"&lt;"&amp;F$5)</f>
        <v>151</v>
      </c>
      <c r="F6" s="6">
        <f>SUMIFS(INPUT!$E$2:$E$10000,INPUT!$C$2:$C$10000,"="&amp;$A6,INPUT!$D$2:$D$10000,"&gt;="&amp;F$5,INPUT!$D$2:$D$10000,"&lt;"&amp;G$5)</f>
        <v>132</v>
      </c>
      <c r="G6" s="6">
        <f>SUMIFS(INPUT!$E$2:$E$10000,INPUT!$C$2:$C$10000,"="&amp;$A6,INPUT!$D$2:$D$10000,"&gt;="&amp;G$5,INPUT!$D$2:$D$10000,"&lt;"&amp;H$5)</f>
        <v>140</v>
      </c>
      <c r="H6" s="6">
        <f>SUMIFS(INPUT!$E$2:$E$10000,INPUT!$C$2:$C$10000,"="&amp;$A6,INPUT!$D$2:$D$10000,"&gt;="&amp;H$5,INPUT!$D$2:$D$10000,"&lt;"&amp;I$5)</f>
        <v>102</v>
      </c>
      <c r="I6" s="6">
        <f>SUMIFS(INPUT!$E$2:$E$10000,INPUT!$C$2:$C$10000,"="&amp;$A6,INPUT!$D$2:$D$10000,"&gt;="&amp;I$5,INPUT!$D$2:$D$10000,"&lt;"&amp;J$5)</f>
        <v>123</v>
      </c>
      <c r="J6" s="6">
        <f>SUMIFS(INPUT!$E$2:$E$10000,INPUT!$C$2:$C$10000,"="&amp;$A6,INPUT!$D$2:$D$10000,"&gt;="&amp;J$5,INPUT!$D$2:$D$10000,"&lt;"&amp;K$5)</f>
        <v>19.5</v>
      </c>
      <c r="K6" s="6">
        <f>SUMIFS(INPUT!$E$2:$E$10000,INPUT!$C$2:$C$10000,"="&amp;$A6,INPUT!$D$2:$D$10000,"&gt;="&amp;K$5,INPUT!$D$2:$D$10000,"&lt;"&amp;L$5)</f>
        <v>0</v>
      </c>
    </row>
    <row r="7" spans="1:11" ht="15" x14ac:dyDescent="0.25">
      <c r="A7" s="18" t="s">
        <v>6</v>
      </c>
      <c r="B7" s="6">
        <f>SUMIFS(INPUT!$E$2:$E$10000,INPUT!$C$2:$C$10000,"="&amp;$A7,INPUT!$D$2:$D$10000,"&gt;="&amp;B$5,INPUT!$D$2:$D$10000,"&lt;"&amp;C$5)</f>
        <v>122.5</v>
      </c>
      <c r="C7" s="6">
        <f>SUMIFS(INPUT!$E$2:$E$10000,INPUT!$C$2:$C$10000,"="&amp;$A7,INPUT!$D$2:$D$10000,"&gt;="&amp;C$5,INPUT!$D$2:$D$10000,"&lt;"&amp;D$5)</f>
        <v>68</v>
      </c>
      <c r="D7" s="6">
        <f>SUMIFS(INPUT!$E$2:$E$10000,INPUT!$C$2:$C$10000,"="&amp;$A7,INPUT!$D$2:$D$10000,"&gt;="&amp;D$5,INPUT!$D$2:$D$10000,"&lt;"&amp;E$5)</f>
        <v>98</v>
      </c>
      <c r="E7" s="6">
        <f>SUMIFS(INPUT!$E$2:$E$10000,INPUT!$C$2:$C$10000,"="&amp;$A7,INPUT!$D$2:$D$10000,"&gt;="&amp;E$5,INPUT!$D$2:$D$10000,"&lt;"&amp;F$5)</f>
        <v>85</v>
      </c>
      <c r="F7" s="6">
        <f>SUMIFS(INPUT!$E$2:$E$10000,INPUT!$C$2:$C$10000,"="&amp;$A7,INPUT!$D$2:$D$10000,"&gt;="&amp;F$5,INPUT!$D$2:$D$10000,"&lt;"&amp;G$5)</f>
        <v>124</v>
      </c>
      <c r="G7" s="6">
        <f>SUMIFS(INPUT!$E$2:$E$10000,INPUT!$C$2:$C$10000,"="&amp;$A7,INPUT!$D$2:$D$10000,"&gt;="&amp;G$5,INPUT!$D$2:$D$10000,"&lt;"&amp;H$5)</f>
        <v>88</v>
      </c>
      <c r="H7" s="6">
        <f>SUMIFS(INPUT!$E$2:$E$10000,INPUT!$C$2:$C$10000,"="&amp;$A7,INPUT!$D$2:$D$10000,"&gt;="&amp;H$5,INPUT!$D$2:$D$10000,"&lt;"&amp;I$5)</f>
        <v>128</v>
      </c>
      <c r="I7" s="6">
        <f>SUMIFS(INPUT!$E$2:$E$10000,INPUT!$C$2:$C$10000,"="&amp;$A7,INPUT!$D$2:$D$10000,"&gt;="&amp;I$5,INPUT!$D$2:$D$10000,"&lt;"&amp;J$5)</f>
        <v>101.5</v>
      </c>
      <c r="J7" s="6">
        <f>SUMIFS(INPUT!$E$2:$E$10000,INPUT!$C$2:$C$10000,"="&amp;$A7,INPUT!$D$2:$D$10000,"&gt;="&amp;J$5,INPUT!$D$2:$D$10000,"&lt;"&amp;K$5)</f>
        <v>6.5</v>
      </c>
      <c r="K7" s="6">
        <f>SUMIFS(INPUT!$E$2:$E$10000,INPUT!$C$2:$C$10000,"="&amp;$A7,INPUT!$D$2:$D$10000,"&gt;="&amp;K$5,INPUT!$D$2:$D$10000,"&lt;"&amp;L$5)</f>
        <v>0</v>
      </c>
    </row>
    <row r="8" spans="1:11" ht="15" x14ac:dyDescent="0.25">
      <c r="A8" s="18" t="s">
        <v>13</v>
      </c>
      <c r="B8" s="6">
        <f>SUMIFS(INPUT!$E$2:$E$10000,INPUT!$C$2:$C$10000,"="&amp;$A8,INPUT!$D$2:$D$10000,"&gt;="&amp;B$5,INPUT!$D$2:$D$10000,"&lt;"&amp;C$5)</f>
        <v>156</v>
      </c>
      <c r="C8" s="6">
        <f>SUMIFS(INPUT!$E$2:$E$10000,INPUT!$C$2:$C$10000,"="&amp;$A8,INPUT!$D$2:$D$10000,"&gt;="&amp;C$5,INPUT!$D$2:$D$10000,"&lt;"&amp;D$5)</f>
        <v>85</v>
      </c>
      <c r="D8" s="6">
        <f>SUMIFS(INPUT!$E$2:$E$10000,INPUT!$C$2:$C$10000,"="&amp;$A8,INPUT!$D$2:$D$10000,"&gt;="&amp;D$5,INPUT!$D$2:$D$10000,"&lt;"&amp;E$5)</f>
        <v>112.5</v>
      </c>
      <c r="E8" s="6">
        <f>SUMIFS(INPUT!$E$2:$E$10000,INPUT!$C$2:$C$10000,"="&amp;$A8,INPUT!$D$2:$D$10000,"&gt;="&amp;E$5,INPUT!$D$2:$D$10000,"&lt;"&amp;F$5)</f>
        <v>108.5</v>
      </c>
      <c r="F8" s="6">
        <f>SUMIFS(INPUT!$E$2:$E$10000,INPUT!$C$2:$C$10000,"="&amp;$A8,INPUT!$D$2:$D$10000,"&gt;="&amp;F$5,INPUT!$D$2:$D$10000,"&lt;"&amp;G$5)</f>
        <v>96.5</v>
      </c>
      <c r="G8" s="6">
        <f>SUMIFS(INPUT!$E$2:$E$10000,INPUT!$C$2:$C$10000,"="&amp;$A8,INPUT!$D$2:$D$10000,"&gt;="&amp;G$5,INPUT!$D$2:$D$10000,"&lt;"&amp;H$5)</f>
        <v>101.5</v>
      </c>
      <c r="H8" s="6">
        <f>SUMIFS(INPUT!$E$2:$E$10000,INPUT!$C$2:$C$10000,"="&amp;$A8,INPUT!$D$2:$D$10000,"&gt;="&amp;H$5,INPUT!$D$2:$D$10000,"&lt;"&amp;I$5)</f>
        <v>139</v>
      </c>
      <c r="I8" s="6">
        <f>SUMIFS(INPUT!$E$2:$E$10000,INPUT!$C$2:$C$10000,"="&amp;$A8,INPUT!$D$2:$D$10000,"&gt;="&amp;I$5,INPUT!$D$2:$D$10000,"&lt;"&amp;J$5)</f>
        <v>136</v>
      </c>
      <c r="J8" s="6">
        <f>SUMIFS(INPUT!$E$2:$E$10000,INPUT!$C$2:$C$10000,"="&amp;$A8,INPUT!$D$2:$D$10000,"&gt;="&amp;J$5,INPUT!$D$2:$D$10000,"&lt;"&amp;K$5)</f>
        <v>30.5</v>
      </c>
      <c r="K8" s="6">
        <f>SUMIFS(INPUT!$E$2:$E$10000,INPUT!$C$2:$C$10000,"="&amp;$A8,INPUT!$D$2:$D$10000,"&gt;="&amp;K$5,INPUT!$D$2:$D$10000,"&lt;"&amp;L$5)</f>
        <v>0</v>
      </c>
    </row>
    <row r="9" spans="1:11" ht="15" x14ac:dyDescent="0.25">
      <c r="A9" s="18" t="s">
        <v>15</v>
      </c>
      <c r="B9" s="6">
        <f>SUMIFS(INPUT!$E$2:$E$10000,INPUT!$C$2:$C$10000,"="&amp;$A9,INPUT!$D$2:$D$10000,"&gt;="&amp;B$5,INPUT!$D$2:$D$10000,"&lt;"&amp;C$5)</f>
        <v>120.5</v>
      </c>
      <c r="C9" s="6">
        <f>SUMIFS(INPUT!$E$2:$E$10000,INPUT!$C$2:$C$10000,"="&amp;$A9,INPUT!$D$2:$D$10000,"&gt;="&amp;C$5,INPUT!$D$2:$D$10000,"&lt;"&amp;D$5)</f>
        <v>162</v>
      </c>
      <c r="D9" s="6">
        <f>SUMIFS(INPUT!$E$2:$E$10000,INPUT!$C$2:$C$10000,"="&amp;$A9,INPUT!$D$2:$D$10000,"&gt;="&amp;D$5,INPUT!$D$2:$D$10000,"&lt;"&amp;E$5)</f>
        <v>149</v>
      </c>
      <c r="E9" s="6">
        <f>SUMIFS(INPUT!$E$2:$E$10000,INPUT!$C$2:$C$10000,"="&amp;$A9,INPUT!$D$2:$D$10000,"&gt;="&amp;E$5,INPUT!$D$2:$D$10000,"&lt;"&amp;F$5)</f>
        <v>144</v>
      </c>
      <c r="F9" s="6">
        <f>SUMIFS(INPUT!$E$2:$E$10000,INPUT!$C$2:$C$10000,"="&amp;$A9,INPUT!$D$2:$D$10000,"&gt;="&amp;F$5,INPUT!$D$2:$D$10000,"&lt;"&amp;G$5)</f>
        <v>90.5</v>
      </c>
      <c r="G9" s="6">
        <f>SUMIFS(INPUT!$E$2:$E$10000,INPUT!$C$2:$C$10000,"="&amp;$A9,INPUT!$D$2:$D$10000,"&gt;="&amp;G$5,INPUT!$D$2:$D$10000,"&lt;"&amp;H$5)</f>
        <v>124.5</v>
      </c>
      <c r="H9" s="6">
        <f>SUMIFS(INPUT!$E$2:$E$10000,INPUT!$C$2:$C$10000,"="&amp;$A9,INPUT!$D$2:$D$10000,"&gt;="&amp;H$5,INPUT!$D$2:$D$10000,"&lt;"&amp;I$5)</f>
        <v>89</v>
      </c>
      <c r="I9" s="6">
        <f>SUMIFS(INPUT!$E$2:$E$10000,INPUT!$C$2:$C$10000,"="&amp;$A9,INPUT!$D$2:$D$10000,"&gt;="&amp;I$5,INPUT!$D$2:$D$10000,"&lt;"&amp;J$5)</f>
        <v>126</v>
      </c>
      <c r="J9" s="6">
        <f>SUMIFS(INPUT!$E$2:$E$10000,INPUT!$C$2:$C$10000,"="&amp;$A9,INPUT!$D$2:$D$10000,"&gt;="&amp;J$5,INPUT!$D$2:$D$10000,"&lt;"&amp;K$5)</f>
        <v>13</v>
      </c>
      <c r="K9" s="6">
        <f>SUMIFS(INPUT!$E$2:$E$10000,INPUT!$C$2:$C$10000,"="&amp;$A9,INPUT!$D$2:$D$10000,"&gt;="&amp;K$5,INPUT!$D$2:$D$10000,"&lt;"&amp;L$5)</f>
        <v>0</v>
      </c>
    </row>
    <row r="10" spans="1:11" ht="15" x14ac:dyDescent="0.25">
      <c r="A10" s="18" t="s">
        <v>8</v>
      </c>
      <c r="B10" s="6">
        <f>SUMIFS(INPUT!$E$2:$E$10000,INPUT!$C$2:$C$10000,"="&amp;$A10,INPUT!$D$2:$D$10000,"&gt;="&amp;B$5,INPUT!$D$2:$D$10000,"&lt;"&amp;C$5)</f>
        <v>99.5</v>
      </c>
      <c r="C10" s="6">
        <f>SUMIFS(INPUT!$E$2:$E$10000,INPUT!$C$2:$C$10000,"="&amp;$A10,INPUT!$D$2:$D$10000,"&gt;="&amp;C$5,INPUT!$D$2:$D$10000,"&lt;"&amp;D$5)</f>
        <v>132</v>
      </c>
      <c r="D10" s="6">
        <f>SUMIFS(INPUT!$E$2:$E$10000,INPUT!$C$2:$C$10000,"="&amp;$A10,INPUT!$D$2:$D$10000,"&gt;="&amp;D$5,INPUT!$D$2:$D$10000,"&lt;"&amp;E$5)</f>
        <v>118.5</v>
      </c>
      <c r="E10" s="6">
        <f>SUMIFS(INPUT!$E$2:$E$10000,INPUT!$C$2:$C$10000,"="&amp;$A10,INPUT!$D$2:$D$10000,"&gt;="&amp;E$5,INPUT!$D$2:$D$10000,"&lt;"&amp;F$5)</f>
        <v>138.5</v>
      </c>
      <c r="F10" s="6">
        <f>SUMIFS(INPUT!$E$2:$E$10000,INPUT!$C$2:$C$10000,"="&amp;$A10,INPUT!$D$2:$D$10000,"&gt;="&amp;F$5,INPUT!$D$2:$D$10000,"&lt;"&amp;G$5)</f>
        <v>124</v>
      </c>
      <c r="G10" s="6">
        <f>SUMIFS(INPUT!$E$2:$E$10000,INPUT!$C$2:$C$10000,"="&amp;$A10,INPUT!$D$2:$D$10000,"&gt;="&amp;G$5,INPUT!$D$2:$D$10000,"&lt;"&amp;H$5)</f>
        <v>88</v>
      </c>
      <c r="H10" s="6">
        <f>SUMIFS(INPUT!$E$2:$E$10000,INPUT!$C$2:$C$10000,"="&amp;$A10,INPUT!$D$2:$D$10000,"&gt;="&amp;H$5,INPUT!$D$2:$D$10000,"&lt;"&amp;I$5)</f>
        <v>122.5</v>
      </c>
      <c r="I10" s="6">
        <f>SUMIFS(INPUT!$E$2:$E$10000,INPUT!$C$2:$C$10000,"="&amp;$A10,INPUT!$D$2:$D$10000,"&gt;="&amp;I$5,INPUT!$D$2:$D$10000,"&lt;"&amp;J$5)</f>
        <v>99.5</v>
      </c>
      <c r="J10" s="6">
        <f>SUMIFS(INPUT!$E$2:$E$10000,INPUT!$C$2:$C$10000,"="&amp;$A10,INPUT!$D$2:$D$10000,"&gt;="&amp;J$5,INPUT!$D$2:$D$10000,"&lt;"&amp;K$5)</f>
        <v>17.5</v>
      </c>
      <c r="K10" s="6">
        <f>SUMIFS(INPUT!$E$2:$E$10000,INPUT!$C$2:$C$10000,"="&amp;$A10,INPUT!$D$2:$D$10000,"&gt;="&amp;K$5,INPUT!$D$2:$D$10000,"&lt;"&amp;L$5)</f>
        <v>0</v>
      </c>
    </row>
    <row r="11" spans="1:11" ht="15.75" thickBot="1" x14ac:dyDescent="0.3">
      <c r="A11" s="20" t="s">
        <v>11</v>
      </c>
      <c r="B11" s="6">
        <f>SUMIFS(INPUT!$E$2:$E$10000,INPUT!$C$2:$C$10000,"="&amp;$A11,INPUT!$D$2:$D$10000,"&gt;="&amp;B$5,INPUT!$D$2:$D$10000,"&lt;"&amp;C$5)</f>
        <v>103</v>
      </c>
      <c r="C11" s="6">
        <f>SUMIFS(INPUT!$E$2:$E$10000,INPUT!$C$2:$C$10000,"="&amp;$A11,INPUT!$D$2:$D$10000,"&gt;="&amp;C$5,INPUT!$D$2:$D$10000,"&lt;"&amp;D$5)</f>
        <v>103.5</v>
      </c>
      <c r="D11" s="6">
        <f>SUMIFS(INPUT!$E$2:$E$10000,INPUT!$C$2:$C$10000,"="&amp;$A11,INPUT!$D$2:$D$10000,"&gt;="&amp;D$5,INPUT!$D$2:$D$10000,"&lt;"&amp;E$5)</f>
        <v>145.5</v>
      </c>
      <c r="E11" s="6">
        <f>SUMIFS(INPUT!$E$2:$E$10000,INPUT!$C$2:$C$10000,"="&amp;$A11,INPUT!$D$2:$D$10000,"&gt;="&amp;E$5,INPUT!$D$2:$D$10000,"&lt;"&amp;F$5)</f>
        <v>114.5</v>
      </c>
      <c r="F11" s="6">
        <f>SUMIFS(INPUT!$E$2:$E$10000,INPUT!$C$2:$C$10000,"="&amp;$A11,INPUT!$D$2:$D$10000,"&gt;="&amp;F$5,INPUT!$D$2:$D$10000,"&lt;"&amp;G$5)</f>
        <v>117.5</v>
      </c>
      <c r="G11" s="6">
        <f>SUMIFS(INPUT!$E$2:$E$10000,INPUT!$C$2:$C$10000,"="&amp;$A11,INPUT!$D$2:$D$10000,"&gt;="&amp;G$5,INPUT!$D$2:$D$10000,"&lt;"&amp;H$5)</f>
        <v>93</v>
      </c>
      <c r="H11" s="6">
        <f>SUMIFS(INPUT!$E$2:$E$10000,INPUT!$C$2:$C$10000,"="&amp;$A11,INPUT!$D$2:$D$10000,"&gt;="&amp;H$5,INPUT!$D$2:$D$10000,"&lt;"&amp;I$5)</f>
        <v>53.5</v>
      </c>
      <c r="I11" s="6">
        <f>SUMIFS(INPUT!$E$2:$E$10000,INPUT!$C$2:$C$10000,"="&amp;$A11,INPUT!$D$2:$D$10000,"&gt;="&amp;I$5,INPUT!$D$2:$D$10000,"&lt;"&amp;J$5)</f>
        <v>132.5</v>
      </c>
      <c r="J11" s="6">
        <f>SUMIFS(INPUT!$E$2:$E$10000,INPUT!$C$2:$C$10000,"="&amp;$A11,INPUT!$D$2:$D$10000,"&gt;="&amp;J$5,INPUT!$D$2:$D$10000,"&lt;"&amp;K$5)</f>
        <v>32.5</v>
      </c>
      <c r="K11" s="6">
        <f>SUMIFS(INPUT!$E$2:$E$10000,INPUT!$C$2:$C$10000,"="&amp;$A11,INPUT!$D$2:$D$10000,"&gt;="&amp;K$5,INPUT!$D$2:$D$10000,"&lt;"&amp;L$5)</f>
        <v>0</v>
      </c>
    </row>
    <row r="12" spans="1:11" ht="15.75" thickTop="1" x14ac:dyDescent="0.25">
      <c r="A12" s="18"/>
      <c r="B12" s="25"/>
      <c r="C12" s="26"/>
      <c r="D12" s="26"/>
      <c r="E12" s="26"/>
      <c r="F12" s="26"/>
      <c r="G12" s="26"/>
      <c r="H12" s="26"/>
      <c r="I12" s="26"/>
      <c r="J12" s="26"/>
      <c r="K12" s="23"/>
    </row>
    <row r="14" spans="1:11" ht="15" x14ac:dyDescent="0.25">
      <c r="A14" s="33" t="s">
        <v>25</v>
      </c>
    </row>
    <row r="15" spans="1:11" ht="15.75" thickBot="1" x14ac:dyDescent="0.3">
      <c r="A15" s="15" t="s">
        <v>19</v>
      </c>
      <c r="B15" s="16">
        <v>41791</v>
      </c>
      <c r="C15" s="16">
        <v>41821</v>
      </c>
      <c r="D15" s="16">
        <v>41852</v>
      </c>
      <c r="E15" s="16">
        <v>41883</v>
      </c>
      <c r="F15" s="16">
        <v>41913</v>
      </c>
      <c r="G15" s="16">
        <v>41944</v>
      </c>
      <c r="H15" s="16">
        <v>41974</v>
      </c>
      <c r="I15" s="16">
        <v>42005</v>
      </c>
      <c r="J15" s="16">
        <v>42036</v>
      </c>
      <c r="K15" s="27">
        <v>42064</v>
      </c>
    </row>
    <row r="16" spans="1:11" ht="15.75" thickTop="1" x14ac:dyDescent="0.25">
      <c r="A16" s="18" t="s">
        <v>12</v>
      </c>
      <c r="B16" s="29">
        <f>SUMIFS(INPUT!$E$2:$E$10000,INPUT!$C$2:$C$10000,"="&amp;$A16,INPUT!$D$2:$D$10000,"&gt;="&amp;B$15,INPUT!$D$2:$D$10000,"&lt;"&amp;C$15)/SUMIFS(INPUT!$E$2:$E$10000,INPUT!$D$2:$D$10000,"&gt;="&amp;B$15,INPUT!$D$2:$D$10000,"&lt;"&amp;C$15)</f>
        <v>0.17827868852459017</v>
      </c>
      <c r="C16" s="29">
        <f>SUMIFS(INPUT!$E$2:$E$10000,INPUT!$C$2:$C$10000,"="&amp;$A16,INPUT!$D$2:$D$10000,"&gt;="&amp;C$15,INPUT!$D$2:$D$10000,"&lt;"&amp;D$15)/SUMIFS(INPUT!$E$2:$E$10000,INPUT!$D$2:$D$10000,"&gt;="&amp;C$15,INPUT!$D$2:$D$10000,"&lt;"&amp;D$15)</f>
        <v>0.24640657084188911</v>
      </c>
      <c r="D16" s="29">
        <f>SUMIFS(INPUT!$E$2:$E$10000,INPUT!$C$2:$C$10000,"="&amp;$A16,INPUT!$D$2:$D$10000,"&gt;="&amp;D$15,INPUT!$D$2:$D$10000,"&lt;"&amp;E$15)/SUMIFS(INPUT!$E$2:$E$10000,INPUT!$D$2:$D$10000,"&gt;="&amp;D$15,INPUT!$D$2:$D$10000,"&lt;"&amp;E$15)</f>
        <v>0.17142857142857143</v>
      </c>
      <c r="E16" s="29">
        <f>SUMIFS(INPUT!$E$2:$E$10000,INPUT!$C$2:$C$10000,"="&amp;$A16,INPUT!$D$2:$D$10000,"&gt;="&amp;E$15,INPUT!$D$2:$D$10000,"&lt;"&amp;F$15)/SUMIFS(INPUT!$E$2:$E$10000,INPUT!$D$2:$D$10000,"&gt;="&amp;E$15,INPUT!$D$2:$D$10000,"&lt;"&amp;F$15)</f>
        <v>0.20364126770060686</v>
      </c>
      <c r="F16" s="29">
        <f>SUMIFS(INPUT!$E$2:$E$10000,INPUT!$C$2:$C$10000,"="&amp;$A16,INPUT!$D$2:$D$10000,"&gt;="&amp;F$15,INPUT!$D$2:$D$10000,"&lt;"&amp;G$15)/SUMIFS(INPUT!$E$2:$E$10000,INPUT!$D$2:$D$10000,"&gt;="&amp;F$15,INPUT!$D$2:$D$10000,"&lt;"&amp;G$15)</f>
        <v>0.19284149013878743</v>
      </c>
      <c r="G16" s="29">
        <f>SUMIFS(INPUT!$E$2:$E$10000,INPUT!$C$2:$C$10000,"="&amp;$A16,INPUT!$D$2:$D$10000,"&gt;="&amp;G$15,INPUT!$D$2:$D$10000,"&lt;"&amp;H$15)/SUMIFS(INPUT!$E$2:$E$10000,INPUT!$D$2:$D$10000,"&gt;="&amp;G$15,INPUT!$D$2:$D$10000,"&lt;"&amp;H$15)</f>
        <v>0.22047244094488189</v>
      </c>
      <c r="H16" s="29">
        <f>SUMIFS(INPUT!$E$2:$E$10000,INPUT!$C$2:$C$10000,"="&amp;$A16,INPUT!$D$2:$D$10000,"&gt;="&amp;H$15,INPUT!$D$2:$D$10000,"&lt;"&amp;I$15)/SUMIFS(INPUT!$E$2:$E$10000,INPUT!$D$2:$D$10000,"&gt;="&amp;H$15,INPUT!$D$2:$D$10000,"&lt;"&amp;I$15)</f>
        <v>0.16088328075709779</v>
      </c>
      <c r="I16" s="29">
        <f>SUMIFS(INPUT!$E$2:$E$10000,INPUT!$C$2:$C$10000,"="&amp;$A16,INPUT!$D$2:$D$10000,"&gt;="&amp;I$15,INPUT!$D$2:$D$10000,"&lt;"&amp;J$15)/SUMIFS(INPUT!$E$2:$E$10000,INPUT!$D$2:$D$10000,"&gt;="&amp;I$15,INPUT!$D$2:$D$10000,"&lt;"&amp;J$15)</f>
        <v>0.17118997912317327</v>
      </c>
      <c r="J16" s="29">
        <f>SUMIFS(INPUT!$E$2:$E$10000,INPUT!$C$2:$C$10000,"="&amp;$A16,INPUT!$D$2:$D$10000,"&gt;="&amp;J$15,INPUT!$D$2:$D$10000,"&lt;"&amp;K$15)/SUMIFS(INPUT!$E$2:$E$10000,INPUT!$D$2:$D$10000,"&gt;="&amp;J$15,INPUT!$D$2:$D$10000,"&lt;"&amp;K$15)</f>
        <v>0.16317991631799164</v>
      </c>
      <c r="K16" s="29"/>
    </row>
    <row r="17" spans="1:11" ht="15" x14ac:dyDescent="0.25">
      <c r="A17" s="18" t="s">
        <v>6</v>
      </c>
      <c r="B17" s="29">
        <f>SUMIFS(INPUT!$E$2:$E$10000,INPUT!$C$2:$C$10000,"="&amp;$A17,INPUT!$D$2:$D$10000,"&gt;="&amp;B$15,INPUT!$D$2:$D$10000,"&lt;"&amp;C$15)/SUMIFS(INPUT!$E$2:$E$10000,INPUT!$D$2:$D$10000,"&gt;="&amp;B$15,INPUT!$D$2:$D$10000,"&lt;"&amp;C$15)</f>
        <v>0.16734972677595628</v>
      </c>
      <c r="C17" s="29">
        <f>SUMIFS(INPUT!$E$2:$E$10000,INPUT!$C$2:$C$10000,"="&amp;$A17,INPUT!$D$2:$D$10000,"&gt;="&amp;C$15,INPUT!$D$2:$D$10000,"&lt;"&amp;D$15)/SUMIFS(INPUT!$E$2:$E$10000,INPUT!$D$2:$D$10000,"&gt;="&amp;C$15,INPUT!$D$2:$D$10000,"&lt;"&amp;D$15)</f>
        <v>9.3086926762491445E-2</v>
      </c>
      <c r="D17" s="29">
        <f>SUMIFS(INPUT!$E$2:$E$10000,INPUT!$C$2:$C$10000,"="&amp;$A17,INPUT!$D$2:$D$10000,"&gt;="&amp;D$15,INPUT!$D$2:$D$10000,"&lt;"&amp;E$15)/SUMIFS(INPUT!$E$2:$E$10000,INPUT!$D$2:$D$10000,"&gt;="&amp;D$15,INPUT!$D$2:$D$10000,"&lt;"&amp;E$15)</f>
        <v>0.13023255813953488</v>
      </c>
      <c r="E17" s="29">
        <f>SUMIFS(INPUT!$E$2:$E$10000,INPUT!$C$2:$C$10000,"="&amp;$A17,INPUT!$D$2:$D$10000,"&gt;="&amp;E$15,INPUT!$D$2:$D$10000,"&lt;"&amp;F$15)/SUMIFS(INPUT!$E$2:$E$10000,INPUT!$D$2:$D$10000,"&gt;="&amp;E$15,INPUT!$D$2:$D$10000,"&lt;"&amp;F$15)</f>
        <v>0.11463250168577209</v>
      </c>
      <c r="F17" s="29">
        <f>SUMIFS(INPUT!$E$2:$E$10000,INPUT!$C$2:$C$10000,"="&amp;$A17,INPUT!$D$2:$D$10000,"&gt;="&amp;F$15,INPUT!$D$2:$D$10000,"&lt;"&amp;G$15)/SUMIFS(INPUT!$E$2:$E$10000,INPUT!$D$2:$D$10000,"&gt;="&amp;F$15,INPUT!$D$2:$D$10000,"&lt;"&amp;G$15)</f>
        <v>0.18115412710007306</v>
      </c>
      <c r="G17" s="29">
        <f>SUMIFS(INPUT!$E$2:$E$10000,INPUT!$C$2:$C$10000,"="&amp;$A17,INPUT!$D$2:$D$10000,"&gt;="&amp;G$15,INPUT!$D$2:$D$10000,"&lt;"&amp;H$15)/SUMIFS(INPUT!$E$2:$E$10000,INPUT!$D$2:$D$10000,"&gt;="&amp;G$15,INPUT!$D$2:$D$10000,"&lt;"&amp;H$15)</f>
        <v>0.13858267716535433</v>
      </c>
      <c r="H17" s="29">
        <f>SUMIFS(INPUT!$E$2:$E$10000,INPUT!$C$2:$C$10000,"="&amp;$A17,INPUT!$D$2:$D$10000,"&gt;="&amp;H$15,INPUT!$D$2:$D$10000,"&lt;"&amp;I$15)/SUMIFS(INPUT!$E$2:$E$10000,INPUT!$D$2:$D$10000,"&gt;="&amp;H$15,INPUT!$D$2:$D$10000,"&lt;"&amp;I$15)</f>
        <v>0.20189274447949526</v>
      </c>
      <c r="I17" s="29">
        <f>SUMIFS(INPUT!$E$2:$E$10000,INPUT!$C$2:$C$10000,"="&amp;$A17,INPUT!$D$2:$D$10000,"&gt;="&amp;I$15,INPUT!$D$2:$D$10000,"&lt;"&amp;J$15)/SUMIFS(INPUT!$E$2:$E$10000,INPUT!$D$2:$D$10000,"&gt;="&amp;I$15,INPUT!$D$2:$D$10000,"&lt;"&amp;J$15)</f>
        <v>0.14126652748782184</v>
      </c>
      <c r="J17" s="29">
        <f>SUMIFS(INPUT!$E$2:$E$10000,INPUT!$C$2:$C$10000,"="&amp;$A17,INPUT!$D$2:$D$10000,"&gt;="&amp;J$15,INPUT!$D$2:$D$10000,"&lt;"&amp;K$15)/SUMIFS(INPUT!$E$2:$E$10000,INPUT!$D$2:$D$10000,"&gt;="&amp;J$15,INPUT!$D$2:$D$10000,"&lt;"&amp;K$15)</f>
        <v>5.4393305439330547E-2</v>
      </c>
      <c r="K17" s="29"/>
    </row>
    <row r="18" spans="1:11" ht="15" x14ac:dyDescent="0.25">
      <c r="A18" s="18" t="s">
        <v>13</v>
      </c>
      <c r="B18" s="29">
        <f>SUMIFS(INPUT!$E$2:$E$10000,INPUT!$C$2:$C$10000,"="&amp;$A18,INPUT!$D$2:$D$10000,"&gt;="&amp;B$15,INPUT!$D$2:$D$10000,"&lt;"&amp;C$15)/SUMIFS(INPUT!$E$2:$E$10000,INPUT!$D$2:$D$10000,"&gt;="&amp;B$15,INPUT!$D$2:$D$10000,"&lt;"&amp;C$15)</f>
        <v>0.21311475409836064</v>
      </c>
      <c r="C18" s="29">
        <f>SUMIFS(INPUT!$E$2:$E$10000,INPUT!$C$2:$C$10000,"="&amp;$A18,INPUT!$D$2:$D$10000,"&gt;="&amp;C$15,INPUT!$D$2:$D$10000,"&lt;"&amp;D$15)/SUMIFS(INPUT!$E$2:$E$10000,INPUT!$D$2:$D$10000,"&gt;="&amp;C$15,INPUT!$D$2:$D$10000,"&lt;"&amp;D$15)</f>
        <v>0.1163586584531143</v>
      </c>
      <c r="D18" s="29">
        <f>SUMIFS(INPUT!$E$2:$E$10000,INPUT!$C$2:$C$10000,"="&amp;$A18,INPUT!$D$2:$D$10000,"&gt;="&amp;D$15,INPUT!$D$2:$D$10000,"&lt;"&amp;E$15)/SUMIFS(INPUT!$E$2:$E$10000,INPUT!$D$2:$D$10000,"&gt;="&amp;D$15,INPUT!$D$2:$D$10000,"&lt;"&amp;E$15)</f>
        <v>0.14950166112956811</v>
      </c>
      <c r="E18" s="29">
        <f>SUMIFS(INPUT!$E$2:$E$10000,INPUT!$C$2:$C$10000,"="&amp;$A18,INPUT!$D$2:$D$10000,"&gt;="&amp;E$15,INPUT!$D$2:$D$10000,"&lt;"&amp;F$15)/SUMIFS(INPUT!$E$2:$E$10000,INPUT!$D$2:$D$10000,"&gt;="&amp;E$15,INPUT!$D$2:$D$10000,"&lt;"&amp;F$15)</f>
        <v>0.14632501685772084</v>
      </c>
      <c r="F18" s="29">
        <f>SUMIFS(INPUT!$E$2:$E$10000,INPUT!$C$2:$C$10000,"="&amp;$A18,INPUT!$D$2:$D$10000,"&gt;="&amp;F$15,INPUT!$D$2:$D$10000,"&lt;"&amp;G$15)/SUMIFS(INPUT!$E$2:$E$10000,INPUT!$D$2:$D$10000,"&gt;="&amp;F$15,INPUT!$D$2:$D$10000,"&lt;"&amp;G$15)</f>
        <v>0.14097881665449233</v>
      </c>
      <c r="G18" s="29">
        <f>SUMIFS(INPUT!$E$2:$E$10000,INPUT!$C$2:$C$10000,"="&amp;$A18,INPUT!$D$2:$D$10000,"&gt;="&amp;G$15,INPUT!$D$2:$D$10000,"&lt;"&amp;H$15)/SUMIFS(INPUT!$E$2:$E$10000,INPUT!$D$2:$D$10000,"&gt;="&amp;G$15,INPUT!$D$2:$D$10000,"&lt;"&amp;H$15)</f>
        <v>0.15984251968503937</v>
      </c>
      <c r="H18" s="29">
        <f>SUMIFS(INPUT!$E$2:$E$10000,INPUT!$C$2:$C$10000,"="&amp;$A18,INPUT!$D$2:$D$10000,"&gt;="&amp;H$15,INPUT!$D$2:$D$10000,"&lt;"&amp;I$15)/SUMIFS(INPUT!$E$2:$E$10000,INPUT!$D$2:$D$10000,"&gt;="&amp;H$15,INPUT!$D$2:$D$10000,"&lt;"&amp;I$15)</f>
        <v>0.21924290220820189</v>
      </c>
      <c r="I18" s="29">
        <f>SUMIFS(INPUT!$E$2:$E$10000,INPUT!$C$2:$C$10000,"="&amp;$A18,INPUT!$D$2:$D$10000,"&gt;="&amp;I$15,INPUT!$D$2:$D$10000,"&lt;"&amp;J$15)/SUMIFS(INPUT!$E$2:$E$10000,INPUT!$D$2:$D$10000,"&gt;="&amp;I$15,INPUT!$D$2:$D$10000,"&lt;"&amp;J$15)</f>
        <v>0.18928322894919972</v>
      </c>
      <c r="J18" s="29">
        <f>SUMIFS(INPUT!$E$2:$E$10000,INPUT!$C$2:$C$10000,"="&amp;$A18,INPUT!$D$2:$D$10000,"&gt;="&amp;J$15,INPUT!$D$2:$D$10000,"&lt;"&amp;K$15)/SUMIFS(INPUT!$E$2:$E$10000,INPUT!$D$2:$D$10000,"&gt;="&amp;J$15,INPUT!$D$2:$D$10000,"&lt;"&amp;K$15)</f>
        <v>0.25523012552301255</v>
      </c>
      <c r="K18" s="29"/>
    </row>
    <row r="19" spans="1:11" ht="15" x14ac:dyDescent="0.25">
      <c r="A19" s="18" t="s">
        <v>15</v>
      </c>
      <c r="B19" s="29">
        <f>SUMIFS(INPUT!$E$2:$E$10000,INPUT!$C$2:$C$10000,"="&amp;$A19,INPUT!$D$2:$D$10000,"&gt;="&amp;B$15,INPUT!$D$2:$D$10000,"&lt;"&amp;C$15)/SUMIFS(INPUT!$E$2:$E$10000,INPUT!$D$2:$D$10000,"&gt;="&amp;B$15,INPUT!$D$2:$D$10000,"&lt;"&amp;C$15)</f>
        <v>0.1646174863387978</v>
      </c>
      <c r="C19" s="29">
        <f>SUMIFS(INPUT!$E$2:$E$10000,INPUT!$C$2:$C$10000,"="&amp;$A19,INPUT!$D$2:$D$10000,"&gt;="&amp;C$15,INPUT!$D$2:$D$10000,"&lt;"&amp;D$15)/SUMIFS(INPUT!$E$2:$E$10000,INPUT!$D$2:$D$10000,"&gt;="&amp;C$15,INPUT!$D$2:$D$10000,"&lt;"&amp;D$15)</f>
        <v>0.22176591375770022</v>
      </c>
      <c r="D19" s="29">
        <f>SUMIFS(INPUT!$E$2:$E$10000,INPUT!$C$2:$C$10000,"="&amp;$A19,INPUT!$D$2:$D$10000,"&gt;="&amp;D$15,INPUT!$D$2:$D$10000,"&lt;"&amp;E$15)/SUMIFS(INPUT!$E$2:$E$10000,INPUT!$D$2:$D$10000,"&gt;="&amp;D$15,INPUT!$D$2:$D$10000,"&lt;"&amp;E$15)</f>
        <v>0.19800664451827243</v>
      </c>
      <c r="E19" s="29">
        <f>SUMIFS(INPUT!$E$2:$E$10000,INPUT!$C$2:$C$10000,"="&amp;$A19,INPUT!$D$2:$D$10000,"&gt;="&amp;E$15,INPUT!$D$2:$D$10000,"&lt;"&amp;F$15)/SUMIFS(INPUT!$E$2:$E$10000,INPUT!$D$2:$D$10000,"&gt;="&amp;E$15,INPUT!$D$2:$D$10000,"&lt;"&amp;F$15)</f>
        <v>0.19420094403236682</v>
      </c>
      <c r="F19" s="29">
        <f>SUMIFS(INPUT!$E$2:$E$10000,INPUT!$C$2:$C$10000,"="&amp;$A19,INPUT!$D$2:$D$10000,"&gt;="&amp;F$15,INPUT!$D$2:$D$10000,"&lt;"&amp;G$15)/SUMIFS(INPUT!$E$2:$E$10000,INPUT!$D$2:$D$10000,"&gt;="&amp;F$15,INPUT!$D$2:$D$10000,"&lt;"&amp;G$15)</f>
        <v>0.13221329437545654</v>
      </c>
      <c r="G19" s="29">
        <f>SUMIFS(INPUT!$E$2:$E$10000,INPUT!$C$2:$C$10000,"="&amp;$A19,INPUT!$D$2:$D$10000,"&gt;="&amp;G$15,INPUT!$D$2:$D$10000,"&lt;"&amp;H$15)/SUMIFS(INPUT!$E$2:$E$10000,INPUT!$D$2:$D$10000,"&gt;="&amp;G$15,INPUT!$D$2:$D$10000,"&lt;"&amp;H$15)</f>
        <v>0.19606299212598424</v>
      </c>
      <c r="H19" s="29">
        <f>SUMIFS(INPUT!$E$2:$E$10000,INPUT!$C$2:$C$10000,"="&amp;$A19,INPUT!$D$2:$D$10000,"&gt;="&amp;H$15,INPUT!$D$2:$D$10000,"&lt;"&amp;I$15)/SUMIFS(INPUT!$E$2:$E$10000,INPUT!$D$2:$D$10000,"&gt;="&amp;H$15,INPUT!$D$2:$D$10000,"&lt;"&amp;I$15)</f>
        <v>0.14037854889589904</v>
      </c>
      <c r="I19" s="29">
        <f>SUMIFS(INPUT!$E$2:$E$10000,INPUT!$C$2:$C$10000,"="&amp;$A19,INPUT!$D$2:$D$10000,"&gt;="&amp;I$15,INPUT!$D$2:$D$10000,"&lt;"&amp;J$15)/SUMIFS(INPUT!$E$2:$E$10000,INPUT!$D$2:$D$10000,"&gt;="&amp;I$15,INPUT!$D$2:$D$10000,"&lt;"&amp;J$15)</f>
        <v>0.17536534446764093</v>
      </c>
      <c r="J19" s="29">
        <f>SUMIFS(INPUT!$E$2:$E$10000,INPUT!$C$2:$C$10000,"="&amp;$A19,INPUT!$D$2:$D$10000,"&gt;="&amp;J$15,INPUT!$D$2:$D$10000,"&lt;"&amp;K$15)/SUMIFS(INPUT!$E$2:$E$10000,INPUT!$D$2:$D$10000,"&gt;="&amp;J$15,INPUT!$D$2:$D$10000,"&lt;"&amp;K$15)</f>
        <v>0.10878661087866109</v>
      </c>
      <c r="K19" s="29"/>
    </row>
    <row r="20" spans="1:11" ht="15" x14ac:dyDescent="0.25">
      <c r="A20" s="18" t="s">
        <v>8</v>
      </c>
      <c r="B20" s="29">
        <f>SUMIFS(INPUT!$E$2:$E$10000,INPUT!$C$2:$C$10000,"="&amp;$A20,INPUT!$D$2:$D$10000,"&gt;="&amp;B$15,INPUT!$D$2:$D$10000,"&lt;"&amp;C$15)/SUMIFS(INPUT!$E$2:$E$10000,INPUT!$D$2:$D$10000,"&gt;="&amp;B$15,INPUT!$D$2:$D$10000,"&lt;"&amp;C$15)</f>
        <v>0.13592896174863389</v>
      </c>
      <c r="C20" s="29">
        <f>SUMIFS(INPUT!$E$2:$E$10000,INPUT!$C$2:$C$10000,"="&amp;$A20,INPUT!$D$2:$D$10000,"&gt;="&amp;C$15,INPUT!$D$2:$D$10000,"&lt;"&amp;D$15)/SUMIFS(INPUT!$E$2:$E$10000,INPUT!$D$2:$D$10000,"&gt;="&amp;C$15,INPUT!$D$2:$D$10000,"&lt;"&amp;D$15)</f>
        <v>0.1806981519507187</v>
      </c>
      <c r="D20" s="29">
        <f>SUMIFS(INPUT!$E$2:$E$10000,INPUT!$C$2:$C$10000,"="&amp;$A20,INPUT!$D$2:$D$10000,"&gt;="&amp;D$15,INPUT!$D$2:$D$10000,"&lt;"&amp;E$15)/SUMIFS(INPUT!$E$2:$E$10000,INPUT!$D$2:$D$10000,"&gt;="&amp;D$15,INPUT!$D$2:$D$10000,"&lt;"&amp;E$15)</f>
        <v>0.15747508305647839</v>
      </c>
      <c r="E20" s="29">
        <f>SUMIFS(INPUT!$E$2:$E$10000,INPUT!$C$2:$C$10000,"="&amp;$A20,INPUT!$D$2:$D$10000,"&gt;="&amp;E$15,INPUT!$D$2:$D$10000,"&lt;"&amp;F$15)/SUMIFS(INPUT!$E$2:$E$10000,INPUT!$D$2:$D$10000,"&gt;="&amp;E$15,INPUT!$D$2:$D$10000,"&lt;"&amp;F$15)</f>
        <v>0.18678354686446391</v>
      </c>
      <c r="F20" s="29">
        <f>SUMIFS(INPUT!$E$2:$E$10000,INPUT!$C$2:$C$10000,"="&amp;$A20,INPUT!$D$2:$D$10000,"&gt;="&amp;F$15,INPUT!$D$2:$D$10000,"&lt;"&amp;G$15)/SUMIFS(INPUT!$E$2:$E$10000,INPUT!$D$2:$D$10000,"&gt;="&amp;F$15,INPUT!$D$2:$D$10000,"&lt;"&amp;G$15)</f>
        <v>0.18115412710007306</v>
      </c>
      <c r="G20" s="29">
        <f>SUMIFS(INPUT!$E$2:$E$10000,INPUT!$C$2:$C$10000,"="&amp;$A20,INPUT!$D$2:$D$10000,"&gt;="&amp;G$15,INPUT!$D$2:$D$10000,"&lt;"&amp;H$15)/SUMIFS(INPUT!$E$2:$E$10000,INPUT!$D$2:$D$10000,"&gt;="&amp;G$15,INPUT!$D$2:$D$10000,"&lt;"&amp;H$15)</f>
        <v>0.13858267716535433</v>
      </c>
      <c r="H20" s="29">
        <f>SUMIFS(INPUT!$E$2:$E$10000,INPUT!$C$2:$C$10000,"="&amp;$A20,INPUT!$D$2:$D$10000,"&gt;="&amp;H$15,INPUT!$D$2:$D$10000,"&lt;"&amp;I$15)/SUMIFS(INPUT!$E$2:$E$10000,INPUT!$D$2:$D$10000,"&gt;="&amp;H$15,INPUT!$D$2:$D$10000,"&lt;"&amp;I$15)</f>
        <v>0.19321766561514195</v>
      </c>
      <c r="I20" s="29">
        <f>SUMIFS(INPUT!$E$2:$E$10000,INPUT!$C$2:$C$10000,"="&amp;$A20,INPUT!$D$2:$D$10000,"&gt;="&amp;I$15,INPUT!$D$2:$D$10000,"&lt;"&amp;J$15)/SUMIFS(INPUT!$E$2:$E$10000,INPUT!$D$2:$D$10000,"&gt;="&amp;I$15,INPUT!$D$2:$D$10000,"&lt;"&amp;J$15)</f>
        <v>0.13848295059151008</v>
      </c>
      <c r="J20" s="29">
        <f>SUMIFS(INPUT!$E$2:$E$10000,INPUT!$C$2:$C$10000,"="&amp;$A20,INPUT!$D$2:$D$10000,"&gt;="&amp;J$15,INPUT!$D$2:$D$10000,"&lt;"&amp;K$15)/SUMIFS(INPUT!$E$2:$E$10000,INPUT!$D$2:$D$10000,"&gt;="&amp;J$15,INPUT!$D$2:$D$10000,"&lt;"&amp;K$15)</f>
        <v>0.14644351464435146</v>
      </c>
      <c r="K20" s="29"/>
    </row>
    <row r="21" spans="1:11" ht="15.75" thickBot="1" x14ac:dyDescent="0.3">
      <c r="A21" s="20" t="s">
        <v>11</v>
      </c>
      <c r="B21" s="29">
        <f>SUMIFS(INPUT!$E$2:$E$10000,INPUT!$C$2:$C$10000,"="&amp;$A21,INPUT!$D$2:$D$10000,"&gt;="&amp;B$15,INPUT!$D$2:$D$10000,"&lt;"&amp;C$15)/SUMIFS(INPUT!$E$2:$E$10000,INPUT!$D$2:$D$10000,"&gt;="&amp;B$15,INPUT!$D$2:$D$10000,"&lt;"&amp;C$15)</f>
        <v>0.14071038251366119</v>
      </c>
      <c r="C21" s="29">
        <f>SUMIFS(INPUT!$E$2:$E$10000,INPUT!$C$2:$C$10000,"="&amp;$A21,INPUT!$D$2:$D$10000,"&gt;="&amp;C$15,INPUT!$D$2:$D$10000,"&lt;"&amp;D$15)/SUMIFS(INPUT!$E$2:$E$10000,INPUT!$D$2:$D$10000,"&gt;="&amp;C$15,INPUT!$D$2:$D$10000,"&lt;"&amp;D$15)</f>
        <v>0.14168377823408623</v>
      </c>
      <c r="D21" s="29">
        <f>SUMIFS(INPUT!$E$2:$E$10000,INPUT!$C$2:$C$10000,"="&amp;$A21,INPUT!$D$2:$D$10000,"&gt;="&amp;D$15,INPUT!$D$2:$D$10000,"&lt;"&amp;E$15)/SUMIFS(INPUT!$E$2:$E$10000,INPUT!$D$2:$D$10000,"&gt;="&amp;D$15,INPUT!$D$2:$D$10000,"&lt;"&amp;E$15)</f>
        <v>0.19335548172757475</v>
      </c>
      <c r="E21" s="29">
        <f>SUMIFS(INPUT!$E$2:$E$10000,INPUT!$C$2:$C$10000,"="&amp;$A21,INPUT!$D$2:$D$10000,"&gt;="&amp;E$15,INPUT!$D$2:$D$10000,"&lt;"&amp;F$15)/SUMIFS(INPUT!$E$2:$E$10000,INPUT!$D$2:$D$10000,"&gt;="&amp;E$15,INPUT!$D$2:$D$10000,"&lt;"&amp;F$15)</f>
        <v>0.15441672285906946</v>
      </c>
      <c r="F21" s="29">
        <f>SUMIFS(INPUT!$E$2:$E$10000,INPUT!$C$2:$C$10000,"="&amp;$A21,INPUT!$D$2:$D$10000,"&gt;="&amp;F$15,INPUT!$D$2:$D$10000,"&lt;"&amp;G$15)/SUMIFS(INPUT!$E$2:$E$10000,INPUT!$D$2:$D$10000,"&gt;="&amp;F$15,INPUT!$D$2:$D$10000,"&lt;"&amp;G$15)</f>
        <v>0.17165814463111762</v>
      </c>
      <c r="G21" s="29">
        <f>SUMIFS(INPUT!$E$2:$E$10000,INPUT!$C$2:$C$10000,"="&amp;$A21,INPUT!$D$2:$D$10000,"&gt;="&amp;G$15,INPUT!$D$2:$D$10000,"&lt;"&amp;H$15)/SUMIFS(INPUT!$E$2:$E$10000,INPUT!$D$2:$D$10000,"&gt;="&amp;G$15,INPUT!$D$2:$D$10000,"&lt;"&amp;H$15)</f>
        <v>0.14645669291338584</v>
      </c>
      <c r="H21" s="29">
        <f>SUMIFS(INPUT!$E$2:$E$10000,INPUT!$C$2:$C$10000,"="&amp;$A21,INPUT!$D$2:$D$10000,"&gt;="&amp;H$15,INPUT!$D$2:$D$10000,"&lt;"&amp;I$15)/SUMIFS(INPUT!$E$2:$E$10000,INPUT!$D$2:$D$10000,"&gt;="&amp;H$15,INPUT!$D$2:$D$10000,"&lt;"&amp;I$15)</f>
        <v>8.4384858044164041E-2</v>
      </c>
      <c r="I21" s="29">
        <f>SUMIFS(INPUT!$E$2:$E$10000,INPUT!$C$2:$C$10000,"="&amp;$A21,INPUT!$D$2:$D$10000,"&gt;="&amp;I$15,INPUT!$D$2:$D$10000,"&lt;"&amp;J$15)/SUMIFS(INPUT!$E$2:$E$10000,INPUT!$D$2:$D$10000,"&gt;="&amp;I$15,INPUT!$D$2:$D$10000,"&lt;"&amp;J$15)</f>
        <v>0.18441196938065413</v>
      </c>
      <c r="J21" s="29">
        <f>SUMIFS(INPUT!$E$2:$E$10000,INPUT!$C$2:$C$10000,"="&amp;$A21,INPUT!$D$2:$D$10000,"&gt;="&amp;J$15,INPUT!$D$2:$D$10000,"&lt;"&amp;K$15)/SUMIFS(INPUT!$E$2:$E$10000,INPUT!$D$2:$D$10000,"&gt;="&amp;J$15,INPUT!$D$2:$D$10000,"&lt;"&amp;K$15)</f>
        <v>0.27196652719665271</v>
      </c>
      <c r="K21" s="29"/>
    </row>
    <row r="22" spans="1:11" ht="15.75" thickTop="1" x14ac:dyDescent="0.25">
      <c r="A22" s="23"/>
      <c r="B22" s="30">
        <f>SUM(B16:B21)</f>
        <v>1</v>
      </c>
      <c r="C22" s="31">
        <f t="shared" ref="C22:J22" si="0">SUM(C16:C21)</f>
        <v>1</v>
      </c>
      <c r="D22" s="31">
        <f t="shared" si="0"/>
        <v>1</v>
      </c>
      <c r="E22" s="31">
        <f t="shared" si="0"/>
        <v>0.99999999999999989</v>
      </c>
      <c r="F22" s="31">
        <f t="shared" si="0"/>
        <v>1</v>
      </c>
      <c r="G22" s="31">
        <f t="shared" si="0"/>
        <v>1</v>
      </c>
      <c r="H22" s="31">
        <f t="shared" si="0"/>
        <v>1</v>
      </c>
      <c r="I22" s="31">
        <f t="shared" si="0"/>
        <v>1</v>
      </c>
      <c r="J22" s="31">
        <f t="shared" si="0"/>
        <v>1</v>
      </c>
      <c r="K22" s="23"/>
    </row>
    <row r="23" spans="1:11" x14ac:dyDescent="0.2">
      <c r="B23" t="str">
        <f>IF(B22=1,"Correct", "Error")</f>
        <v>Correct</v>
      </c>
      <c r="C23" t="str">
        <f t="shared" ref="C23:J23" si="1">IF(C22=1,"Correct", "Error")</f>
        <v>Correct</v>
      </c>
      <c r="D23" t="str">
        <f t="shared" si="1"/>
        <v>Correct</v>
      </c>
      <c r="E23" t="str">
        <f t="shared" si="1"/>
        <v>Correct</v>
      </c>
      <c r="F23" t="str">
        <f t="shared" si="1"/>
        <v>Correct</v>
      </c>
      <c r="G23" t="str">
        <f t="shared" si="1"/>
        <v>Correct</v>
      </c>
      <c r="H23" t="str">
        <f t="shared" si="1"/>
        <v>Correct</v>
      </c>
      <c r="I23" t="str">
        <f t="shared" si="1"/>
        <v>Correct</v>
      </c>
      <c r="J23" t="str">
        <f t="shared" si="1"/>
        <v>Correct</v>
      </c>
    </row>
    <row r="24" spans="1:11" ht="15" x14ac:dyDescent="0.25">
      <c r="A24" s="32"/>
    </row>
    <row r="25" spans="1:11" x14ac:dyDescent="0.2">
      <c r="B25" s="34" t="s">
        <v>29</v>
      </c>
      <c r="C25" s="34" t="str">
        <f>IF((COUNTIF(B23:J23,"Correct")-COUNTA(B23:J23))&lt;0,"Error", "Correct")</f>
        <v>Correct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0" zoomScale="110" zoomScaleNormal="110" workbookViewId="0">
      <selection activeCell="L31" sqref="L31"/>
    </sheetView>
  </sheetViews>
  <sheetFormatPr defaultRowHeight="12.75" x14ac:dyDescent="0.2"/>
  <sheetData>
    <row r="1" spans="1:13" ht="15" x14ac:dyDescent="0.25">
      <c r="A1" s="2" t="s">
        <v>23</v>
      </c>
    </row>
    <row r="2" spans="1:13" ht="15" x14ac:dyDescent="0.25">
      <c r="A2" s="2"/>
    </row>
    <row r="4" spans="1:13" ht="15" x14ac:dyDescent="0.25">
      <c r="A4" s="24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19"/>
    </row>
    <row r="5" spans="1:13" ht="15.75" thickBot="1" x14ac:dyDescent="0.3">
      <c r="A5" s="15" t="s">
        <v>19</v>
      </c>
      <c r="B5" s="16">
        <v>41791</v>
      </c>
      <c r="C5" s="16">
        <v>41821</v>
      </c>
      <c r="D5" s="16">
        <v>41852</v>
      </c>
      <c r="E5" s="16">
        <v>41883</v>
      </c>
      <c r="F5" s="16">
        <v>41913</v>
      </c>
      <c r="G5" s="16">
        <v>41944</v>
      </c>
      <c r="H5" s="16">
        <v>41974</v>
      </c>
      <c r="I5" s="16">
        <v>42005</v>
      </c>
      <c r="J5" s="16">
        <v>42036</v>
      </c>
      <c r="K5" s="16">
        <v>42064</v>
      </c>
      <c r="L5" s="17"/>
    </row>
    <row r="6" spans="1:13" ht="15.75" thickTop="1" x14ac:dyDescent="0.25">
      <c r="A6" s="18" t="s">
        <v>12</v>
      </c>
      <c r="B6" s="6">
        <f>SUMIFS(INPUT!$E$2:$E$10000,INPUT!$C$2:$C$10000,"="&amp;$A6,INPUT!$D$2:$D$10000,"&gt;="&amp;B$5,INPUT!$D$2:$D$10000,"&lt;"&amp;C$5)</f>
        <v>130.5</v>
      </c>
      <c r="C6" s="6">
        <f>SUMIFS(INPUT!$E$2:$E$10000,INPUT!$C$2:$C$10000,"="&amp;$A6,INPUT!$D$2:$D$10000,"&gt;="&amp;C$5,INPUT!$D$2:$D$10000,"&lt;"&amp;D$5)</f>
        <v>180</v>
      </c>
      <c r="D6" s="6">
        <f>SUMIFS(INPUT!$E$2:$E$10000,INPUT!$C$2:$C$10000,"="&amp;$A6,INPUT!$D$2:$D$10000,"&gt;="&amp;D$5,INPUT!$D$2:$D$10000,"&lt;"&amp;E$5)</f>
        <v>129</v>
      </c>
      <c r="E6" s="6">
        <f>SUMIFS(INPUT!$E$2:$E$10000,INPUT!$C$2:$C$10000,"="&amp;$A6,INPUT!$D$2:$D$10000,"&gt;="&amp;E$5,INPUT!$D$2:$D$10000,"&lt;"&amp;F$5)</f>
        <v>151</v>
      </c>
      <c r="F6" s="6">
        <f>SUMIFS(INPUT!$E$2:$E$10000,INPUT!$C$2:$C$10000,"="&amp;$A6,INPUT!$D$2:$D$10000,"&gt;="&amp;F$5,INPUT!$D$2:$D$10000,"&lt;"&amp;G$5)</f>
        <v>132</v>
      </c>
      <c r="G6" s="6">
        <f>SUMIFS(INPUT!$E$2:$E$10000,INPUT!$C$2:$C$10000,"="&amp;$A6,INPUT!$D$2:$D$10000,"&gt;="&amp;G$5,INPUT!$D$2:$D$10000,"&lt;"&amp;H$5)</f>
        <v>140</v>
      </c>
      <c r="H6" s="6">
        <f>SUMIFS(INPUT!$E$2:$E$10000,INPUT!$C$2:$C$10000,"="&amp;$A6,INPUT!$D$2:$D$10000,"&gt;="&amp;H$5,INPUT!$D$2:$D$10000,"&lt;"&amp;I$5)</f>
        <v>102</v>
      </c>
      <c r="I6" s="6">
        <f>SUMIFS(INPUT!$E$2:$E$10000,INPUT!$C$2:$C$10000,"="&amp;$A6,INPUT!$D$2:$D$10000,"&gt;="&amp;I$5,INPUT!$D$2:$D$10000,"&lt;"&amp;J$5)</f>
        <v>123</v>
      </c>
      <c r="J6" s="6">
        <f>SUMIFS(INPUT!$E$2:$E$10000,INPUT!$C$2:$C$10000,"="&amp;$A6,INPUT!$D$2:$D$10000,"&gt;="&amp;J$5,INPUT!$D$2:$D$10000,"&lt;"&amp;K$5)</f>
        <v>19.5</v>
      </c>
      <c r="K6" s="6">
        <f>SUMIFS(INPUT!$E$2:$E$10000,INPUT!$C$2:$C$10000,"="&amp;$A6,INPUT!$D$2:$D$10000,"&gt;="&amp;K$5,INPUT!$D$2:$D$10000,"&lt;"&amp;L$5)</f>
        <v>0</v>
      </c>
      <c r="L6" s="19">
        <f t="shared" ref="L6:L11" si="0">SUM(B6:K6)</f>
        <v>1107</v>
      </c>
    </row>
    <row r="7" spans="1:13" ht="15" x14ac:dyDescent="0.25">
      <c r="A7" s="18" t="s">
        <v>6</v>
      </c>
      <c r="B7" s="6">
        <f>SUMIFS(INPUT!$E$2:$E$10000,INPUT!$C$2:$C$10000,"="&amp;$A7,INPUT!$D$2:$D$10000,"&gt;="&amp;B$5,INPUT!$D$2:$D$10000,"&lt;"&amp;C$5)</f>
        <v>122.5</v>
      </c>
      <c r="C7" s="6">
        <f>SUMIFS(INPUT!$E$2:$E$10000,INPUT!$C$2:$C$10000,"="&amp;$A7,INPUT!$D$2:$D$10000,"&gt;="&amp;C$5,INPUT!$D$2:$D$10000,"&lt;"&amp;D$5)</f>
        <v>68</v>
      </c>
      <c r="D7" s="6">
        <f>SUMIFS(INPUT!$E$2:$E$10000,INPUT!$C$2:$C$10000,"="&amp;$A7,INPUT!$D$2:$D$10000,"&gt;="&amp;D$5,INPUT!$D$2:$D$10000,"&lt;"&amp;E$5)</f>
        <v>98</v>
      </c>
      <c r="E7" s="6">
        <f>SUMIFS(INPUT!$E$2:$E$10000,INPUT!$C$2:$C$10000,"="&amp;$A7,INPUT!$D$2:$D$10000,"&gt;="&amp;E$5,INPUT!$D$2:$D$10000,"&lt;"&amp;F$5)</f>
        <v>85</v>
      </c>
      <c r="F7" s="6">
        <f>SUMIFS(INPUT!$E$2:$E$10000,INPUT!$C$2:$C$10000,"="&amp;$A7,INPUT!$D$2:$D$10000,"&gt;="&amp;F$5,INPUT!$D$2:$D$10000,"&lt;"&amp;G$5)</f>
        <v>124</v>
      </c>
      <c r="G7" s="6">
        <f>SUMIFS(INPUT!$E$2:$E$10000,INPUT!$C$2:$C$10000,"="&amp;$A7,INPUT!$D$2:$D$10000,"&gt;="&amp;G$5,INPUT!$D$2:$D$10000,"&lt;"&amp;H$5)</f>
        <v>88</v>
      </c>
      <c r="H7" s="6">
        <f>SUMIFS(INPUT!$E$2:$E$10000,INPUT!$C$2:$C$10000,"="&amp;$A7,INPUT!$D$2:$D$10000,"&gt;="&amp;H$5,INPUT!$D$2:$D$10000,"&lt;"&amp;I$5)</f>
        <v>128</v>
      </c>
      <c r="I7" s="6">
        <f>SUMIFS(INPUT!$E$2:$E$10000,INPUT!$C$2:$C$10000,"="&amp;$A7,INPUT!$D$2:$D$10000,"&gt;="&amp;I$5,INPUT!$D$2:$D$10000,"&lt;"&amp;J$5)</f>
        <v>101.5</v>
      </c>
      <c r="J7" s="6">
        <f>SUMIFS(INPUT!$E$2:$E$10000,INPUT!$C$2:$C$10000,"="&amp;$A7,INPUT!$D$2:$D$10000,"&gt;="&amp;J$5,INPUT!$D$2:$D$10000,"&lt;"&amp;K$5)</f>
        <v>6.5</v>
      </c>
      <c r="K7" s="6">
        <f>SUMIFS(INPUT!$E$2:$E$10000,INPUT!$C$2:$C$10000,"="&amp;$A7,INPUT!$D$2:$D$10000,"&gt;="&amp;K$5,INPUT!$D$2:$D$10000,"&lt;"&amp;L$5)</f>
        <v>0</v>
      </c>
      <c r="L7" s="19">
        <f t="shared" si="0"/>
        <v>821.5</v>
      </c>
    </row>
    <row r="8" spans="1:13" ht="15" x14ac:dyDescent="0.25">
      <c r="A8" s="18" t="s">
        <v>13</v>
      </c>
      <c r="B8" s="6">
        <f>SUMIFS(INPUT!$E$2:$E$10000,INPUT!$C$2:$C$10000,"="&amp;$A8,INPUT!$D$2:$D$10000,"&gt;="&amp;B$5,INPUT!$D$2:$D$10000,"&lt;"&amp;C$5)</f>
        <v>156</v>
      </c>
      <c r="C8" s="6">
        <f>SUMIFS(INPUT!$E$2:$E$10000,INPUT!$C$2:$C$10000,"="&amp;$A8,INPUT!$D$2:$D$10000,"&gt;="&amp;C$5,INPUT!$D$2:$D$10000,"&lt;"&amp;D$5)</f>
        <v>85</v>
      </c>
      <c r="D8" s="6">
        <f>SUMIFS(INPUT!$E$2:$E$10000,INPUT!$C$2:$C$10000,"="&amp;$A8,INPUT!$D$2:$D$10000,"&gt;="&amp;D$5,INPUT!$D$2:$D$10000,"&lt;"&amp;E$5)</f>
        <v>112.5</v>
      </c>
      <c r="E8" s="6">
        <f>SUMIFS(INPUT!$E$2:$E$10000,INPUT!$C$2:$C$10000,"="&amp;$A8,INPUT!$D$2:$D$10000,"&gt;="&amp;E$5,INPUT!$D$2:$D$10000,"&lt;"&amp;F$5)</f>
        <v>108.5</v>
      </c>
      <c r="F8" s="6">
        <f>SUMIFS(INPUT!$E$2:$E$10000,INPUT!$C$2:$C$10000,"="&amp;$A8,INPUT!$D$2:$D$10000,"&gt;="&amp;F$5,INPUT!$D$2:$D$10000,"&lt;"&amp;G$5)</f>
        <v>96.5</v>
      </c>
      <c r="G8" s="6">
        <f>SUMIFS(INPUT!$E$2:$E$10000,INPUT!$C$2:$C$10000,"="&amp;$A8,INPUT!$D$2:$D$10000,"&gt;="&amp;G$5,INPUT!$D$2:$D$10000,"&lt;"&amp;H$5)</f>
        <v>101.5</v>
      </c>
      <c r="H8" s="6">
        <f>SUMIFS(INPUT!$E$2:$E$10000,INPUT!$C$2:$C$10000,"="&amp;$A8,INPUT!$D$2:$D$10000,"&gt;="&amp;H$5,INPUT!$D$2:$D$10000,"&lt;"&amp;I$5)</f>
        <v>139</v>
      </c>
      <c r="I8" s="6">
        <f>SUMIFS(INPUT!$E$2:$E$10000,INPUT!$C$2:$C$10000,"="&amp;$A8,INPUT!$D$2:$D$10000,"&gt;="&amp;I$5,INPUT!$D$2:$D$10000,"&lt;"&amp;J$5)</f>
        <v>136</v>
      </c>
      <c r="J8" s="6">
        <f>SUMIFS(INPUT!$E$2:$E$10000,INPUT!$C$2:$C$10000,"="&amp;$A8,INPUT!$D$2:$D$10000,"&gt;="&amp;J$5,INPUT!$D$2:$D$10000,"&lt;"&amp;K$5)</f>
        <v>30.5</v>
      </c>
      <c r="K8" s="6">
        <f>SUMIFS(INPUT!$E$2:$E$10000,INPUT!$C$2:$C$10000,"="&amp;$A8,INPUT!$D$2:$D$10000,"&gt;="&amp;K$5,INPUT!$D$2:$D$10000,"&lt;"&amp;L$5)</f>
        <v>0</v>
      </c>
      <c r="L8" s="19">
        <f t="shared" si="0"/>
        <v>965.5</v>
      </c>
    </row>
    <row r="9" spans="1:13" ht="15" x14ac:dyDescent="0.25">
      <c r="A9" s="18" t="s">
        <v>15</v>
      </c>
      <c r="B9" s="6">
        <f>SUMIFS(INPUT!$E$2:$E$10000,INPUT!$C$2:$C$10000,"="&amp;$A9,INPUT!$D$2:$D$10000,"&gt;="&amp;B$5,INPUT!$D$2:$D$10000,"&lt;"&amp;C$5)</f>
        <v>120.5</v>
      </c>
      <c r="C9" s="6">
        <f>SUMIFS(INPUT!$E$2:$E$10000,INPUT!$C$2:$C$10000,"="&amp;$A9,INPUT!$D$2:$D$10000,"&gt;="&amp;C$5,INPUT!$D$2:$D$10000,"&lt;"&amp;D$5)</f>
        <v>162</v>
      </c>
      <c r="D9" s="6">
        <f>SUMIFS(INPUT!$E$2:$E$10000,INPUT!$C$2:$C$10000,"="&amp;$A9,INPUT!$D$2:$D$10000,"&gt;="&amp;D$5,INPUT!$D$2:$D$10000,"&lt;"&amp;E$5)</f>
        <v>149</v>
      </c>
      <c r="E9" s="6">
        <f>SUMIFS(INPUT!$E$2:$E$10000,INPUT!$C$2:$C$10000,"="&amp;$A9,INPUT!$D$2:$D$10000,"&gt;="&amp;E$5,INPUT!$D$2:$D$10000,"&lt;"&amp;F$5)</f>
        <v>144</v>
      </c>
      <c r="F9" s="6">
        <f>SUMIFS(INPUT!$E$2:$E$10000,INPUT!$C$2:$C$10000,"="&amp;$A9,INPUT!$D$2:$D$10000,"&gt;="&amp;F$5,INPUT!$D$2:$D$10000,"&lt;"&amp;G$5)</f>
        <v>90.5</v>
      </c>
      <c r="G9" s="6">
        <f>SUMIFS(INPUT!$E$2:$E$10000,INPUT!$C$2:$C$10000,"="&amp;$A9,INPUT!$D$2:$D$10000,"&gt;="&amp;G$5,INPUT!$D$2:$D$10000,"&lt;"&amp;H$5)</f>
        <v>124.5</v>
      </c>
      <c r="H9" s="6">
        <f>SUMIFS(INPUT!$E$2:$E$10000,INPUT!$C$2:$C$10000,"="&amp;$A9,INPUT!$D$2:$D$10000,"&gt;="&amp;H$5,INPUT!$D$2:$D$10000,"&lt;"&amp;I$5)</f>
        <v>89</v>
      </c>
      <c r="I9" s="6">
        <f>SUMIFS(INPUT!$E$2:$E$10000,INPUT!$C$2:$C$10000,"="&amp;$A9,INPUT!$D$2:$D$10000,"&gt;="&amp;I$5,INPUT!$D$2:$D$10000,"&lt;"&amp;J$5)</f>
        <v>126</v>
      </c>
      <c r="J9" s="6">
        <f>SUMIFS(INPUT!$E$2:$E$10000,INPUT!$C$2:$C$10000,"="&amp;$A9,INPUT!$D$2:$D$10000,"&gt;="&amp;J$5,INPUT!$D$2:$D$10000,"&lt;"&amp;K$5)</f>
        <v>13</v>
      </c>
      <c r="K9" s="6">
        <f>SUMIFS(INPUT!$E$2:$E$10000,INPUT!$C$2:$C$10000,"="&amp;$A9,INPUT!$D$2:$D$10000,"&gt;="&amp;K$5,INPUT!$D$2:$D$10000,"&lt;"&amp;L$5)</f>
        <v>0</v>
      </c>
      <c r="L9" s="19">
        <f t="shared" si="0"/>
        <v>1018.5</v>
      </c>
    </row>
    <row r="10" spans="1:13" ht="15" x14ac:dyDescent="0.25">
      <c r="A10" s="18" t="s">
        <v>8</v>
      </c>
      <c r="B10" s="6">
        <f>SUMIFS(INPUT!$E$2:$E$10000,INPUT!$C$2:$C$10000,"="&amp;$A10,INPUT!$D$2:$D$10000,"&gt;="&amp;B$5,INPUT!$D$2:$D$10000,"&lt;"&amp;C$5)</f>
        <v>99.5</v>
      </c>
      <c r="C10" s="6">
        <f>SUMIFS(INPUT!$E$2:$E$10000,INPUT!$C$2:$C$10000,"="&amp;$A10,INPUT!$D$2:$D$10000,"&gt;="&amp;C$5,INPUT!$D$2:$D$10000,"&lt;"&amp;D$5)</f>
        <v>132</v>
      </c>
      <c r="D10" s="6">
        <f>SUMIFS(INPUT!$E$2:$E$10000,INPUT!$C$2:$C$10000,"="&amp;$A10,INPUT!$D$2:$D$10000,"&gt;="&amp;D$5,INPUT!$D$2:$D$10000,"&lt;"&amp;E$5)</f>
        <v>118.5</v>
      </c>
      <c r="E10" s="6">
        <f>SUMIFS(INPUT!$E$2:$E$10000,INPUT!$C$2:$C$10000,"="&amp;$A10,INPUT!$D$2:$D$10000,"&gt;="&amp;E$5,INPUT!$D$2:$D$10000,"&lt;"&amp;F$5)</f>
        <v>138.5</v>
      </c>
      <c r="F10" s="6">
        <f>SUMIFS(INPUT!$E$2:$E$10000,INPUT!$C$2:$C$10000,"="&amp;$A10,INPUT!$D$2:$D$10000,"&gt;="&amp;F$5,INPUT!$D$2:$D$10000,"&lt;"&amp;G$5)</f>
        <v>124</v>
      </c>
      <c r="G10" s="6">
        <f>SUMIFS(INPUT!$E$2:$E$10000,INPUT!$C$2:$C$10000,"="&amp;$A10,INPUT!$D$2:$D$10000,"&gt;="&amp;G$5,INPUT!$D$2:$D$10000,"&lt;"&amp;H$5)</f>
        <v>88</v>
      </c>
      <c r="H10" s="6">
        <f>SUMIFS(INPUT!$E$2:$E$10000,INPUT!$C$2:$C$10000,"="&amp;$A10,INPUT!$D$2:$D$10000,"&gt;="&amp;H$5,INPUT!$D$2:$D$10000,"&lt;"&amp;I$5)</f>
        <v>122.5</v>
      </c>
      <c r="I10" s="6">
        <f>SUMIFS(INPUT!$E$2:$E$10000,INPUT!$C$2:$C$10000,"="&amp;$A10,INPUT!$D$2:$D$10000,"&gt;="&amp;I$5,INPUT!$D$2:$D$10000,"&lt;"&amp;J$5)</f>
        <v>99.5</v>
      </c>
      <c r="J10" s="6">
        <f>SUMIFS(INPUT!$E$2:$E$10000,INPUT!$C$2:$C$10000,"="&amp;$A10,INPUT!$D$2:$D$10000,"&gt;="&amp;J$5,INPUT!$D$2:$D$10000,"&lt;"&amp;K$5)</f>
        <v>17.5</v>
      </c>
      <c r="K10" s="6">
        <f>SUMIFS(INPUT!$E$2:$E$10000,INPUT!$C$2:$C$10000,"="&amp;$A10,INPUT!$D$2:$D$10000,"&gt;="&amp;K$5,INPUT!$D$2:$D$10000,"&lt;"&amp;L$5)</f>
        <v>0</v>
      </c>
      <c r="L10" s="19">
        <f t="shared" si="0"/>
        <v>940</v>
      </c>
    </row>
    <row r="11" spans="1:13" ht="15.75" thickBot="1" x14ac:dyDescent="0.3">
      <c r="A11" s="20" t="s">
        <v>11</v>
      </c>
      <c r="B11" s="6">
        <f>SUMIFS(INPUT!$E$2:$E$10000,INPUT!$C$2:$C$10000,"="&amp;$A11,INPUT!$D$2:$D$10000,"&gt;="&amp;B$5,INPUT!$D$2:$D$10000,"&lt;"&amp;C$5)</f>
        <v>103</v>
      </c>
      <c r="C11" s="6">
        <f>SUMIFS(INPUT!$E$2:$E$10000,INPUT!$C$2:$C$10000,"="&amp;$A11,INPUT!$D$2:$D$10000,"&gt;="&amp;C$5,INPUT!$D$2:$D$10000,"&lt;"&amp;D$5)</f>
        <v>103.5</v>
      </c>
      <c r="D11" s="6">
        <f>SUMIFS(INPUT!$E$2:$E$10000,INPUT!$C$2:$C$10000,"="&amp;$A11,INPUT!$D$2:$D$10000,"&gt;="&amp;D$5,INPUT!$D$2:$D$10000,"&lt;"&amp;E$5)</f>
        <v>145.5</v>
      </c>
      <c r="E11" s="6">
        <f>SUMIFS(INPUT!$E$2:$E$10000,INPUT!$C$2:$C$10000,"="&amp;$A11,INPUT!$D$2:$D$10000,"&gt;="&amp;E$5,INPUT!$D$2:$D$10000,"&lt;"&amp;F$5)</f>
        <v>114.5</v>
      </c>
      <c r="F11" s="6">
        <f>SUMIFS(INPUT!$E$2:$E$10000,INPUT!$C$2:$C$10000,"="&amp;$A11,INPUT!$D$2:$D$10000,"&gt;="&amp;F$5,INPUT!$D$2:$D$10000,"&lt;"&amp;G$5)</f>
        <v>117.5</v>
      </c>
      <c r="G11" s="6">
        <f>SUMIFS(INPUT!$E$2:$E$10000,INPUT!$C$2:$C$10000,"="&amp;$A11,INPUT!$D$2:$D$10000,"&gt;="&amp;G$5,INPUT!$D$2:$D$10000,"&lt;"&amp;H$5)</f>
        <v>93</v>
      </c>
      <c r="H11" s="6">
        <f>SUMIFS(INPUT!$E$2:$E$10000,INPUT!$C$2:$C$10000,"="&amp;$A11,INPUT!$D$2:$D$10000,"&gt;="&amp;H$5,INPUT!$D$2:$D$10000,"&lt;"&amp;I$5)</f>
        <v>53.5</v>
      </c>
      <c r="I11" s="6">
        <f>SUMIFS(INPUT!$E$2:$E$10000,INPUT!$C$2:$C$10000,"="&amp;$A11,INPUT!$D$2:$D$10000,"&gt;="&amp;I$5,INPUT!$D$2:$D$10000,"&lt;"&amp;J$5)</f>
        <v>132.5</v>
      </c>
      <c r="J11" s="6">
        <f>SUMIFS(INPUT!$E$2:$E$10000,INPUT!$C$2:$C$10000,"="&amp;$A11,INPUT!$D$2:$D$10000,"&gt;="&amp;J$5,INPUT!$D$2:$D$10000,"&lt;"&amp;K$5)</f>
        <v>32.5</v>
      </c>
      <c r="K11" s="6">
        <f>SUMIFS(INPUT!$E$2:$E$10000,INPUT!$C$2:$C$10000,"="&amp;$A11,INPUT!$D$2:$D$10000,"&gt;="&amp;K$5,INPUT!$D$2:$D$10000,"&lt;"&amp;L$5)</f>
        <v>0</v>
      </c>
      <c r="L11" s="22">
        <f t="shared" si="0"/>
        <v>895.5</v>
      </c>
    </row>
    <row r="12" spans="1:13" ht="15.75" thickTop="1" x14ac:dyDescent="0.25">
      <c r="A12" s="18"/>
      <c r="B12" s="25"/>
      <c r="C12" s="26"/>
      <c r="D12" s="26"/>
      <c r="E12" s="26"/>
      <c r="F12" s="26"/>
      <c r="G12" s="26"/>
      <c r="H12" s="26"/>
      <c r="I12" s="26"/>
      <c r="J12" s="26"/>
      <c r="K12" s="23"/>
      <c r="L12" s="19">
        <f>SUM(L6:L11)</f>
        <v>5748</v>
      </c>
    </row>
    <row r="14" spans="1:13" ht="15" x14ac:dyDescent="0.25">
      <c r="A14" s="33" t="s">
        <v>25</v>
      </c>
    </row>
    <row r="15" spans="1:13" ht="15.75" thickBot="1" x14ac:dyDescent="0.3">
      <c r="A15" s="15" t="s">
        <v>19</v>
      </c>
      <c r="B15" s="16">
        <v>41791</v>
      </c>
      <c r="C15" s="16">
        <v>41821</v>
      </c>
      <c r="D15" s="16">
        <v>41852</v>
      </c>
      <c r="E15" s="16">
        <v>41883</v>
      </c>
      <c r="F15" s="16">
        <v>41913</v>
      </c>
      <c r="G15" s="16">
        <v>41944</v>
      </c>
      <c r="H15" s="16">
        <v>41974</v>
      </c>
      <c r="I15" s="16">
        <v>42005</v>
      </c>
      <c r="J15" s="16">
        <v>42036</v>
      </c>
      <c r="K15" s="27">
        <v>42064</v>
      </c>
      <c r="L15" s="16" t="s">
        <v>26</v>
      </c>
      <c r="M15" s="28"/>
    </row>
    <row r="16" spans="1:13" ht="15.75" thickTop="1" x14ac:dyDescent="0.25">
      <c r="A16" s="18" t="s">
        <v>12</v>
      </c>
      <c r="B16" s="29">
        <f>SUMIFS(INPUT!$E$2:$E$10000,INPUT!$C$2:$C$10000,"="&amp;$A16,INPUT!$D$2:$D$10000,"&gt;="&amp;B$15,INPUT!$D$2:$D$10000,"&lt;"&amp;C$15)/SUMIFS(INPUT!$E$2:$E$10000,INPUT!$D$2:$D$10000,"&gt;="&amp;B$15,INPUT!$D$2:$D$10000,"&lt;"&amp;C$15)</f>
        <v>0.17827868852459017</v>
      </c>
      <c r="C16" s="29">
        <f>SUMIFS(INPUT!$E$2:$E$10000,INPUT!$C$2:$C$10000,"="&amp;$A16,INPUT!$D$2:$D$10000,"&gt;="&amp;C$15,INPUT!$D$2:$D$10000,"&lt;"&amp;D$15)/SUMIFS(INPUT!$E$2:$E$10000,INPUT!$D$2:$D$10000,"&gt;="&amp;C$15,INPUT!$D$2:$D$10000,"&lt;"&amp;D$15)</f>
        <v>0.24640657084188911</v>
      </c>
      <c r="D16" s="29">
        <f>SUMIFS(INPUT!$E$2:$E$10000,INPUT!$C$2:$C$10000,"="&amp;$A16,INPUT!$D$2:$D$10000,"&gt;="&amp;D$15,INPUT!$D$2:$D$10000,"&lt;"&amp;E$15)/SUMIFS(INPUT!$E$2:$E$10000,INPUT!$D$2:$D$10000,"&gt;="&amp;D$15,INPUT!$D$2:$D$10000,"&lt;"&amp;E$15)</f>
        <v>0.17142857142857143</v>
      </c>
      <c r="E16" s="29">
        <f>SUMIFS(INPUT!$E$2:$E$10000,INPUT!$C$2:$C$10000,"="&amp;$A16,INPUT!$D$2:$D$10000,"&gt;="&amp;E$15,INPUT!$D$2:$D$10000,"&lt;"&amp;F$15)/SUMIFS(INPUT!$E$2:$E$10000,INPUT!$D$2:$D$10000,"&gt;="&amp;E$15,INPUT!$D$2:$D$10000,"&lt;"&amp;F$15)</f>
        <v>0.20364126770060686</v>
      </c>
      <c r="F16" s="29">
        <f>SUMIFS(INPUT!$E$2:$E$10000,INPUT!$C$2:$C$10000,"="&amp;$A16,INPUT!$D$2:$D$10000,"&gt;="&amp;F$15,INPUT!$D$2:$D$10000,"&lt;"&amp;G$15)/SUMIFS(INPUT!$E$2:$E$10000,INPUT!$D$2:$D$10000,"&gt;="&amp;F$15,INPUT!$D$2:$D$10000,"&lt;"&amp;G$15)</f>
        <v>0.19284149013878743</v>
      </c>
      <c r="G16" s="29">
        <f>SUMIFS(INPUT!$E$2:$E$10000,INPUT!$C$2:$C$10000,"="&amp;$A16,INPUT!$D$2:$D$10000,"&gt;="&amp;G$15,INPUT!$D$2:$D$10000,"&lt;"&amp;H$15)/SUMIFS(INPUT!$E$2:$E$10000,INPUT!$D$2:$D$10000,"&gt;="&amp;G$15,INPUT!$D$2:$D$10000,"&lt;"&amp;H$15)</f>
        <v>0.22047244094488189</v>
      </c>
      <c r="H16" s="29">
        <f>SUMIFS(INPUT!$E$2:$E$10000,INPUT!$C$2:$C$10000,"="&amp;$A16,INPUT!$D$2:$D$10000,"&gt;="&amp;H$15,INPUT!$D$2:$D$10000,"&lt;"&amp;I$15)/SUMIFS(INPUT!$E$2:$E$10000,INPUT!$D$2:$D$10000,"&gt;="&amp;H$15,INPUT!$D$2:$D$10000,"&lt;"&amp;I$15)</f>
        <v>0.16088328075709779</v>
      </c>
      <c r="I16" s="29">
        <f>SUMIFS(INPUT!$E$2:$E$10000,INPUT!$C$2:$C$10000,"="&amp;$A16,INPUT!$D$2:$D$10000,"&gt;="&amp;I$15,INPUT!$D$2:$D$10000,"&lt;"&amp;J$15)/SUMIFS(INPUT!$E$2:$E$10000,INPUT!$D$2:$D$10000,"&gt;="&amp;I$15,INPUT!$D$2:$D$10000,"&lt;"&amp;J$15)</f>
        <v>0.17118997912317327</v>
      </c>
      <c r="J16" s="29">
        <f>SUMIFS(INPUT!$E$2:$E$10000,INPUT!$C$2:$C$10000,"="&amp;$A16,INPUT!$D$2:$D$10000,"&gt;="&amp;J$15,INPUT!$D$2:$D$10000,"&lt;"&amp;K$15)/SUMIFS(INPUT!$E$2:$E$10000,INPUT!$D$2:$D$10000,"&gt;="&amp;J$15,INPUT!$D$2:$D$10000,"&lt;"&amp;K$15)</f>
        <v>0.16317991631799164</v>
      </c>
      <c r="K16" s="29"/>
      <c r="L16" s="38">
        <f>SUMIFS(INPUT!$E$2:$E$10000,INPUT!$C$2:$C$10000,"="&amp;$A16)/SUM(INPUT!$E$2:$E$10000)</f>
        <v>0.19258872651356992</v>
      </c>
      <c r="M16" s="39">
        <f t="shared" ref="M16:M21" si="1">L6/$L$12</f>
        <v>0.19258872651356992</v>
      </c>
    </row>
    <row r="17" spans="1:13" ht="15" x14ac:dyDescent="0.25">
      <c r="A17" s="18" t="s">
        <v>6</v>
      </c>
      <c r="B17" s="29">
        <f>SUMIFS(INPUT!$E$2:$E$10000,INPUT!$C$2:$C$10000,"="&amp;$A17,INPUT!$D$2:$D$10000,"&gt;="&amp;B$15,INPUT!$D$2:$D$10000,"&lt;"&amp;C$15)/SUMIFS(INPUT!$E$2:$E$10000,INPUT!$D$2:$D$10000,"&gt;="&amp;B$15,INPUT!$D$2:$D$10000,"&lt;"&amp;C$15)</f>
        <v>0.16734972677595628</v>
      </c>
      <c r="C17" s="29">
        <f>SUMIFS(INPUT!$E$2:$E$10000,INPUT!$C$2:$C$10000,"="&amp;$A17,INPUT!$D$2:$D$10000,"&gt;="&amp;C$15,INPUT!$D$2:$D$10000,"&lt;"&amp;D$15)/SUMIFS(INPUT!$E$2:$E$10000,INPUT!$D$2:$D$10000,"&gt;="&amp;C$15,INPUT!$D$2:$D$10000,"&lt;"&amp;D$15)</f>
        <v>9.3086926762491445E-2</v>
      </c>
      <c r="D17" s="29">
        <f>SUMIFS(INPUT!$E$2:$E$10000,INPUT!$C$2:$C$10000,"="&amp;$A17,INPUT!$D$2:$D$10000,"&gt;="&amp;D$15,INPUT!$D$2:$D$10000,"&lt;"&amp;E$15)/SUMIFS(INPUT!$E$2:$E$10000,INPUT!$D$2:$D$10000,"&gt;="&amp;D$15,INPUT!$D$2:$D$10000,"&lt;"&amp;E$15)</f>
        <v>0.13023255813953488</v>
      </c>
      <c r="E17" s="29">
        <f>SUMIFS(INPUT!$E$2:$E$10000,INPUT!$C$2:$C$10000,"="&amp;$A17,INPUT!$D$2:$D$10000,"&gt;="&amp;E$15,INPUT!$D$2:$D$10000,"&lt;"&amp;F$15)/SUMIFS(INPUT!$E$2:$E$10000,INPUT!$D$2:$D$10000,"&gt;="&amp;E$15,INPUT!$D$2:$D$10000,"&lt;"&amp;F$15)</f>
        <v>0.11463250168577209</v>
      </c>
      <c r="F17" s="29">
        <f>SUMIFS(INPUT!$E$2:$E$10000,INPUT!$C$2:$C$10000,"="&amp;$A17,INPUT!$D$2:$D$10000,"&gt;="&amp;F$15,INPUT!$D$2:$D$10000,"&lt;"&amp;G$15)/SUMIFS(INPUT!$E$2:$E$10000,INPUT!$D$2:$D$10000,"&gt;="&amp;F$15,INPUT!$D$2:$D$10000,"&lt;"&amp;G$15)</f>
        <v>0.18115412710007306</v>
      </c>
      <c r="G17" s="29">
        <f>SUMIFS(INPUT!$E$2:$E$10000,INPUT!$C$2:$C$10000,"="&amp;$A17,INPUT!$D$2:$D$10000,"&gt;="&amp;G$15,INPUT!$D$2:$D$10000,"&lt;"&amp;H$15)/SUMIFS(INPUT!$E$2:$E$10000,INPUT!$D$2:$D$10000,"&gt;="&amp;G$15,INPUT!$D$2:$D$10000,"&lt;"&amp;H$15)</f>
        <v>0.13858267716535433</v>
      </c>
      <c r="H17" s="29">
        <f>SUMIFS(INPUT!$E$2:$E$10000,INPUT!$C$2:$C$10000,"="&amp;$A17,INPUT!$D$2:$D$10000,"&gt;="&amp;H$15,INPUT!$D$2:$D$10000,"&lt;"&amp;I$15)/SUMIFS(INPUT!$E$2:$E$10000,INPUT!$D$2:$D$10000,"&gt;="&amp;H$15,INPUT!$D$2:$D$10000,"&lt;"&amp;I$15)</f>
        <v>0.20189274447949526</v>
      </c>
      <c r="I17" s="29">
        <f>SUMIFS(INPUT!$E$2:$E$10000,INPUT!$C$2:$C$10000,"="&amp;$A17,INPUT!$D$2:$D$10000,"&gt;="&amp;I$15,INPUT!$D$2:$D$10000,"&lt;"&amp;J$15)/SUMIFS(INPUT!$E$2:$E$10000,INPUT!$D$2:$D$10000,"&gt;="&amp;I$15,INPUT!$D$2:$D$10000,"&lt;"&amp;J$15)</f>
        <v>0.14126652748782184</v>
      </c>
      <c r="J17" s="29">
        <f>SUMIFS(INPUT!$E$2:$E$10000,INPUT!$C$2:$C$10000,"="&amp;$A17,INPUT!$D$2:$D$10000,"&gt;="&amp;J$15,INPUT!$D$2:$D$10000,"&lt;"&amp;K$15)/SUMIFS(INPUT!$E$2:$E$10000,INPUT!$D$2:$D$10000,"&gt;="&amp;J$15,INPUT!$D$2:$D$10000,"&lt;"&amp;K$15)</f>
        <v>5.4393305439330547E-2</v>
      </c>
      <c r="K17" s="29"/>
      <c r="L17" s="38">
        <f>SUMIFS(INPUT!$E$2:$E$10000,INPUT!$C$2:$C$10000,"="&amp;$A17)/SUM(INPUT!$E$2:$E$10000)</f>
        <v>0.14291927627000695</v>
      </c>
      <c r="M17" s="39">
        <f t="shared" si="1"/>
        <v>0.14291927627000695</v>
      </c>
    </row>
    <row r="18" spans="1:13" ht="15" x14ac:dyDescent="0.25">
      <c r="A18" s="18" t="s">
        <v>13</v>
      </c>
      <c r="B18" s="29">
        <f>SUMIFS(INPUT!$E$2:$E$10000,INPUT!$C$2:$C$10000,"="&amp;$A18,INPUT!$D$2:$D$10000,"&gt;="&amp;B$15,INPUT!$D$2:$D$10000,"&lt;"&amp;C$15)/SUMIFS(INPUT!$E$2:$E$10000,INPUT!$D$2:$D$10000,"&gt;="&amp;B$15,INPUT!$D$2:$D$10000,"&lt;"&amp;C$15)</f>
        <v>0.21311475409836064</v>
      </c>
      <c r="C18" s="29">
        <f>SUMIFS(INPUT!$E$2:$E$10000,INPUT!$C$2:$C$10000,"="&amp;$A18,INPUT!$D$2:$D$10000,"&gt;="&amp;C$15,INPUT!$D$2:$D$10000,"&lt;"&amp;D$15)/SUMIFS(INPUT!$E$2:$E$10000,INPUT!$D$2:$D$10000,"&gt;="&amp;C$15,INPUT!$D$2:$D$10000,"&lt;"&amp;D$15)</f>
        <v>0.1163586584531143</v>
      </c>
      <c r="D18" s="29">
        <f>SUMIFS(INPUT!$E$2:$E$10000,INPUT!$C$2:$C$10000,"="&amp;$A18,INPUT!$D$2:$D$10000,"&gt;="&amp;D$15,INPUT!$D$2:$D$10000,"&lt;"&amp;E$15)/SUMIFS(INPUT!$E$2:$E$10000,INPUT!$D$2:$D$10000,"&gt;="&amp;D$15,INPUT!$D$2:$D$10000,"&lt;"&amp;E$15)</f>
        <v>0.14950166112956811</v>
      </c>
      <c r="E18" s="29">
        <f>SUMIFS(INPUT!$E$2:$E$10000,INPUT!$C$2:$C$10000,"="&amp;$A18,INPUT!$D$2:$D$10000,"&gt;="&amp;E$15,INPUT!$D$2:$D$10000,"&lt;"&amp;F$15)/SUMIFS(INPUT!$E$2:$E$10000,INPUT!$D$2:$D$10000,"&gt;="&amp;E$15,INPUT!$D$2:$D$10000,"&lt;"&amp;F$15)</f>
        <v>0.14632501685772084</v>
      </c>
      <c r="F18" s="29">
        <f>SUMIFS(INPUT!$E$2:$E$10000,INPUT!$C$2:$C$10000,"="&amp;$A18,INPUT!$D$2:$D$10000,"&gt;="&amp;F$15,INPUT!$D$2:$D$10000,"&lt;"&amp;G$15)/SUMIFS(INPUT!$E$2:$E$10000,INPUT!$D$2:$D$10000,"&gt;="&amp;F$15,INPUT!$D$2:$D$10000,"&lt;"&amp;G$15)</f>
        <v>0.14097881665449233</v>
      </c>
      <c r="G18" s="29">
        <f>SUMIFS(INPUT!$E$2:$E$10000,INPUT!$C$2:$C$10000,"="&amp;$A18,INPUT!$D$2:$D$10000,"&gt;="&amp;G$15,INPUT!$D$2:$D$10000,"&lt;"&amp;H$15)/SUMIFS(INPUT!$E$2:$E$10000,INPUT!$D$2:$D$10000,"&gt;="&amp;G$15,INPUT!$D$2:$D$10000,"&lt;"&amp;H$15)</f>
        <v>0.15984251968503937</v>
      </c>
      <c r="H18" s="29">
        <f>SUMIFS(INPUT!$E$2:$E$10000,INPUT!$C$2:$C$10000,"="&amp;$A18,INPUT!$D$2:$D$10000,"&gt;="&amp;H$15,INPUT!$D$2:$D$10000,"&lt;"&amp;I$15)/SUMIFS(INPUT!$E$2:$E$10000,INPUT!$D$2:$D$10000,"&gt;="&amp;H$15,INPUT!$D$2:$D$10000,"&lt;"&amp;I$15)</f>
        <v>0.21924290220820189</v>
      </c>
      <c r="I18" s="29">
        <f>SUMIFS(INPUT!$E$2:$E$10000,INPUT!$C$2:$C$10000,"="&amp;$A18,INPUT!$D$2:$D$10000,"&gt;="&amp;I$15,INPUT!$D$2:$D$10000,"&lt;"&amp;J$15)/SUMIFS(INPUT!$E$2:$E$10000,INPUT!$D$2:$D$10000,"&gt;="&amp;I$15,INPUT!$D$2:$D$10000,"&lt;"&amp;J$15)</f>
        <v>0.18928322894919972</v>
      </c>
      <c r="J18" s="29">
        <f>SUMIFS(INPUT!$E$2:$E$10000,INPUT!$C$2:$C$10000,"="&amp;$A18,INPUT!$D$2:$D$10000,"&gt;="&amp;J$15,INPUT!$D$2:$D$10000,"&lt;"&amp;K$15)/SUMIFS(INPUT!$E$2:$E$10000,INPUT!$D$2:$D$10000,"&gt;="&amp;J$15,INPUT!$D$2:$D$10000,"&lt;"&amp;K$15)</f>
        <v>0.25523012552301255</v>
      </c>
      <c r="K18" s="29"/>
      <c r="L18" s="38">
        <v>0.15</v>
      </c>
      <c r="M18" s="39">
        <f t="shared" si="1"/>
        <v>0.16797146833681281</v>
      </c>
    </row>
    <row r="19" spans="1:13" ht="15" x14ac:dyDescent="0.25">
      <c r="A19" s="18" t="s">
        <v>15</v>
      </c>
      <c r="B19" s="29">
        <f>SUMIFS(INPUT!$E$2:$E$10000,INPUT!$C$2:$C$10000,"="&amp;$A19,INPUT!$D$2:$D$10000,"&gt;="&amp;B$15,INPUT!$D$2:$D$10000,"&lt;"&amp;C$15)/SUMIFS(INPUT!$E$2:$E$10000,INPUT!$D$2:$D$10000,"&gt;="&amp;B$15,INPUT!$D$2:$D$10000,"&lt;"&amp;C$15)</f>
        <v>0.1646174863387978</v>
      </c>
      <c r="C19" s="29">
        <f>SUMIFS(INPUT!$E$2:$E$10000,INPUT!$C$2:$C$10000,"="&amp;$A19,INPUT!$D$2:$D$10000,"&gt;="&amp;C$15,INPUT!$D$2:$D$10000,"&lt;"&amp;D$15)/SUMIFS(INPUT!$E$2:$E$10000,INPUT!$D$2:$D$10000,"&gt;="&amp;C$15,INPUT!$D$2:$D$10000,"&lt;"&amp;D$15)</f>
        <v>0.22176591375770022</v>
      </c>
      <c r="D19" s="29">
        <f>SUMIFS(INPUT!$E$2:$E$10000,INPUT!$C$2:$C$10000,"="&amp;$A19,INPUT!$D$2:$D$10000,"&gt;="&amp;D$15,INPUT!$D$2:$D$10000,"&lt;"&amp;E$15)/SUMIFS(INPUT!$E$2:$E$10000,INPUT!$D$2:$D$10000,"&gt;="&amp;D$15,INPUT!$D$2:$D$10000,"&lt;"&amp;E$15)</f>
        <v>0.19800664451827243</v>
      </c>
      <c r="E19" s="29">
        <f>SUMIFS(INPUT!$E$2:$E$10000,INPUT!$C$2:$C$10000,"="&amp;$A19,INPUT!$D$2:$D$10000,"&gt;="&amp;E$15,INPUT!$D$2:$D$10000,"&lt;"&amp;F$15)/SUMIFS(INPUT!$E$2:$E$10000,INPUT!$D$2:$D$10000,"&gt;="&amp;E$15,INPUT!$D$2:$D$10000,"&lt;"&amp;F$15)</f>
        <v>0.19420094403236682</v>
      </c>
      <c r="F19" s="29">
        <f>SUMIFS(INPUT!$E$2:$E$10000,INPUT!$C$2:$C$10000,"="&amp;$A19,INPUT!$D$2:$D$10000,"&gt;="&amp;F$15,INPUT!$D$2:$D$10000,"&lt;"&amp;G$15)/SUMIFS(INPUT!$E$2:$E$10000,INPUT!$D$2:$D$10000,"&gt;="&amp;F$15,INPUT!$D$2:$D$10000,"&lt;"&amp;G$15)</f>
        <v>0.13221329437545654</v>
      </c>
      <c r="G19" s="29">
        <f>SUMIFS(INPUT!$E$2:$E$10000,INPUT!$C$2:$C$10000,"="&amp;$A19,INPUT!$D$2:$D$10000,"&gt;="&amp;G$15,INPUT!$D$2:$D$10000,"&lt;"&amp;H$15)/SUMIFS(INPUT!$E$2:$E$10000,INPUT!$D$2:$D$10000,"&gt;="&amp;G$15,INPUT!$D$2:$D$10000,"&lt;"&amp;H$15)</f>
        <v>0.19606299212598424</v>
      </c>
      <c r="H19" s="29">
        <f>SUMIFS(INPUT!$E$2:$E$10000,INPUT!$C$2:$C$10000,"="&amp;$A19,INPUT!$D$2:$D$10000,"&gt;="&amp;H$15,INPUT!$D$2:$D$10000,"&lt;"&amp;I$15)/SUMIFS(INPUT!$E$2:$E$10000,INPUT!$D$2:$D$10000,"&gt;="&amp;H$15,INPUT!$D$2:$D$10000,"&lt;"&amp;I$15)</f>
        <v>0.14037854889589904</v>
      </c>
      <c r="I19" s="29">
        <f>SUMIFS(INPUT!$E$2:$E$10000,INPUT!$C$2:$C$10000,"="&amp;$A19,INPUT!$D$2:$D$10000,"&gt;="&amp;I$15,INPUT!$D$2:$D$10000,"&lt;"&amp;J$15)/SUMIFS(INPUT!$E$2:$E$10000,INPUT!$D$2:$D$10000,"&gt;="&amp;I$15,INPUT!$D$2:$D$10000,"&lt;"&amp;J$15)</f>
        <v>0.17536534446764093</v>
      </c>
      <c r="J19" s="29">
        <f>SUMIFS(INPUT!$E$2:$E$10000,INPUT!$C$2:$C$10000,"="&amp;$A19,INPUT!$D$2:$D$10000,"&gt;="&amp;J$15,INPUT!$D$2:$D$10000,"&lt;"&amp;K$15)/SUMIFS(INPUT!$E$2:$E$10000,INPUT!$D$2:$D$10000,"&gt;="&amp;J$15,INPUT!$D$2:$D$10000,"&lt;"&amp;K$15)</f>
        <v>0.10878661087866109</v>
      </c>
      <c r="K19" s="29"/>
      <c r="L19" s="38">
        <f>SUMIFS(INPUT!$E$2:$E$10000,INPUT!$C$2:$C$10000,"="&amp;$A19)/SUM(INPUT!$E$2:$E$10000)</f>
        <v>0.17719206680584551</v>
      </c>
      <c r="M19" s="39">
        <f t="shared" si="1"/>
        <v>0.17719206680584551</v>
      </c>
    </row>
    <row r="20" spans="1:13" ht="15" x14ac:dyDescent="0.25">
      <c r="A20" s="18" t="s">
        <v>8</v>
      </c>
      <c r="B20" s="29">
        <f>SUMIFS(INPUT!$E$2:$E$10000,INPUT!$C$2:$C$10000,"="&amp;$A20,INPUT!$D$2:$D$10000,"&gt;="&amp;B$15,INPUT!$D$2:$D$10000,"&lt;"&amp;C$15)/SUMIFS(INPUT!$E$2:$E$10000,INPUT!$D$2:$D$10000,"&gt;="&amp;B$15,INPUT!$D$2:$D$10000,"&lt;"&amp;C$15)</f>
        <v>0.13592896174863389</v>
      </c>
      <c r="C20" s="29">
        <f>SUMIFS(INPUT!$E$2:$E$10000,INPUT!$C$2:$C$10000,"="&amp;$A20,INPUT!$D$2:$D$10000,"&gt;="&amp;C$15,INPUT!$D$2:$D$10000,"&lt;"&amp;D$15)/SUMIFS(INPUT!$E$2:$E$10000,INPUT!$D$2:$D$10000,"&gt;="&amp;C$15,INPUT!$D$2:$D$10000,"&lt;"&amp;D$15)</f>
        <v>0.1806981519507187</v>
      </c>
      <c r="D20" s="29">
        <f>SUMIFS(INPUT!$E$2:$E$10000,INPUT!$C$2:$C$10000,"="&amp;$A20,INPUT!$D$2:$D$10000,"&gt;="&amp;D$15,INPUT!$D$2:$D$10000,"&lt;"&amp;E$15)/SUMIFS(INPUT!$E$2:$E$10000,INPUT!$D$2:$D$10000,"&gt;="&amp;D$15,INPUT!$D$2:$D$10000,"&lt;"&amp;E$15)</f>
        <v>0.15747508305647839</v>
      </c>
      <c r="E20" s="29">
        <f>SUMIFS(INPUT!$E$2:$E$10000,INPUT!$C$2:$C$10000,"="&amp;$A20,INPUT!$D$2:$D$10000,"&gt;="&amp;E$15,INPUT!$D$2:$D$10000,"&lt;"&amp;F$15)/SUMIFS(INPUT!$E$2:$E$10000,INPUT!$D$2:$D$10000,"&gt;="&amp;E$15,INPUT!$D$2:$D$10000,"&lt;"&amp;F$15)</f>
        <v>0.18678354686446391</v>
      </c>
      <c r="F20" s="29">
        <f>SUMIFS(INPUT!$E$2:$E$10000,INPUT!$C$2:$C$10000,"="&amp;$A20,INPUT!$D$2:$D$10000,"&gt;="&amp;F$15,INPUT!$D$2:$D$10000,"&lt;"&amp;G$15)/SUMIFS(INPUT!$E$2:$E$10000,INPUT!$D$2:$D$10000,"&gt;="&amp;F$15,INPUT!$D$2:$D$10000,"&lt;"&amp;G$15)</f>
        <v>0.18115412710007306</v>
      </c>
      <c r="G20" s="29">
        <f>SUMIFS(INPUT!$E$2:$E$10000,INPUT!$C$2:$C$10000,"="&amp;$A20,INPUT!$D$2:$D$10000,"&gt;="&amp;G$15,INPUT!$D$2:$D$10000,"&lt;"&amp;H$15)/SUMIFS(INPUT!$E$2:$E$10000,INPUT!$D$2:$D$10000,"&gt;="&amp;G$15,INPUT!$D$2:$D$10000,"&lt;"&amp;H$15)</f>
        <v>0.13858267716535433</v>
      </c>
      <c r="H20" s="29">
        <f>SUMIFS(INPUT!$E$2:$E$10000,INPUT!$C$2:$C$10000,"="&amp;$A20,INPUT!$D$2:$D$10000,"&gt;="&amp;H$15,INPUT!$D$2:$D$10000,"&lt;"&amp;I$15)/SUMIFS(INPUT!$E$2:$E$10000,INPUT!$D$2:$D$10000,"&gt;="&amp;H$15,INPUT!$D$2:$D$10000,"&lt;"&amp;I$15)</f>
        <v>0.19321766561514195</v>
      </c>
      <c r="I20" s="29">
        <f>SUMIFS(INPUT!$E$2:$E$10000,INPUT!$C$2:$C$10000,"="&amp;$A20,INPUT!$D$2:$D$10000,"&gt;="&amp;I$15,INPUT!$D$2:$D$10000,"&lt;"&amp;J$15)/SUMIFS(INPUT!$E$2:$E$10000,INPUT!$D$2:$D$10000,"&gt;="&amp;I$15,INPUT!$D$2:$D$10000,"&lt;"&amp;J$15)</f>
        <v>0.13848295059151008</v>
      </c>
      <c r="J20" s="29">
        <f>SUMIFS(INPUT!$E$2:$E$10000,INPUT!$C$2:$C$10000,"="&amp;$A20,INPUT!$D$2:$D$10000,"&gt;="&amp;J$15,INPUT!$D$2:$D$10000,"&lt;"&amp;K$15)/SUMIFS(INPUT!$E$2:$E$10000,INPUT!$D$2:$D$10000,"&gt;="&amp;J$15,INPUT!$D$2:$D$10000,"&lt;"&amp;K$15)</f>
        <v>0.14644351464435146</v>
      </c>
      <c r="K20" s="29"/>
      <c r="L20" s="38">
        <f>SUMIFS(INPUT!$E$2:$E$10000,INPUT!$C$2:$C$10000,"="&amp;$A20)/SUM(INPUT!$E$2:$E$10000)</f>
        <v>0.16353514265831592</v>
      </c>
      <c r="M20" s="39">
        <f t="shared" si="1"/>
        <v>0.16353514265831592</v>
      </c>
    </row>
    <row r="21" spans="1:13" ht="15.75" thickBot="1" x14ac:dyDescent="0.3">
      <c r="A21" s="20" t="s">
        <v>11</v>
      </c>
      <c r="B21" s="29">
        <f>SUMIFS(INPUT!$E$2:$E$10000,INPUT!$C$2:$C$10000,"="&amp;$A21,INPUT!$D$2:$D$10000,"&gt;="&amp;B$15,INPUT!$D$2:$D$10000,"&lt;"&amp;C$15)/SUMIFS(INPUT!$E$2:$E$10000,INPUT!$D$2:$D$10000,"&gt;="&amp;B$15,INPUT!$D$2:$D$10000,"&lt;"&amp;C$15)</f>
        <v>0.14071038251366119</v>
      </c>
      <c r="C21" s="29">
        <f>SUMIFS(INPUT!$E$2:$E$10000,INPUT!$C$2:$C$10000,"="&amp;$A21,INPUT!$D$2:$D$10000,"&gt;="&amp;C$15,INPUT!$D$2:$D$10000,"&lt;"&amp;D$15)/SUMIFS(INPUT!$E$2:$E$10000,INPUT!$D$2:$D$10000,"&gt;="&amp;C$15,INPUT!$D$2:$D$10000,"&lt;"&amp;D$15)</f>
        <v>0.14168377823408623</v>
      </c>
      <c r="D21" s="29">
        <f>SUMIFS(INPUT!$E$2:$E$10000,INPUT!$C$2:$C$10000,"="&amp;$A21,INPUT!$D$2:$D$10000,"&gt;="&amp;D$15,INPUT!$D$2:$D$10000,"&lt;"&amp;E$15)/SUMIFS(INPUT!$E$2:$E$10000,INPUT!$D$2:$D$10000,"&gt;="&amp;D$15,INPUT!$D$2:$D$10000,"&lt;"&amp;E$15)</f>
        <v>0.19335548172757475</v>
      </c>
      <c r="E21" s="29">
        <f>SUMIFS(INPUT!$E$2:$E$10000,INPUT!$C$2:$C$10000,"="&amp;$A21,INPUT!$D$2:$D$10000,"&gt;="&amp;E$15,INPUT!$D$2:$D$10000,"&lt;"&amp;F$15)/SUMIFS(INPUT!$E$2:$E$10000,INPUT!$D$2:$D$10000,"&gt;="&amp;E$15,INPUT!$D$2:$D$10000,"&lt;"&amp;F$15)</f>
        <v>0.15441672285906946</v>
      </c>
      <c r="F21" s="29">
        <f>SUMIFS(INPUT!$E$2:$E$10000,INPUT!$C$2:$C$10000,"="&amp;$A21,INPUT!$D$2:$D$10000,"&gt;="&amp;F$15,INPUT!$D$2:$D$10000,"&lt;"&amp;G$15)/SUMIFS(INPUT!$E$2:$E$10000,INPUT!$D$2:$D$10000,"&gt;="&amp;F$15,INPUT!$D$2:$D$10000,"&lt;"&amp;G$15)</f>
        <v>0.17165814463111762</v>
      </c>
      <c r="G21" s="29">
        <f>SUMIFS(INPUT!$E$2:$E$10000,INPUT!$C$2:$C$10000,"="&amp;$A21,INPUT!$D$2:$D$10000,"&gt;="&amp;G$15,INPUT!$D$2:$D$10000,"&lt;"&amp;H$15)/SUMIFS(INPUT!$E$2:$E$10000,INPUT!$D$2:$D$10000,"&gt;="&amp;G$15,INPUT!$D$2:$D$10000,"&lt;"&amp;H$15)</f>
        <v>0.14645669291338584</v>
      </c>
      <c r="H21" s="29">
        <f>SUMIFS(INPUT!$E$2:$E$10000,INPUT!$C$2:$C$10000,"="&amp;$A21,INPUT!$D$2:$D$10000,"&gt;="&amp;H$15,INPUT!$D$2:$D$10000,"&lt;"&amp;I$15)/SUMIFS(INPUT!$E$2:$E$10000,INPUT!$D$2:$D$10000,"&gt;="&amp;H$15,INPUT!$D$2:$D$10000,"&lt;"&amp;I$15)</f>
        <v>8.4384858044164041E-2</v>
      </c>
      <c r="I21" s="29">
        <f>SUMIFS(INPUT!$E$2:$E$10000,INPUT!$C$2:$C$10000,"="&amp;$A21,INPUT!$D$2:$D$10000,"&gt;="&amp;I$15,INPUT!$D$2:$D$10000,"&lt;"&amp;J$15)/SUMIFS(INPUT!$E$2:$E$10000,INPUT!$D$2:$D$10000,"&gt;="&amp;I$15,INPUT!$D$2:$D$10000,"&lt;"&amp;J$15)</f>
        <v>0.18441196938065413</v>
      </c>
      <c r="J21" s="29">
        <f>SUMIFS(INPUT!$E$2:$E$10000,INPUT!$C$2:$C$10000,"="&amp;$A21,INPUT!$D$2:$D$10000,"&gt;="&amp;J$15,INPUT!$D$2:$D$10000,"&lt;"&amp;K$15)/SUMIFS(INPUT!$E$2:$E$10000,INPUT!$D$2:$D$10000,"&gt;="&amp;J$15,INPUT!$D$2:$D$10000,"&lt;"&amp;K$15)</f>
        <v>0.27196652719665271</v>
      </c>
      <c r="K21" s="29"/>
      <c r="L21" s="40">
        <f>SUMIFS(INPUT!$E$2:$E$10000,INPUT!$C$2:$C$10000,"="&amp;$A21)/SUM(INPUT!$E$2:$E$10000)</f>
        <v>0.15579331941544886</v>
      </c>
      <c r="M21" s="41">
        <f t="shared" si="1"/>
        <v>0.15579331941544886</v>
      </c>
    </row>
    <row r="22" spans="1:13" ht="15.75" thickTop="1" x14ac:dyDescent="0.25">
      <c r="A22" s="23"/>
      <c r="B22" s="30"/>
      <c r="C22" s="31"/>
      <c r="D22" s="31"/>
      <c r="E22" s="31"/>
      <c r="F22" s="31"/>
      <c r="G22" s="31"/>
      <c r="H22" s="31"/>
      <c r="I22" s="31"/>
      <c r="J22" s="31"/>
      <c r="K22" s="23"/>
      <c r="L22" s="42">
        <f>SUM(L16:L21)</f>
        <v>0.98202853166318715</v>
      </c>
      <c r="M22" s="42">
        <f>SUM(M16:M21)</f>
        <v>0.99999999999999989</v>
      </c>
    </row>
    <row r="24" spans="1:13" ht="15" x14ac:dyDescent="0.25">
      <c r="A24" s="32"/>
      <c r="K24" s="34" t="s">
        <v>27</v>
      </c>
      <c r="L24" s="34" t="str">
        <f t="array" ref="L24">IF(SUM(L16:L21-M16:M21)=0,"Correct","Error")</f>
        <v>Error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10" zoomScaleNormal="110" workbookViewId="0">
      <selection activeCell="C16" sqref="C16"/>
    </sheetView>
  </sheetViews>
  <sheetFormatPr defaultRowHeight="12.75" x14ac:dyDescent="0.2"/>
  <cols>
    <col min="1" max="1" width="16.5703125" customWidth="1"/>
    <col min="2" max="2" width="46.28515625" customWidth="1"/>
  </cols>
  <sheetData>
    <row r="1" spans="1:13" ht="15" x14ac:dyDescent="0.25">
      <c r="B1" s="2" t="s">
        <v>23</v>
      </c>
    </row>
    <row r="2" spans="1:13" ht="15" x14ac:dyDescent="0.25">
      <c r="B2" s="2"/>
    </row>
    <row r="4" spans="1:13" ht="15" x14ac:dyDescent="0.25">
      <c r="B4" s="24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19"/>
    </row>
    <row r="5" spans="1:13" ht="15.75" thickBot="1" x14ac:dyDescent="0.3">
      <c r="B5" s="15" t="s">
        <v>19</v>
      </c>
      <c r="C5" s="16">
        <v>41791</v>
      </c>
      <c r="D5" s="16">
        <v>41821</v>
      </c>
      <c r="E5" s="16">
        <v>41852</v>
      </c>
      <c r="F5" s="16">
        <v>41883</v>
      </c>
      <c r="G5" s="16">
        <v>41913</v>
      </c>
      <c r="H5" s="16">
        <v>41944</v>
      </c>
      <c r="I5" s="16">
        <v>41974</v>
      </c>
      <c r="J5" s="16">
        <v>42005</v>
      </c>
      <c r="K5" s="16">
        <v>42036</v>
      </c>
      <c r="L5" s="16">
        <v>42064</v>
      </c>
      <c r="M5" s="17" t="s">
        <v>49</v>
      </c>
    </row>
    <row r="6" spans="1:13" ht="15.75" thickTop="1" x14ac:dyDescent="0.25">
      <c r="A6" s="67" t="s">
        <v>47</v>
      </c>
      <c r="B6" s="18" t="s">
        <v>12</v>
      </c>
      <c r="C6" s="6">
        <f>SUMIFS(INPUT!$E$2:$E$10000,INPUT!$C$2:$C$10000,"="&amp;$B6,INPUT!$D$2:$D$10000,"&gt;="&amp;C$5,INPUT!$D$2:$D$10000,"&lt;"&amp;D$5)</f>
        <v>130.5</v>
      </c>
      <c r="D6" s="6">
        <f>SUMIFS(INPUT!$E$2:$E$10000,INPUT!$C$2:$C$10000,"="&amp;$B6,INPUT!$D$2:$D$10000,"&gt;="&amp;D$5,INPUT!$D$2:$D$10000,"&lt;"&amp;E$5)</f>
        <v>180</v>
      </c>
      <c r="E6" s="6">
        <f>SUMIFS(INPUT!$E$2:$E$10000,INPUT!$C$2:$C$10000,"="&amp;$B6,INPUT!$D$2:$D$10000,"&gt;="&amp;E$5,INPUT!$D$2:$D$10000,"&lt;"&amp;F$5)</f>
        <v>129</v>
      </c>
      <c r="F6" s="6">
        <f>SUMIFS(INPUT!$E$2:$E$10000,INPUT!$C$2:$C$10000,"="&amp;$B6,INPUT!$D$2:$D$10000,"&gt;="&amp;F$5,INPUT!$D$2:$D$10000,"&lt;"&amp;G$5)</f>
        <v>151</v>
      </c>
      <c r="G6" s="6">
        <f>SUMIFS(INPUT!$E$2:$E$10000,INPUT!$C$2:$C$10000,"="&amp;$B6,INPUT!$D$2:$D$10000,"&gt;="&amp;G$5,INPUT!$D$2:$D$10000,"&lt;"&amp;H$5)</f>
        <v>132</v>
      </c>
      <c r="H6" s="6">
        <f>SUMIFS(INPUT!$E$2:$E$10000,INPUT!$C$2:$C$10000,"="&amp;$B6,INPUT!$D$2:$D$10000,"&gt;="&amp;H$5,INPUT!$D$2:$D$10000,"&lt;"&amp;I$5)</f>
        <v>140</v>
      </c>
      <c r="I6" s="6">
        <f>SUMIFS(INPUT!$E$2:$E$10000,INPUT!$C$2:$C$10000,"="&amp;$B6,INPUT!$D$2:$D$10000,"&gt;="&amp;I$5,INPUT!$D$2:$D$10000,"&lt;"&amp;J$5)</f>
        <v>102</v>
      </c>
      <c r="J6" s="6">
        <f>SUMIFS(INPUT!$E$2:$E$10000,INPUT!$C$2:$C$10000,"="&amp;$B6,INPUT!$D$2:$D$10000,"&gt;="&amp;J$5,INPUT!$D$2:$D$10000,"&lt;"&amp;K$5)</f>
        <v>123</v>
      </c>
      <c r="K6" s="6">
        <f>SUMIFS(INPUT!$E$2:$E$10000,INPUT!$C$2:$C$10000,"="&amp;$B6,INPUT!$D$2:$D$10000,"&gt;="&amp;K$5,INPUT!$D$2:$D$10000,"&lt;"&amp;L$5)</f>
        <v>19.5</v>
      </c>
      <c r="L6" s="6">
        <f>SUMIFS(INPUT!$E$2:$E$10000,INPUT!$C$2:$C$10000,"="&amp;$B6,INPUT!$D$2:$D$10000,"&gt;="&amp;L$5,INPUT!$D$2:$D$10000,"&lt;"&amp;M$5)</f>
        <v>0</v>
      </c>
      <c r="M6" s="19">
        <f t="shared" ref="M6:M11" si="0">SUM(C6:L6)</f>
        <v>1107</v>
      </c>
    </row>
    <row r="7" spans="1:13" ht="15" x14ac:dyDescent="0.25">
      <c r="A7" s="67"/>
      <c r="B7" s="18" t="s">
        <v>6</v>
      </c>
      <c r="C7" s="6">
        <f>SUMIFS(INPUT!$E$2:$E$10000,INPUT!$C$2:$C$10000,"="&amp;$B7,INPUT!$D$2:$D$10000,"&gt;="&amp;C$5,INPUT!$D$2:$D$10000,"&lt;"&amp;D$5)</f>
        <v>122.5</v>
      </c>
      <c r="D7" s="6">
        <f>SUMIFS(INPUT!$E$2:$E$10000,INPUT!$C$2:$C$10000,"="&amp;$B7,INPUT!$D$2:$D$10000,"&gt;="&amp;D$5,INPUT!$D$2:$D$10000,"&lt;"&amp;E$5)</f>
        <v>68</v>
      </c>
      <c r="E7" s="6">
        <f>SUMIFS(INPUT!$E$2:$E$10000,INPUT!$C$2:$C$10000,"="&amp;$B7,INPUT!$D$2:$D$10000,"&gt;="&amp;E$5,INPUT!$D$2:$D$10000,"&lt;"&amp;F$5)</f>
        <v>98</v>
      </c>
      <c r="F7" s="6">
        <f>SUMIFS(INPUT!$E$2:$E$10000,INPUT!$C$2:$C$10000,"="&amp;$B7,INPUT!$D$2:$D$10000,"&gt;="&amp;F$5,INPUT!$D$2:$D$10000,"&lt;"&amp;G$5)</f>
        <v>85</v>
      </c>
      <c r="G7" s="6">
        <f>SUMIFS(INPUT!$E$2:$E$10000,INPUT!$C$2:$C$10000,"="&amp;$B7,INPUT!$D$2:$D$10000,"&gt;="&amp;G$5,INPUT!$D$2:$D$10000,"&lt;"&amp;H$5)</f>
        <v>124</v>
      </c>
      <c r="H7" s="6">
        <f>SUMIFS(INPUT!$E$2:$E$10000,INPUT!$C$2:$C$10000,"="&amp;$B7,INPUT!$D$2:$D$10000,"&gt;="&amp;H$5,INPUT!$D$2:$D$10000,"&lt;"&amp;I$5)</f>
        <v>88</v>
      </c>
      <c r="I7" s="6">
        <f>SUMIFS(INPUT!$E$2:$E$10000,INPUT!$C$2:$C$10000,"="&amp;$B7,INPUT!$D$2:$D$10000,"&gt;="&amp;I$5,INPUT!$D$2:$D$10000,"&lt;"&amp;J$5)</f>
        <v>128</v>
      </c>
      <c r="J7" s="6">
        <f>SUMIFS(INPUT!$E$2:$E$10000,INPUT!$C$2:$C$10000,"="&amp;$B7,INPUT!$D$2:$D$10000,"&gt;="&amp;J$5,INPUT!$D$2:$D$10000,"&lt;"&amp;K$5)</f>
        <v>101.5</v>
      </c>
      <c r="K7" s="6">
        <f>SUMIFS(INPUT!$E$2:$E$10000,INPUT!$C$2:$C$10000,"="&amp;$B7,INPUT!$D$2:$D$10000,"&gt;="&amp;K$5,INPUT!$D$2:$D$10000,"&lt;"&amp;L$5)</f>
        <v>6.5</v>
      </c>
      <c r="L7" s="6">
        <f>SUMIFS(INPUT!$E$2:$E$10000,INPUT!$C$2:$C$10000,"="&amp;$B7,INPUT!$D$2:$D$10000,"&gt;="&amp;L$5,INPUT!$D$2:$D$10000,"&lt;"&amp;M$5)</f>
        <v>0</v>
      </c>
      <c r="M7" s="19">
        <f t="shared" si="0"/>
        <v>821.5</v>
      </c>
    </row>
    <row r="8" spans="1:13" ht="15" x14ac:dyDescent="0.25">
      <c r="A8" s="67"/>
      <c r="B8" s="18" t="s">
        <v>13</v>
      </c>
      <c r="C8" s="6">
        <f>SUMIFS(INPUT!$E$2:$E$10000,INPUT!$C$2:$C$10000,"="&amp;$B8,INPUT!$D$2:$D$10000,"&gt;="&amp;C$5,INPUT!$D$2:$D$10000,"&lt;"&amp;D$5)</f>
        <v>156</v>
      </c>
      <c r="D8" s="6">
        <f>SUMIFS(INPUT!$E$2:$E$10000,INPUT!$C$2:$C$10000,"="&amp;$B8,INPUT!$D$2:$D$10000,"&gt;="&amp;D$5,INPUT!$D$2:$D$10000,"&lt;"&amp;E$5)</f>
        <v>85</v>
      </c>
      <c r="E8" s="6">
        <f>SUMIFS(INPUT!$E$2:$E$10000,INPUT!$C$2:$C$10000,"="&amp;$B8,INPUT!$D$2:$D$10000,"&gt;="&amp;E$5,INPUT!$D$2:$D$10000,"&lt;"&amp;F$5)</f>
        <v>112.5</v>
      </c>
      <c r="F8" s="6">
        <f>SUMIFS(INPUT!$E$2:$E$10000,INPUT!$C$2:$C$10000,"="&amp;$B8,INPUT!$D$2:$D$10000,"&gt;="&amp;F$5,INPUT!$D$2:$D$10000,"&lt;"&amp;G$5)</f>
        <v>108.5</v>
      </c>
      <c r="G8" s="6">
        <f>SUMIFS(INPUT!$E$2:$E$10000,INPUT!$C$2:$C$10000,"="&amp;$B8,INPUT!$D$2:$D$10000,"&gt;="&amp;G$5,INPUT!$D$2:$D$10000,"&lt;"&amp;H$5)</f>
        <v>96.5</v>
      </c>
      <c r="H8" s="6">
        <f>SUMIFS(INPUT!$E$2:$E$10000,INPUT!$C$2:$C$10000,"="&amp;$B8,INPUT!$D$2:$D$10000,"&gt;="&amp;H$5,INPUT!$D$2:$D$10000,"&lt;"&amp;I$5)</f>
        <v>101.5</v>
      </c>
      <c r="I8" s="6">
        <f>SUMIFS(INPUT!$E$2:$E$10000,INPUT!$C$2:$C$10000,"="&amp;$B8,INPUT!$D$2:$D$10000,"&gt;="&amp;I$5,INPUT!$D$2:$D$10000,"&lt;"&amp;J$5)</f>
        <v>139</v>
      </c>
      <c r="J8" s="6">
        <f>SUMIFS(INPUT!$E$2:$E$10000,INPUT!$C$2:$C$10000,"="&amp;$B8,INPUT!$D$2:$D$10000,"&gt;="&amp;J$5,INPUT!$D$2:$D$10000,"&lt;"&amp;K$5)</f>
        <v>136</v>
      </c>
      <c r="K8" s="6">
        <f>SUMIFS(INPUT!$E$2:$E$10000,INPUT!$C$2:$C$10000,"="&amp;$B8,INPUT!$D$2:$D$10000,"&gt;="&amp;K$5,INPUT!$D$2:$D$10000,"&lt;"&amp;L$5)</f>
        <v>30.5</v>
      </c>
      <c r="L8" s="6">
        <f>SUMIFS(INPUT!$E$2:$E$10000,INPUT!$C$2:$C$10000,"="&amp;$B8,INPUT!$D$2:$D$10000,"&gt;="&amp;L$5,INPUT!$D$2:$D$10000,"&lt;"&amp;M$5)</f>
        <v>0</v>
      </c>
      <c r="M8" s="19">
        <f t="shared" si="0"/>
        <v>965.5</v>
      </c>
    </row>
    <row r="9" spans="1:13" ht="15" x14ac:dyDescent="0.25">
      <c r="A9" s="67"/>
      <c r="B9" s="18" t="s">
        <v>15</v>
      </c>
      <c r="C9" s="6">
        <f>SUMIFS(INPUT!$E$2:$E$10000,INPUT!$C$2:$C$10000,"="&amp;$B9,INPUT!$D$2:$D$10000,"&gt;="&amp;C$5,INPUT!$D$2:$D$10000,"&lt;"&amp;D$5)</f>
        <v>120.5</v>
      </c>
      <c r="D9" s="6">
        <f>SUMIFS(INPUT!$E$2:$E$10000,INPUT!$C$2:$C$10000,"="&amp;$B9,INPUT!$D$2:$D$10000,"&gt;="&amp;D$5,INPUT!$D$2:$D$10000,"&lt;"&amp;E$5)</f>
        <v>162</v>
      </c>
      <c r="E9" s="6">
        <f>SUMIFS(INPUT!$E$2:$E$10000,INPUT!$C$2:$C$10000,"="&amp;$B9,INPUT!$D$2:$D$10000,"&gt;="&amp;E$5,INPUT!$D$2:$D$10000,"&lt;"&amp;F$5)</f>
        <v>149</v>
      </c>
      <c r="F9" s="6">
        <f>SUMIFS(INPUT!$E$2:$E$10000,INPUT!$C$2:$C$10000,"="&amp;$B9,INPUT!$D$2:$D$10000,"&gt;="&amp;F$5,INPUT!$D$2:$D$10000,"&lt;"&amp;G$5)</f>
        <v>144</v>
      </c>
      <c r="G9" s="6">
        <f>SUMIFS(INPUT!$E$2:$E$10000,INPUT!$C$2:$C$10000,"="&amp;$B9,INPUT!$D$2:$D$10000,"&gt;="&amp;G$5,INPUT!$D$2:$D$10000,"&lt;"&amp;H$5)</f>
        <v>90.5</v>
      </c>
      <c r="H9" s="6">
        <f>SUMIFS(INPUT!$E$2:$E$10000,INPUT!$C$2:$C$10000,"="&amp;$B9,INPUT!$D$2:$D$10000,"&gt;="&amp;H$5,INPUT!$D$2:$D$10000,"&lt;"&amp;I$5)</f>
        <v>124.5</v>
      </c>
      <c r="I9" s="6">
        <f>SUMIFS(INPUT!$E$2:$E$10000,INPUT!$C$2:$C$10000,"="&amp;$B9,INPUT!$D$2:$D$10000,"&gt;="&amp;I$5,INPUT!$D$2:$D$10000,"&lt;"&amp;J$5)</f>
        <v>89</v>
      </c>
      <c r="J9" s="6">
        <f>SUMIFS(INPUT!$E$2:$E$10000,INPUT!$C$2:$C$10000,"="&amp;$B9,INPUT!$D$2:$D$10000,"&gt;="&amp;J$5,INPUT!$D$2:$D$10000,"&lt;"&amp;K$5)</f>
        <v>126</v>
      </c>
      <c r="K9" s="6">
        <f>SUMIFS(INPUT!$E$2:$E$10000,INPUT!$C$2:$C$10000,"="&amp;$B9,INPUT!$D$2:$D$10000,"&gt;="&amp;K$5,INPUT!$D$2:$D$10000,"&lt;"&amp;L$5)</f>
        <v>13</v>
      </c>
      <c r="L9" s="6">
        <f>SUMIFS(INPUT!$E$2:$E$10000,INPUT!$C$2:$C$10000,"="&amp;$B9,INPUT!$D$2:$D$10000,"&gt;="&amp;L$5,INPUT!$D$2:$D$10000,"&lt;"&amp;M$5)</f>
        <v>0</v>
      </c>
      <c r="M9" s="19">
        <f t="shared" si="0"/>
        <v>1018.5</v>
      </c>
    </row>
    <row r="10" spans="1:13" ht="15" x14ac:dyDescent="0.25">
      <c r="A10" s="67"/>
      <c r="B10" s="18" t="s">
        <v>8</v>
      </c>
      <c r="C10" s="6">
        <f>SUMIFS(INPUT!$E$2:$E$10000,INPUT!$C$2:$C$10000,"="&amp;$B10,INPUT!$D$2:$D$10000,"&gt;="&amp;C$5,INPUT!$D$2:$D$10000,"&lt;"&amp;D$5)</f>
        <v>99.5</v>
      </c>
      <c r="D10" s="6">
        <f>SUMIFS(INPUT!$E$2:$E$10000,INPUT!$C$2:$C$10000,"="&amp;$B10,INPUT!$D$2:$D$10000,"&gt;="&amp;D$5,INPUT!$D$2:$D$10000,"&lt;"&amp;E$5)</f>
        <v>132</v>
      </c>
      <c r="E10" s="6">
        <f>SUMIFS(INPUT!$E$2:$E$10000,INPUT!$C$2:$C$10000,"="&amp;$B10,INPUT!$D$2:$D$10000,"&gt;="&amp;E$5,INPUT!$D$2:$D$10000,"&lt;"&amp;F$5)</f>
        <v>118.5</v>
      </c>
      <c r="F10" s="6">
        <f>SUMIFS(INPUT!$E$2:$E$10000,INPUT!$C$2:$C$10000,"="&amp;$B10,INPUT!$D$2:$D$10000,"&gt;="&amp;F$5,INPUT!$D$2:$D$10000,"&lt;"&amp;G$5)</f>
        <v>138.5</v>
      </c>
      <c r="G10" s="6">
        <f>SUMIFS(INPUT!$E$2:$E$10000,INPUT!$C$2:$C$10000,"="&amp;$B10,INPUT!$D$2:$D$10000,"&gt;="&amp;G$5,INPUT!$D$2:$D$10000,"&lt;"&amp;H$5)</f>
        <v>124</v>
      </c>
      <c r="H10" s="6">
        <f>SUMIFS(INPUT!$E$2:$E$10000,INPUT!$C$2:$C$10000,"="&amp;$B10,INPUT!$D$2:$D$10000,"&gt;="&amp;H$5,INPUT!$D$2:$D$10000,"&lt;"&amp;I$5)</f>
        <v>88</v>
      </c>
      <c r="I10" s="6">
        <f>SUMIFS(INPUT!$E$2:$E$10000,INPUT!$C$2:$C$10000,"="&amp;$B10,INPUT!$D$2:$D$10000,"&gt;="&amp;I$5,INPUT!$D$2:$D$10000,"&lt;"&amp;J$5)</f>
        <v>122.5</v>
      </c>
      <c r="J10" s="6">
        <f>SUMIFS(INPUT!$E$2:$E$10000,INPUT!$C$2:$C$10000,"="&amp;$B10,INPUT!$D$2:$D$10000,"&gt;="&amp;J$5,INPUT!$D$2:$D$10000,"&lt;"&amp;K$5)</f>
        <v>99.5</v>
      </c>
      <c r="K10" s="6">
        <f>SUMIFS(INPUT!$E$2:$E$10000,INPUT!$C$2:$C$10000,"="&amp;$B10,INPUT!$D$2:$D$10000,"&gt;="&amp;K$5,INPUT!$D$2:$D$10000,"&lt;"&amp;L$5)</f>
        <v>17.5</v>
      </c>
      <c r="L10" s="6">
        <f>SUMIFS(INPUT!$E$2:$E$10000,INPUT!$C$2:$C$10000,"="&amp;$B10,INPUT!$D$2:$D$10000,"&gt;="&amp;L$5,INPUT!$D$2:$D$10000,"&lt;"&amp;M$5)</f>
        <v>0</v>
      </c>
      <c r="M10" s="19">
        <f t="shared" si="0"/>
        <v>940</v>
      </c>
    </row>
    <row r="11" spans="1:13" ht="15.75" thickBot="1" x14ac:dyDescent="0.3">
      <c r="A11" s="68"/>
      <c r="B11" s="20" t="s">
        <v>11</v>
      </c>
      <c r="C11" s="6">
        <f>SUMIFS(INPUT!$E$2:$E$10000,INPUT!$C$2:$C$10000,"="&amp;$B11,INPUT!$D$2:$D$10000,"&gt;="&amp;C$5,INPUT!$D$2:$D$10000,"&lt;"&amp;D$5)</f>
        <v>103</v>
      </c>
      <c r="D11" s="6">
        <f>SUMIFS(INPUT!$E$2:$E$10000,INPUT!$C$2:$C$10000,"="&amp;$B11,INPUT!$D$2:$D$10000,"&gt;="&amp;D$5,INPUT!$D$2:$D$10000,"&lt;"&amp;E$5)</f>
        <v>103.5</v>
      </c>
      <c r="E11" s="6">
        <f>SUMIFS(INPUT!$E$2:$E$10000,INPUT!$C$2:$C$10000,"="&amp;$B11,INPUT!$D$2:$D$10000,"&gt;="&amp;E$5,INPUT!$D$2:$D$10000,"&lt;"&amp;F$5)</f>
        <v>145.5</v>
      </c>
      <c r="F11" s="6">
        <f>SUMIFS(INPUT!$E$2:$E$10000,INPUT!$C$2:$C$10000,"="&amp;$B11,INPUT!$D$2:$D$10000,"&gt;="&amp;F$5,INPUT!$D$2:$D$10000,"&lt;"&amp;G$5)</f>
        <v>114.5</v>
      </c>
      <c r="G11" s="6">
        <f>SUMIFS(INPUT!$E$2:$E$10000,INPUT!$C$2:$C$10000,"="&amp;$B11,INPUT!$D$2:$D$10000,"&gt;="&amp;G$5,INPUT!$D$2:$D$10000,"&lt;"&amp;H$5)</f>
        <v>117.5</v>
      </c>
      <c r="H11" s="6">
        <f>SUMIFS(INPUT!$E$2:$E$10000,INPUT!$C$2:$C$10000,"="&amp;$B11,INPUT!$D$2:$D$10000,"&gt;="&amp;H$5,INPUT!$D$2:$D$10000,"&lt;"&amp;I$5)</f>
        <v>93</v>
      </c>
      <c r="I11" s="6">
        <f>SUMIFS(INPUT!$E$2:$E$10000,INPUT!$C$2:$C$10000,"="&amp;$B11,INPUT!$D$2:$D$10000,"&gt;="&amp;I$5,INPUT!$D$2:$D$10000,"&lt;"&amp;J$5)</f>
        <v>53.5</v>
      </c>
      <c r="J11" s="6">
        <f>SUMIFS(INPUT!$E$2:$E$10000,INPUT!$C$2:$C$10000,"="&amp;$B11,INPUT!$D$2:$D$10000,"&gt;="&amp;J$5,INPUT!$D$2:$D$10000,"&lt;"&amp;K$5)</f>
        <v>132.5</v>
      </c>
      <c r="K11" s="6">
        <f>SUMIFS(INPUT!$E$2:$E$10000,INPUT!$C$2:$C$10000,"="&amp;$B11,INPUT!$D$2:$D$10000,"&gt;="&amp;K$5,INPUT!$D$2:$D$10000,"&lt;"&amp;L$5)</f>
        <v>32.5</v>
      </c>
      <c r="L11" s="6">
        <f>SUMIFS(INPUT!$E$2:$E$10000,INPUT!$C$2:$C$10000,"="&amp;$B11,INPUT!$D$2:$D$10000,"&gt;="&amp;L$5,INPUT!$D$2:$D$10000,"&lt;"&amp;M$5)</f>
        <v>0</v>
      </c>
      <c r="M11" s="22">
        <f t="shared" si="0"/>
        <v>895.5</v>
      </c>
    </row>
    <row r="12" spans="1:13" ht="15.75" customHeight="1" thickTop="1" x14ac:dyDescent="0.25">
      <c r="A12" s="69" t="s">
        <v>48</v>
      </c>
      <c r="B12" s="18" t="s">
        <v>46</v>
      </c>
      <c r="C12" s="50">
        <f>STDEV(C6:C11)</f>
        <v>20.48414020651099</v>
      </c>
      <c r="D12" s="59">
        <f t="shared" ref="D12:K12" si="1">STDEV(D6:D11)</f>
        <v>44.024708971212974</v>
      </c>
      <c r="E12" s="59">
        <f t="shared" si="1"/>
        <v>19.69115706774657</v>
      </c>
      <c r="F12" s="59">
        <f t="shared" si="1"/>
        <v>25.257507134843408</v>
      </c>
      <c r="G12" s="59">
        <f t="shared" si="1"/>
        <v>16.701546834549958</v>
      </c>
      <c r="H12" s="59">
        <f t="shared" si="1"/>
        <v>21.611725212640145</v>
      </c>
      <c r="I12" s="59">
        <f t="shared" si="1"/>
        <v>31.323580042304641</v>
      </c>
      <c r="J12" s="59">
        <f t="shared" si="1"/>
        <v>15.616497686741416</v>
      </c>
      <c r="K12" s="59">
        <f t="shared" si="1"/>
        <v>10.041995153686676</v>
      </c>
      <c r="L12" s="60">
        <f t="shared" ref="L12" si="2">STDEV(L6:L11)</f>
        <v>0</v>
      </c>
      <c r="M12" s="59">
        <f t="shared" ref="M12" si="3">STDEV(M6:M11)</f>
        <v>98.772465798925964</v>
      </c>
    </row>
    <row r="13" spans="1:13" ht="15" x14ac:dyDescent="0.25">
      <c r="A13" s="70"/>
      <c r="B13" s="48" t="s">
        <v>45</v>
      </c>
      <c r="C13" s="61">
        <f>AVERAGE(C6:C11)</f>
        <v>122</v>
      </c>
      <c r="D13" s="62">
        <f t="shared" ref="D13:K13" si="4">AVERAGE(D6:D11)</f>
        <v>121.75</v>
      </c>
      <c r="E13" s="62">
        <f t="shared" si="4"/>
        <v>125.41666666666667</v>
      </c>
      <c r="F13" s="62">
        <f t="shared" si="4"/>
        <v>123.58333333333333</v>
      </c>
      <c r="G13" s="62">
        <f t="shared" si="4"/>
        <v>114.08333333333333</v>
      </c>
      <c r="H13" s="62">
        <f t="shared" si="4"/>
        <v>105.83333333333333</v>
      </c>
      <c r="I13" s="62">
        <f t="shared" si="4"/>
        <v>105.66666666666667</v>
      </c>
      <c r="J13" s="62">
        <f t="shared" si="4"/>
        <v>119.75</v>
      </c>
      <c r="K13" s="62">
        <f t="shared" si="4"/>
        <v>19.916666666666668</v>
      </c>
      <c r="L13" s="63">
        <f t="shared" ref="L13:M13" si="5">AVERAGE(L6:L11)</f>
        <v>0</v>
      </c>
      <c r="M13" s="49">
        <f t="shared" si="5"/>
        <v>958</v>
      </c>
    </row>
    <row r="14" spans="1:13" ht="15" x14ac:dyDescent="0.25">
      <c r="A14" s="70"/>
      <c r="B14" s="48" t="s">
        <v>43</v>
      </c>
      <c r="C14" s="61">
        <f>C13-1.5*C12</f>
        <v>91.273789690233514</v>
      </c>
      <c r="D14" s="62">
        <f t="shared" ref="D14:K14" si="6">D13-1.5*D12</f>
        <v>55.712936543180547</v>
      </c>
      <c r="E14" s="62">
        <f t="shared" si="6"/>
        <v>95.879931065046819</v>
      </c>
      <c r="F14" s="62">
        <f t="shared" si="6"/>
        <v>85.69707263106821</v>
      </c>
      <c r="G14" s="62">
        <f t="shared" si="6"/>
        <v>89.031013081508391</v>
      </c>
      <c r="H14" s="62">
        <f t="shared" si="6"/>
        <v>73.415745514373114</v>
      </c>
      <c r="I14" s="62">
        <f t="shared" si="6"/>
        <v>58.681296603209709</v>
      </c>
      <c r="J14" s="62">
        <f t="shared" si="6"/>
        <v>96.325253469887883</v>
      </c>
      <c r="K14" s="62">
        <f t="shared" si="6"/>
        <v>4.853673936136655</v>
      </c>
      <c r="L14" s="63">
        <f t="shared" ref="L14" si="7">L13-1.5*L12</f>
        <v>0</v>
      </c>
      <c r="M14" s="49">
        <f t="shared" ref="M14" si="8">M13-1.5*M12</f>
        <v>809.84130130161111</v>
      </c>
    </row>
    <row r="15" spans="1:13" ht="15" x14ac:dyDescent="0.25">
      <c r="A15" s="70"/>
      <c r="B15" s="48" t="s">
        <v>44</v>
      </c>
      <c r="C15" s="61">
        <f>C13+1.5*C12</f>
        <v>152.72621030976649</v>
      </c>
      <c r="D15" s="62">
        <f t="shared" ref="D15:K15" si="9">D13+1.5*D12</f>
        <v>187.78706345681945</v>
      </c>
      <c r="E15" s="62">
        <f t="shared" si="9"/>
        <v>154.95340226828654</v>
      </c>
      <c r="F15" s="62">
        <f t="shared" si="9"/>
        <v>161.46959403559845</v>
      </c>
      <c r="G15" s="62">
        <f t="shared" si="9"/>
        <v>139.13565358515825</v>
      </c>
      <c r="H15" s="62">
        <f t="shared" si="9"/>
        <v>138.25092115229353</v>
      </c>
      <c r="I15" s="62">
        <f t="shared" si="9"/>
        <v>152.65203673012363</v>
      </c>
      <c r="J15" s="62">
        <f t="shared" si="9"/>
        <v>143.17474653011212</v>
      </c>
      <c r="K15" s="62">
        <f t="shared" si="9"/>
        <v>34.979659397196684</v>
      </c>
      <c r="L15" s="63">
        <f t="shared" ref="L15:M15" si="10">L13+1.5*L12</f>
        <v>0</v>
      </c>
      <c r="M15" s="49">
        <f t="shared" si="10"/>
        <v>1106.1586986983889</v>
      </c>
    </row>
    <row r="16" spans="1:13" ht="15" x14ac:dyDescent="0.25">
      <c r="A16" s="70"/>
      <c r="B16" s="48" t="s">
        <v>51</v>
      </c>
      <c r="C16" s="64" t="str">
        <f>IF(OR(MIN(C6:C11)&lt;C14,MAX(C6:C11)&gt;C15),"Yes","No")</f>
        <v>Yes</v>
      </c>
      <c r="D16" s="65" t="str">
        <f t="shared" ref="D16:M17" si="11">IF(OR(MIN(D6:D11)&lt;D14,MAX(D6:D11)&gt;D15),"Yes","No")</f>
        <v>No</v>
      </c>
      <c r="E16" s="65" t="str">
        <f t="shared" si="11"/>
        <v>No</v>
      </c>
      <c r="F16" s="65" t="str">
        <f t="shared" si="11"/>
        <v>Yes</v>
      </c>
      <c r="G16" s="65" t="str">
        <f t="shared" si="11"/>
        <v>No</v>
      </c>
      <c r="H16" s="65" t="str">
        <f t="shared" si="11"/>
        <v>Yes</v>
      </c>
      <c r="I16" s="65" t="str">
        <f t="shared" si="11"/>
        <v>Yes</v>
      </c>
      <c r="J16" s="65" t="str">
        <f t="shared" si="11"/>
        <v>No</v>
      </c>
      <c r="K16" s="65" t="str">
        <f t="shared" si="11"/>
        <v>No</v>
      </c>
      <c r="L16" s="66" t="str">
        <f t="shared" si="11"/>
        <v>No</v>
      </c>
      <c r="M16" s="36" t="str">
        <f t="shared" si="11"/>
        <v>Yes</v>
      </c>
    </row>
    <row r="17" spans="1:13" s="71" customFormat="1" ht="15" x14ac:dyDescent="0.25">
      <c r="A17" s="58"/>
      <c r="B17" s="32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</row>
    <row r="18" spans="1:13" ht="13.5" thickBot="1" x14ac:dyDescent="0.25"/>
    <row r="19" spans="1:13" ht="15" x14ac:dyDescent="0.25">
      <c r="B19" s="54" t="s">
        <v>27</v>
      </c>
      <c r="C19" s="55"/>
      <c r="D19" s="55"/>
      <c r="E19" s="56"/>
    </row>
    <row r="20" spans="1:13" ht="15.75" thickBot="1" x14ac:dyDescent="0.3">
      <c r="B20" s="57" t="s">
        <v>50</v>
      </c>
      <c r="C20" s="51" t="str">
        <f>IF((COUNTIF(C16:M16,"No")-COUNTA(C16:M16))&lt;0,"Yes, there are Outliers","No, there're no Outliers")</f>
        <v>Yes, there are Outliers</v>
      </c>
      <c r="D20" s="52"/>
      <c r="E20" s="53"/>
    </row>
    <row r="21" spans="1:13" ht="15" x14ac:dyDescent="0.25">
      <c r="B21" s="32"/>
    </row>
  </sheetData>
  <mergeCells count="2">
    <mergeCell ref="A6:A11"/>
    <mergeCell ref="A12:A16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Sheet4</vt:lpstr>
      <vt:lpstr>Sheet3</vt:lpstr>
      <vt:lpstr>INPUT</vt:lpstr>
      <vt:lpstr>OUTPUT</vt:lpstr>
      <vt:lpstr>CASE1</vt:lpstr>
      <vt:lpstr>CASE2</vt:lpstr>
      <vt:lpstr>CASE3</vt:lpstr>
      <vt:lpstr>CASE4</vt:lpstr>
      <vt:lpstr>CASE5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revision>0</cp:revision>
  <dcterms:created xsi:type="dcterms:W3CDTF">2015-05-08T12:25:38Z</dcterms:created>
  <dcterms:modified xsi:type="dcterms:W3CDTF">2015-05-14T17:21:34Z</dcterms:modified>
  <dc:language>en-US</dc:language>
</cp:coreProperties>
</file>