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0" yWindow="0" windowWidth="25600" windowHeight="15520" tabRatio="500" activeTab="4"/>
  </bookViews>
  <sheets>
    <sheet name="Sheet1" sheetId="5" r:id="rId1"/>
    <sheet name="Overview" sheetId="1" r:id="rId2"/>
    <sheet name="Exams" sheetId="2" r:id="rId3"/>
    <sheet name="HW" sheetId="3" r:id="rId4"/>
    <sheet name="Writing" sheetId="4" r:id="rId5"/>
  </sheets>
  <definedNames>
    <definedName name="_xlnm._FilterDatabase" localSheetId="2" hidden="1">Exams!$A$1:$BD$22</definedName>
    <definedName name="_xlnm._FilterDatabase" localSheetId="1" hidden="1">Overview!$A$1:$K$17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J3" i="5"/>
  <c r="H4" i="5"/>
  <c r="J4" i="5"/>
  <c r="H5" i="5"/>
  <c r="J5" i="5"/>
  <c r="J6" i="5"/>
  <c r="J7" i="5"/>
  <c r="J8" i="5"/>
  <c r="H9" i="5"/>
  <c r="J9" i="5"/>
  <c r="J10" i="5"/>
  <c r="J11" i="5"/>
  <c r="J12" i="5"/>
  <c r="H13" i="5"/>
  <c r="J13" i="5"/>
  <c r="J14" i="5"/>
  <c r="J15" i="5"/>
  <c r="J16" i="5"/>
  <c r="J17" i="5"/>
  <c r="H18" i="5"/>
  <c r="J18" i="5"/>
  <c r="J19" i="5"/>
  <c r="J20" i="5"/>
  <c r="J21" i="5"/>
  <c r="H22" i="5"/>
  <c r="J22" i="5"/>
  <c r="H2" i="5"/>
  <c r="J2" i="5"/>
  <c r="H6" i="5"/>
  <c r="H7" i="5"/>
  <c r="H8" i="5"/>
  <c r="H10" i="5"/>
  <c r="H11" i="5"/>
  <c r="H12" i="5"/>
  <c r="H14" i="5"/>
  <c r="H15" i="5"/>
  <c r="H16" i="5"/>
  <c r="H17" i="5"/>
  <c r="H19" i="5"/>
  <c r="H20" i="5"/>
  <c r="H21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C2" i="3"/>
  <c r="B2" i="3"/>
  <c r="AI4" i="2"/>
  <c r="AH4" i="2"/>
  <c r="AI5" i="2"/>
  <c r="AH5" i="2"/>
  <c r="AI6" i="2"/>
  <c r="AH6" i="2"/>
  <c r="AI7" i="2"/>
  <c r="AH7" i="2"/>
  <c r="AI8" i="2"/>
  <c r="AH8" i="2"/>
  <c r="AI9" i="2"/>
  <c r="AH9" i="2"/>
  <c r="AI10" i="2"/>
  <c r="AH10" i="2"/>
  <c r="AI11" i="2"/>
  <c r="AH11" i="2"/>
  <c r="AI12" i="2"/>
  <c r="AH12" i="2"/>
  <c r="AI13" i="2"/>
  <c r="AH13" i="2"/>
  <c r="AI14" i="2"/>
  <c r="AH14" i="2"/>
  <c r="AI15" i="2"/>
  <c r="AH15" i="2"/>
  <c r="AI16" i="2"/>
  <c r="AH16" i="2"/>
  <c r="AI17" i="2"/>
  <c r="AH17" i="2"/>
  <c r="AI18" i="2"/>
  <c r="AH18" i="2"/>
  <c r="AI19" i="2"/>
  <c r="AH19" i="2"/>
  <c r="AI20" i="2"/>
  <c r="AH20" i="2"/>
  <c r="AI21" i="2"/>
  <c r="AH21" i="2"/>
  <c r="AI22" i="2"/>
  <c r="AH22" i="2"/>
  <c r="L3" i="2"/>
  <c r="K3" i="2"/>
  <c r="L4" i="2"/>
  <c r="K4" i="2"/>
  <c r="L5" i="2"/>
  <c r="K5" i="2"/>
  <c r="L6" i="2"/>
  <c r="K6" i="2"/>
  <c r="L7" i="2"/>
  <c r="K7" i="2"/>
  <c r="L8" i="2"/>
  <c r="K8" i="2"/>
  <c r="L9" i="2"/>
  <c r="K9" i="2"/>
  <c r="L10" i="2"/>
  <c r="K10" i="2"/>
  <c r="L11" i="2"/>
  <c r="K11" i="2"/>
  <c r="L12" i="2"/>
  <c r="K12" i="2"/>
  <c r="L13" i="2"/>
  <c r="K13" i="2"/>
  <c r="L14" i="2"/>
  <c r="K14" i="2"/>
  <c r="L15" i="2"/>
  <c r="K15" i="2"/>
  <c r="L16" i="2"/>
  <c r="K16" i="2"/>
  <c r="L17" i="2"/>
  <c r="K17" i="2"/>
  <c r="L18" i="2"/>
  <c r="K18" i="2"/>
  <c r="L19" i="2"/>
  <c r="K19" i="2"/>
  <c r="L20" i="2"/>
  <c r="K20" i="2"/>
  <c r="L21" i="2"/>
  <c r="K21" i="2"/>
  <c r="L22" i="2"/>
  <c r="K22" i="2"/>
  <c r="L2" i="2"/>
  <c r="K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  <c r="B3" i="2"/>
  <c r="A3" i="2"/>
  <c r="B4" i="2"/>
  <c r="A4" i="2"/>
  <c r="B5" i="2"/>
  <c r="A5" i="2"/>
  <c r="B6" i="2"/>
  <c r="A6" i="2"/>
  <c r="B7" i="2"/>
  <c r="A7" i="2"/>
  <c r="B8" i="2"/>
  <c r="A8" i="2"/>
  <c r="B9" i="2"/>
  <c r="A9" i="2"/>
  <c r="B10" i="2"/>
  <c r="A10" i="2"/>
  <c r="B11" i="2"/>
  <c r="A11" i="2"/>
  <c r="B12" i="2"/>
  <c r="A12" i="2"/>
  <c r="B13" i="2"/>
  <c r="A13" i="2"/>
  <c r="B14" i="2"/>
  <c r="A14" i="2"/>
  <c r="B15" i="2"/>
  <c r="A15" i="2"/>
  <c r="B16" i="2"/>
  <c r="A16" i="2"/>
  <c r="B17" i="2"/>
  <c r="A17" i="2"/>
  <c r="B18" i="2"/>
  <c r="A18" i="2"/>
  <c r="B19" i="2"/>
  <c r="A19" i="2"/>
  <c r="B20" i="2"/>
  <c r="A20" i="2"/>
  <c r="B21" i="2"/>
  <c r="A21" i="2"/>
  <c r="B22" i="2"/>
  <c r="A22" i="2"/>
  <c r="B2" i="2"/>
  <c r="A2" i="2"/>
  <c r="X18" i="2"/>
  <c r="W18" i="2"/>
  <c r="X19" i="2"/>
  <c r="W19" i="2"/>
  <c r="X20" i="2"/>
  <c r="W20" i="2"/>
  <c r="X21" i="2"/>
  <c r="W21" i="2"/>
  <c r="X22" i="2"/>
  <c r="W22" i="2"/>
  <c r="B18" i="1"/>
  <c r="C18" i="1"/>
  <c r="D18" i="1"/>
  <c r="E18" i="1"/>
  <c r="F18" i="1"/>
  <c r="G18" i="1"/>
  <c r="H18" i="1"/>
  <c r="J18" i="1"/>
  <c r="B19" i="1"/>
  <c r="C19" i="1"/>
  <c r="D19" i="1"/>
  <c r="E19" i="1"/>
  <c r="F19" i="1"/>
  <c r="G19" i="1"/>
  <c r="H19" i="1"/>
  <c r="J19" i="1"/>
  <c r="B20" i="1"/>
  <c r="C20" i="1"/>
  <c r="D20" i="1"/>
  <c r="E20" i="1"/>
  <c r="F20" i="1"/>
  <c r="G20" i="1"/>
  <c r="H20" i="1"/>
  <c r="J20" i="1"/>
  <c r="B21" i="1"/>
  <c r="C21" i="1"/>
  <c r="D21" i="1"/>
  <c r="E21" i="1"/>
  <c r="F21" i="1"/>
  <c r="G21" i="1"/>
  <c r="H21" i="1"/>
  <c r="J21" i="1"/>
  <c r="B22" i="1"/>
  <c r="C22" i="1"/>
  <c r="D22" i="1"/>
  <c r="E22" i="1"/>
  <c r="F22" i="1"/>
  <c r="G22" i="1"/>
  <c r="H22" i="1"/>
  <c r="J22" i="1"/>
  <c r="AI3" i="2"/>
  <c r="AH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AI2" i="2"/>
  <c r="AH2" i="2"/>
  <c r="G2" i="1"/>
  <c r="B2" i="1"/>
  <c r="C2" i="1"/>
  <c r="D2" i="1"/>
  <c r="E2" i="1"/>
  <c r="X2" i="2"/>
  <c r="W2" i="2"/>
  <c r="F2" i="1"/>
  <c r="H2" i="1"/>
  <c r="X3" i="2"/>
  <c r="W3" i="2"/>
  <c r="F3" i="1"/>
  <c r="X4" i="2"/>
  <c r="W4" i="2"/>
  <c r="F4" i="1"/>
  <c r="X5" i="2"/>
  <c r="W5" i="2"/>
  <c r="F5" i="1"/>
  <c r="X6" i="2"/>
  <c r="W6" i="2"/>
  <c r="F6" i="1"/>
  <c r="X7" i="2"/>
  <c r="W7" i="2"/>
  <c r="F7" i="1"/>
  <c r="X8" i="2"/>
  <c r="W8" i="2"/>
  <c r="F8" i="1"/>
  <c r="X9" i="2"/>
  <c r="W9" i="2"/>
  <c r="F9" i="1"/>
  <c r="X10" i="2"/>
  <c r="W10" i="2"/>
  <c r="F10" i="1"/>
  <c r="X11" i="2"/>
  <c r="W11" i="2"/>
  <c r="F11" i="1"/>
  <c r="X12" i="2"/>
  <c r="W12" i="2"/>
  <c r="F12" i="1"/>
  <c r="X13" i="2"/>
  <c r="W13" i="2"/>
  <c r="F13" i="1"/>
  <c r="X14" i="2"/>
  <c r="W14" i="2"/>
  <c r="F14" i="1"/>
  <c r="X15" i="2"/>
  <c r="W15" i="2"/>
  <c r="F15" i="1"/>
  <c r="X16" i="2"/>
  <c r="W16" i="2"/>
  <c r="F16" i="1"/>
  <c r="X17" i="2"/>
  <c r="W17" i="2"/>
  <c r="F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B3" i="1"/>
  <c r="C3" i="1"/>
  <c r="D3" i="1"/>
  <c r="H3" i="1"/>
  <c r="J3" i="1"/>
  <c r="B4" i="1"/>
  <c r="C4" i="1"/>
  <c r="D4" i="1"/>
  <c r="H4" i="1"/>
  <c r="J4" i="1"/>
  <c r="B5" i="1"/>
  <c r="C5" i="1"/>
  <c r="D5" i="1"/>
  <c r="H5" i="1"/>
  <c r="J5" i="1"/>
  <c r="B6" i="1"/>
  <c r="C6" i="1"/>
  <c r="D6" i="1"/>
  <c r="H6" i="1"/>
  <c r="J6" i="1"/>
  <c r="B7" i="1"/>
  <c r="C7" i="1"/>
  <c r="D7" i="1"/>
  <c r="H7" i="1"/>
  <c r="J7" i="1"/>
  <c r="B8" i="1"/>
  <c r="C8" i="1"/>
  <c r="D8" i="1"/>
  <c r="H8" i="1"/>
  <c r="J8" i="1"/>
  <c r="B9" i="1"/>
  <c r="C9" i="1"/>
  <c r="D9" i="1"/>
  <c r="H9" i="1"/>
  <c r="J9" i="1"/>
  <c r="B10" i="1"/>
  <c r="C10" i="1"/>
  <c r="D10" i="1"/>
  <c r="H10" i="1"/>
  <c r="J10" i="1"/>
  <c r="B11" i="1"/>
  <c r="C11" i="1"/>
  <c r="D11" i="1"/>
  <c r="H11" i="1"/>
  <c r="J11" i="1"/>
  <c r="B12" i="1"/>
  <c r="C12" i="1"/>
  <c r="D12" i="1"/>
  <c r="H12" i="1"/>
  <c r="J12" i="1"/>
  <c r="B13" i="1"/>
  <c r="C13" i="1"/>
  <c r="D13" i="1"/>
  <c r="H13" i="1"/>
  <c r="J13" i="1"/>
  <c r="B14" i="1"/>
  <c r="C14" i="1"/>
  <c r="D14" i="1"/>
  <c r="H14" i="1"/>
  <c r="J14" i="1"/>
  <c r="B15" i="1"/>
  <c r="C15" i="1"/>
  <c r="D15" i="1"/>
  <c r="H15" i="1"/>
  <c r="J15" i="1"/>
  <c r="B16" i="1"/>
  <c r="C16" i="1"/>
  <c r="D16" i="1"/>
  <c r="H16" i="1"/>
  <c r="J16" i="1"/>
  <c r="B17" i="1"/>
  <c r="C17" i="1"/>
  <c r="D17" i="1"/>
  <c r="H17" i="1"/>
  <c r="J17" i="1"/>
  <c r="J2" i="1"/>
</calcChain>
</file>

<file path=xl/comments1.xml><?xml version="1.0" encoding="utf-8"?>
<comments xmlns="http://schemas.openxmlformats.org/spreadsheetml/2006/main">
  <authors>
    <author>Aaron Swoboda</author>
  </authors>
  <commentList>
    <comment ref="A2" authorId="0">
      <text>
        <r>
          <rPr>
            <b/>
            <sz val="9"/>
            <color indexed="81"/>
            <rFont val="Calibri"/>
            <family val="2"/>
          </rPr>
          <t>Aaron Swoboda:</t>
        </r>
        <r>
          <rPr>
            <sz val="9"/>
            <color indexed="81"/>
            <rFont val="Calibri"/>
            <family val="2"/>
          </rPr>
          <t xml:space="preserve">
-MIN(C2:H2)-SMALL(C2:H2,2)+I2</t>
        </r>
      </text>
    </comment>
  </commentList>
</comments>
</file>

<file path=xl/sharedStrings.xml><?xml version="1.0" encoding="utf-8"?>
<sst xmlns="http://schemas.openxmlformats.org/spreadsheetml/2006/main" count="159" uniqueCount="116">
  <si>
    <t>Quiz1Score</t>
  </si>
  <si>
    <t>Quiz1Pts</t>
  </si>
  <si>
    <t>Q1</t>
  </si>
  <si>
    <t>Q2a</t>
  </si>
  <si>
    <t>Q2b</t>
  </si>
  <si>
    <t>Q3a</t>
  </si>
  <si>
    <t>Q3b</t>
  </si>
  <si>
    <t>Q3c</t>
  </si>
  <si>
    <t>Q4a</t>
  </si>
  <si>
    <t>Q4b</t>
  </si>
  <si>
    <t>Total</t>
  </si>
  <si>
    <t>Exp</t>
  </si>
  <si>
    <t>MinWage</t>
  </si>
  <si>
    <t>Taxes</t>
  </si>
  <si>
    <t>Writing</t>
  </si>
  <si>
    <t>Quiz1</t>
  </si>
  <si>
    <t>Exam1</t>
  </si>
  <si>
    <t>Quiz2</t>
  </si>
  <si>
    <t>Exam2</t>
  </si>
  <si>
    <t>Subtotal</t>
  </si>
  <si>
    <t>Possible</t>
  </si>
  <si>
    <t>Hwtotal</t>
  </si>
  <si>
    <t>HW</t>
  </si>
  <si>
    <t>Percent</t>
  </si>
  <si>
    <t>Exam1Score</t>
  </si>
  <si>
    <t>Exam1Pts</t>
  </si>
  <si>
    <t>Q1a</t>
  </si>
  <si>
    <t>Q1b</t>
  </si>
  <si>
    <t>Q2c</t>
  </si>
  <si>
    <t>Q4</t>
  </si>
  <si>
    <t>Q5</t>
  </si>
  <si>
    <t>Quiz2Score</t>
  </si>
  <si>
    <t>Quiz2Pts</t>
  </si>
  <si>
    <t>FoodStamps</t>
  </si>
  <si>
    <t>TaskRabbit</t>
  </si>
  <si>
    <t>Oligopoly</t>
  </si>
  <si>
    <t>FinalPaper</t>
  </si>
  <si>
    <t>Final</t>
  </si>
  <si>
    <t>FinalScore</t>
  </si>
  <si>
    <t>Q2</t>
  </si>
  <si>
    <t>Q3</t>
  </si>
  <si>
    <t>Q6</t>
  </si>
  <si>
    <t>Q7a</t>
  </si>
  <si>
    <t>Q7b</t>
  </si>
  <si>
    <t>Q7c</t>
  </si>
  <si>
    <t>Q8a</t>
  </si>
  <si>
    <t>Q8b</t>
  </si>
  <si>
    <t>Q8c</t>
  </si>
  <si>
    <t>Q8d</t>
  </si>
  <si>
    <t>Q9</t>
  </si>
  <si>
    <t>Q10</t>
  </si>
  <si>
    <t>Q11</t>
  </si>
  <si>
    <t>Q12</t>
  </si>
  <si>
    <t>Q13</t>
  </si>
  <si>
    <t>Q14a</t>
  </si>
  <si>
    <t>Q14b</t>
  </si>
  <si>
    <t>Q15</t>
  </si>
  <si>
    <t>Grade</t>
  </si>
  <si>
    <t>Q5a</t>
  </si>
  <si>
    <t>Q5b</t>
  </si>
  <si>
    <t>Activity: Demand and Supply HW 1</t>
  </si>
  <si>
    <t>Activity: Price Ceilings, Floors and Efficiency HW1</t>
  </si>
  <si>
    <t>Activity: Demand and Supply HW 2</t>
  </si>
  <si>
    <t>Activity: Price Ceilings, Floors, and Efficiency HW2</t>
  </si>
  <si>
    <t>HW1</t>
  </si>
  <si>
    <t>HW2</t>
  </si>
  <si>
    <t>First Name</t>
  </si>
  <si>
    <t>Activity: Elasticity HW1</t>
  </si>
  <si>
    <t>Activity: Taxes HW1</t>
  </si>
  <si>
    <t>Activity: Negative Externalities HW1</t>
  </si>
  <si>
    <t>Activity: Positive Externalities HW1</t>
  </si>
  <si>
    <t>Activity: Elasticity HW2</t>
  </si>
  <si>
    <t>Activity: Taxes HW2</t>
  </si>
  <si>
    <t>Activity: Negative Externalities HW2</t>
  </si>
  <si>
    <t>Activity: Positive Externalities HW2</t>
  </si>
  <si>
    <t>Q5c</t>
  </si>
  <si>
    <t>Q1ab</t>
  </si>
  <si>
    <t>Q1c</t>
  </si>
  <si>
    <t>Activity: Consumer Choice HW1</t>
  </si>
  <si>
    <t>Activity: Income and Price Changes HW1</t>
  </si>
  <si>
    <t>Activity: Labor-Leisure and Intertemporal Choice HW1</t>
  </si>
  <si>
    <t>Activity: PPF HW1</t>
  </si>
  <si>
    <t>Activity: Trade HW1</t>
  </si>
  <si>
    <t>Activity: Consumer Choice HW2</t>
  </si>
  <si>
    <t>Activity: Income and Price Changes HW2</t>
  </si>
  <si>
    <t>Activity: Labor-Leisure and Intertemporal Choice HW2</t>
  </si>
  <si>
    <t>Activity: PPF HW2</t>
  </si>
  <si>
    <t>Activity: Trade HW2</t>
  </si>
  <si>
    <t>Activity: Costs and Industry Structure HW1</t>
  </si>
  <si>
    <t>Activity: Perfect Competition HW1</t>
  </si>
  <si>
    <t>Activity: Monopoly HW1</t>
  </si>
  <si>
    <t>Activity: Oligopoly HW1</t>
  </si>
  <si>
    <t>Activity: Costs and Industry Structure HW2</t>
  </si>
  <si>
    <t>Activity: Perfect Competition HW2</t>
  </si>
  <si>
    <t>Activity: Monopoly HW2</t>
  </si>
  <si>
    <t>D</t>
  </si>
  <si>
    <t>E</t>
  </si>
  <si>
    <t>F</t>
  </si>
  <si>
    <t>G</t>
  </si>
  <si>
    <t>StudentA</t>
  </si>
  <si>
    <t>StudentB</t>
  </si>
  <si>
    <t>StudentC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</si>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</sst>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F23" sqref="F23"/>
    </sheetView>
  </sheetViews>
  <sheetFormatPr baseColWidth="10" defaultRowHeight="15" x14ac:dyDescent="0"/>
  <sheetData>
    <row r="1" spans="1:10">
      <c r="A1" t="s">
        <v>66</v>
      </c>
      <c r="B1" t="s">
        <v>14</v>
      </c>
      <c r="C1" t="s">
        <v>22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23</v>
      </c>
    </row>
    <row r="2" spans="1:10">
      <c r="A2" t="s">
        <v>99</v>
      </c>
      <c r="B2">
        <v>8</v>
      </c>
      <c r="C2">
        <v>29</v>
      </c>
      <c r="D2" s="11">
        <v>4.1071428571428568</v>
      </c>
      <c r="E2">
        <v>8.82</v>
      </c>
      <c r="F2">
        <v>7</v>
      </c>
      <c r="G2">
        <v>0</v>
      </c>
      <c r="H2">
        <f>SUM(B2:G2)</f>
        <v>56.927142857142854</v>
      </c>
      <c r="I2">
        <v>71</v>
      </c>
      <c r="J2" s="11">
        <f>H2/I2</f>
        <v>0.80179074446680076</v>
      </c>
    </row>
    <row r="3" spans="1:10">
      <c r="A3" t="s">
        <v>100</v>
      </c>
      <c r="B3">
        <v>8</v>
      </c>
      <c r="C3">
        <v>27</v>
      </c>
      <c r="D3" s="11">
        <v>4.2857142857142856</v>
      </c>
      <c r="E3">
        <v>14.580000000000002</v>
      </c>
      <c r="F3">
        <v>6</v>
      </c>
      <c r="G3">
        <v>0</v>
      </c>
      <c r="H3">
        <f t="shared" ref="H3:H22" si="0">SUM(B3:G3)</f>
        <v>59.86571428571429</v>
      </c>
      <c r="I3">
        <v>71</v>
      </c>
      <c r="J3" s="11">
        <f t="shared" ref="J3:J22" si="1">H3/I3</f>
        <v>0.84317907444668017</v>
      </c>
    </row>
    <row r="4" spans="1:10">
      <c r="A4" t="s">
        <v>101</v>
      </c>
      <c r="B4">
        <v>8</v>
      </c>
      <c r="C4">
        <v>29</v>
      </c>
      <c r="D4" s="11">
        <v>4.8809523809523814</v>
      </c>
      <c r="E4">
        <v>16.560000000000002</v>
      </c>
      <c r="F4">
        <v>9</v>
      </c>
      <c r="G4">
        <v>0</v>
      </c>
      <c r="H4">
        <f t="shared" si="0"/>
        <v>67.440952380952382</v>
      </c>
      <c r="I4">
        <v>71</v>
      </c>
      <c r="J4" s="11">
        <f t="shared" si="1"/>
        <v>0.94987256874580817</v>
      </c>
    </row>
    <row r="5" spans="1:10">
      <c r="A5" t="s">
        <v>95</v>
      </c>
      <c r="B5">
        <v>8</v>
      </c>
      <c r="C5">
        <v>28</v>
      </c>
      <c r="D5" s="11">
        <v>4.4047619047619051</v>
      </c>
      <c r="E5">
        <v>9</v>
      </c>
      <c r="F5">
        <v>9</v>
      </c>
      <c r="G5">
        <v>0</v>
      </c>
      <c r="H5">
        <f t="shared" si="0"/>
        <v>58.404761904761905</v>
      </c>
      <c r="I5">
        <v>71</v>
      </c>
      <c r="J5" s="11">
        <f t="shared" si="1"/>
        <v>0.82260228034875926</v>
      </c>
    </row>
    <row r="6" spans="1:10">
      <c r="A6" t="s">
        <v>96</v>
      </c>
      <c r="B6">
        <v>8</v>
      </c>
      <c r="C6">
        <v>25</v>
      </c>
      <c r="D6" s="11">
        <v>4.4047619047619051</v>
      </c>
      <c r="E6">
        <v>13.5</v>
      </c>
      <c r="F6">
        <v>8.125</v>
      </c>
      <c r="G6">
        <v>0</v>
      </c>
      <c r="H6">
        <f t="shared" si="0"/>
        <v>59.029761904761905</v>
      </c>
      <c r="I6">
        <v>71</v>
      </c>
      <c r="J6" s="11">
        <f t="shared" si="1"/>
        <v>0.83140509725016765</v>
      </c>
    </row>
    <row r="7" spans="1:10">
      <c r="A7" t="s">
        <v>97</v>
      </c>
      <c r="B7">
        <v>8</v>
      </c>
      <c r="C7">
        <v>28</v>
      </c>
      <c r="D7" s="11">
        <v>4.8214285714285712</v>
      </c>
      <c r="E7">
        <v>15.39</v>
      </c>
      <c r="F7">
        <v>6</v>
      </c>
      <c r="G7">
        <v>0</v>
      </c>
      <c r="H7">
        <f t="shared" si="0"/>
        <v>62.21142857142857</v>
      </c>
      <c r="I7">
        <v>71</v>
      </c>
      <c r="J7" s="11">
        <f t="shared" si="1"/>
        <v>0.87621730382293761</v>
      </c>
    </row>
    <row r="8" spans="1:10">
      <c r="A8" t="s">
        <v>98</v>
      </c>
      <c r="B8">
        <v>8</v>
      </c>
      <c r="C8">
        <v>29</v>
      </c>
      <c r="D8" s="11">
        <v>3.4523809523809526</v>
      </c>
      <c r="E8">
        <v>12.24</v>
      </c>
      <c r="F8">
        <v>5.75</v>
      </c>
      <c r="G8">
        <v>0</v>
      </c>
      <c r="H8">
        <f t="shared" si="0"/>
        <v>58.442380952380951</v>
      </c>
      <c r="I8">
        <v>71</v>
      </c>
      <c r="J8" s="11">
        <f t="shared" si="1"/>
        <v>0.82313212608987252</v>
      </c>
    </row>
    <row r="9" spans="1:10">
      <c r="A9" t="s">
        <v>102</v>
      </c>
      <c r="B9">
        <v>8</v>
      </c>
      <c r="C9">
        <v>24</v>
      </c>
      <c r="D9" s="11">
        <v>3.9880952380952381</v>
      </c>
      <c r="E9">
        <v>11</v>
      </c>
      <c r="F9">
        <v>9.5</v>
      </c>
      <c r="G9">
        <v>0</v>
      </c>
      <c r="H9">
        <f t="shared" si="0"/>
        <v>56.488095238095241</v>
      </c>
      <c r="I9">
        <v>71</v>
      </c>
      <c r="J9" s="11">
        <f t="shared" si="1"/>
        <v>0.79560697518444001</v>
      </c>
    </row>
    <row r="10" spans="1:10">
      <c r="A10" t="s">
        <v>103</v>
      </c>
      <c r="B10">
        <v>8</v>
      </c>
      <c r="C10">
        <v>29</v>
      </c>
      <c r="D10" s="11">
        <v>3.5714285714285716</v>
      </c>
      <c r="E10">
        <v>13.5</v>
      </c>
      <c r="F10">
        <v>5.5</v>
      </c>
      <c r="G10">
        <v>0</v>
      </c>
      <c r="H10">
        <f t="shared" si="0"/>
        <v>59.571428571428569</v>
      </c>
      <c r="I10">
        <v>71</v>
      </c>
      <c r="J10" s="11">
        <f t="shared" si="1"/>
        <v>0.83903420523138827</v>
      </c>
    </row>
    <row r="11" spans="1:10">
      <c r="A11" t="s">
        <v>104</v>
      </c>
      <c r="B11">
        <v>7</v>
      </c>
      <c r="C11">
        <v>26</v>
      </c>
      <c r="D11" s="11">
        <v>2.9761904761904763</v>
      </c>
      <c r="E11">
        <v>10.98</v>
      </c>
      <c r="F11">
        <v>5.75</v>
      </c>
      <c r="G11">
        <v>0</v>
      </c>
      <c r="H11">
        <f t="shared" si="0"/>
        <v>52.706190476190471</v>
      </c>
      <c r="I11">
        <v>71</v>
      </c>
      <c r="J11" s="11">
        <f t="shared" si="1"/>
        <v>0.74234071093226017</v>
      </c>
    </row>
    <row r="12" spans="1:10">
      <c r="A12" t="s">
        <v>105</v>
      </c>
      <c r="B12">
        <v>8</v>
      </c>
      <c r="C12">
        <v>26</v>
      </c>
      <c r="D12" s="11">
        <v>4.5238095238095237</v>
      </c>
      <c r="E12">
        <v>12.24</v>
      </c>
      <c r="F12">
        <v>5</v>
      </c>
      <c r="G12">
        <v>0</v>
      </c>
      <c r="H12">
        <f t="shared" si="0"/>
        <v>55.763809523809527</v>
      </c>
      <c r="I12">
        <v>71</v>
      </c>
      <c r="J12" s="11">
        <f t="shared" si="1"/>
        <v>0.78540576794097927</v>
      </c>
    </row>
    <row r="13" spans="1:10">
      <c r="A13" t="s">
        <v>106</v>
      </c>
      <c r="B13">
        <v>8</v>
      </c>
      <c r="C13">
        <v>28</v>
      </c>
      <c r="D13" s="11">
        <v>3.9285714285714284</v>
      </c>
      <c r="E13">
        <v>16.399999999999999</v>
      </c>
      <c r="F13">
        <v>9.1999999999999993</v>
      </c>
      <c r="G13">
        <v>0</v>
      </c>
      <c r="H13">
        <f t="shared" si="0"/>
        <v>65.528571428571425</v>
      </c>
      <c r="I13">
        <v>71</v>
      </c>
      <c r="J13" s="11">
        <f t="shared" si="1"/>
        <v>0.92293762575452709</v>
      </c>
    </row>
    <row r="14" spans="1:10">
      <c r="A14" t="s">
        <v>107</v>
      </c>
      <c r="B14">
        <v>8</v>
      </c>
      <c r="C14">
        <v>27</v>
      </c>
      <c r="D14" s="11">
        <v>5</v>
      </c>
      <c r="E14">
        <v>15.12</v>
      </c>
      <c r="F14">
        <v>5</v>
      </c>
      <c r="G14">
        <v>0</v>
      </c>
      <c r="H14">
        <f t="shared" si="0"/>
        <v>60.12</v>
      </c>
      <c r="I14">
        <v>71</v>
      </c>
      <c r="J14" s="11">
        <f t="shared" si="1"/>
        <v>0.84676056338028161</v>
      </c>
    </row>
    <row r="15" spans="1:10">
      <c r="A15" t="s">
        <v>108</v>
      </c>
      <c r="B15">
        <v>8</v>
      </c>
      <c r="C15">
        <v>28</v>
      </c>
      <c r="D15" s="11">
        <v>3.8690476190476191</v>
      </c>
      <c r="E15">
        <v>14.94</v>
      </c>
      <c r="F15">
        <v>6.5</v>
      </c>
      <c r="G15">
        <v>0</v>
      </c>
      <c r="H15">
        <f t="shared" si="0"/>
        <v>61.309047619047618</v>
      </c>
      <c r="I15">
        <v>71</v>
      </c>
      <c r="J15" s="11">
        <f t="shared" si="1"/>
        <v>0.86350771294433259</v>
      </c>
    </row>
    <row r="16" spans="1:10">
      <c r="A16" t="s">
        <v>109</v>
      </c>
      <c r="B16">
        <v>6</v>
      </c>
      <c r="C16">
        <v>25</v>
      </c>
      <c r="D16" s="11">
        <v>3.6904761904761907</v>
      </c>
      <c r="E16">
        <v>10.080000000000002</v>
      </c>
      <c r="F16">
        <v>6.25</v>
      </c>
      <c r="G16">
        <v>0</v>
      </c>
      <c r="H16">
        <f t="shared" si="0"/>
        <v>51.020476190476188</v>
      </c>
      <c r="I16">
        <v>71</v>
      </c>
      <c r="J16" s="11">
        <f t="shared" si="1"/>
        <v>0.71859825620388995</v>
      </c>
    </row>
    <row r="17" spans="1:10">
      <c r="A17" t="s">
        <v>110</v>
      </c>
      <c r="B17">
        <v>6</v>
      </c>
      <c r="C17">
        <v>29</v>
      </c>
      <c r="D17" s="11">
        <v>4.2857142857142856</v>
      </c>
      <c r="E17">
        <v>11.16</v>
      </c>
      <c r="F17">
        <v>6</v>
      </c>
      <c r="G17">
        <v>0</v>
      </c>
      <c r="H17">
        <f t="shared" si="0"/>
        <v>56.445714285714288</v>
      </c>
      <c r="I17">
        <v>71</v>
      </c>
      <c r="J17" s="11">
        <f t="shared" si="1"/>
        <v>0.79501006036217303</v>
      </c>
    </row>
    <row r="18" spans="1:10">
      <c r="A18" t="s">
        <v>111</v>
      </c>
      <c r="B18">
        <v>8</v>
      </c>
      <c r="C18">
        <v>29.5</v>
      </c>
      <c r="D18" s="11">
        <v>4.166666666666667</v>
      </c>
      <c r="E18">
        <v>16</v>
      </c>
      <c r="F18">
        <v>8.75</v>
      </c>
      <c r="G18">
        <v>0</v>
      </c>
      <c r="H18">
        <f t="shared" si="0"/>
        <v>66.416666666666657</v>
      </c>
      <c r="I18">
        <v>71</v>
      </c>
      <c r="J18" s="11">
        <f t="shared" si="1"/>
        <v>0.93544600938967126</v>
      </c>
    </row>
    <row r="19" spans="1:10">
      <c r="A19" t="s">
        <v>112</v>
      </c>
      <c r="B19">
        <v>5</v>
      </c>
      <c r="C19">
        <v>24</v>
      </c>
      <c r="D19" s="11">
        <v>1.3095238095238095</v>
      </c>
      <c r="E19">
        <v>5.76</v>
      </c>
      <c r="F19">
        <v>2.25</v>
      </c>
      <c r="G19">
        <v>0</v>
      </c>
      <c r="H19">
        <f t="shared" si="0"/>
        <v>38.319523809523808</v>
      </c>
      <c r="I19">
        <v>71</v>
      </c>
      <c r="J19" s="11">
        <f t="shared" si="1"/>
        <v>0.53971160295103959</v>
      </c>
    </row>
    <row r="20" spans="1:10">
      <c r="A20" t="s">
        <v>113</v>
      </c>
      <c r="B20">
        <v>8</v>
      </c>
      <c r="C20">
        <v>28</v>
      </c>
      <c r="D20" s="11">
        <v>2.9761904761904763</v>
      </c>
      <c r="E20">
        <v>8.1</v>
      </c>
      <c r="F20">
        <v>8.25</v>
      </c>
      <c r="G20">
        <v>0</v>
      </c>
      <c r="H20">
        <f t="shared" si="0"/>
        <v>55.326190476190476</v>
      </c>
      <c r="I20">
        <v>71</v>
      </c>
      <c r="J20" s="11">
        <f t="shared" si="1"/>
        <v>0.7792421193829645</v>
      </c>
    </row>
    <row r="21" spans="1:10">
      <c r="A21" t="s">
        <v>114</v>
      </c>
      <c r="B21">
        <v>8</v>
      </c>
      <c r="C21">
        <v>29</v>
      </c>
      <c r="D21" s="11">
        <v>4.0476190476190474</v>
      </c>
      <c r="E21">
        <v>8.2800000000000011</v>
      </c>
      <c r="F21">
        <v>6.625</v>
      </c>
      <c r="G21">
        <v>0</v>
      </c>
      <c r="H21">
        <f t="shared" si="0"/>
        <v>55.952619047619052</v>
      </c>
      <c r="I21">
        <v>71</v>
      </c>
      <c r="J21" s="11">
        <f t="shared" si="1"/>
        <v>0.78806505700871909</v>
      </c>
    </row>
    <row r="22" spans="1:10">
      <c r="A22" t="s">
        <v>115</v>
      </c>
      <c r="B22">
        <v>7</v>
      </c>
      <c r="C22">
        <v>27</v>
      </c>
      <c r="D22" s="11">
        <v>3.5714285714285716</v>
      </c>
      <c r="E22">
        <v>11.88</v>
      </c>
      <c r="F22">
        <v>7.25</v>
      </c>
      <c r="G22">
        <v>0</v>
      </c>
      <c r="H22">
        <f t="shared" si="0"/>
        <v>56.701428571428572</v>
      </c>
      <c r="I22">
        <v>71</v>
      </c>
      <c r="J22" s="11">
        <f t="shared" si="1"/>
        <v>0.79861167002012068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2" sqref="A1:J22"/>
    </sheetView>
  </sheetViews>
  <sheetFormatPr baseColWidth="10" defaultRowHeight="15" x14ac:dyDescent="0"/>
  <cols>
    <col min="1" max="1" width="14.6640625" customWidth="1"/>
    <col min="3" max="3" width="8.1640625" customWidth="1"/>
    <col min="4" max="4" width="7.83203125" customWidth="1"/>
    <col min="5" max="5" width="9.1640625" customWidth="1"/>
    <col min="6" max="6" width="8.33203125" customWidth="1"/>
    <col min="7" max="7" width="9.33203125" customWidth="1"/>
  </cols>
  <sheetData>
    <row r="1" spans="1:11">
      <c r="A1" s="5" t="s">
        <v>66</v>
      </c>
      <c r="B1" t="s">
        <v>14</v>
      </c>
      <c r="C1" t="s">
        <v>22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23</v>
      </c>
      <c r="K1" t="s">
        <v>57</v>
      </c>
    </row>
    <row r="2" spans="1:11">
      <c r="A2" s="5" t="s">
        <v>99</v>
      </c>
      <c r="B2" s="1">
        <f>Writing!A2</f>
        <v>8</v>
      </c>
      <c r="C2" s="2">
        <f>HW!A2</f>
        <v>28.735736263736264</v>
      </c>
      <c r="D2" s="2">
        <f>Exams!A2</f>
        <v>4.1071428571428568</v>
      </c>
      <c r="E2" s="2">
        <f>Exams!K2</f>
        <v>8.82</v>
      </c>
      <c r="F2" s="2">
        <f>Exams!W2</f>
        <v>4.25</v>
      </c>
      <c r="G2" s="1">
        <f>Exams!AH2</f>
        <v>0</v>
      </c>
      <c r="H2" s="2">
        <f t="shared" ref="H2:H22" si="0">SUM(B2:G2)</f>
        <v>53.912879120879118</v>
      </c>
      <c r="I2" s="2">
        <v>71</v>
      </c>
      <c r="J2" s="3">
        <f t="shared" ref="J2:J22" si="1">H2/I2</f>
        <v>0.75933632564618481</v>
      </c>
    </row>
    <row r="3" spans="1:11">
      <c r="A3" s="5" t="s">
        <v>100</v>
      </c>
      <c r="B3" s="1">
        <f>Writing!A3</f>
        <v>8</v>
      </c>
      <c r="C3" s="2">
        <f>HW!A3</f>
        <v>27.201434065934066</v>
      </c>
      <c r="D3" s="2">
        <f>Exams!A3</f>
        <v>4.2857142857142856</v>
      </c>
      <c r="E3" s="2">
        <f>Exams!K3</f>
        <v>14.580000000000002</v>
      </c>
      <c r="F3" s="2">
        <f>Exams!W3</f>
        <v>3.5</v>
      </c>
      <c r="G3" s="1">
        <f>Exams!AH3</f>
        <v>0</v>
      </c>
      <c r="H3" s="2">
        <f t="shared" si="0"/>
        <v>57.567148351648356</v>
      </c>
      <c r="I3" s="2">
        <v>71</v>
      </c>
      <c r="J3" s="3">
        <f t="shared" si="1"/>
        <v>0.81080490636124447</v>
      </c>
    </row>
    <row r="4" spans="1:11">
      <c r="A4" s="5" t="s">
        <v>101</v>
      </c>
      <c r="B4" s="1">
        <f>Writing!A4</f>
        <v>8</v>
      </c>
      <c r="C4" s="2">
        <f>HW!A4</f>
        <v>29.040192307692308</v>
      </c>
      <c r="D4" s="2">
        <f>Exams!A4</f>
        <v>4.8809523809523814</v>
      </c>
      <c r="E4" s="2">
        <f>Exams!K4</f>
        <v>16.560000000000002</v>
      </c>
      <c r="F4" s="2">
        <f>Exams!W4</f>
        <v>7.25</v>
      </c>
      <c r="G4" s="1">
        <f>Exams!AH4</f>
        <v>0</v>
      </c>
      <c r="H4" s="2">
        <f t="shared" si="0"/>
        <v>65.73114468864469</v>
      </c>
      <c r="I4" s="2">
        <v>71</v>
      </c>
      <c r="J4" s="3">
        <f t="shared" si="1"/>
        <v>0.92579077026260126</v>
      </c>
    </row>
    <row r="5" spans="1:11">
      <c r="A5" s="5" t="s">
        <v>95</v>
      </c>
      <c r="B5" s="1">
        <f>Writing!A5</f>
        <v>8</v>
      </c>
      <c r="C5" s="2">
        <f>HW!A5</f>
        <v>28.751417582417577</v>
      </c>
      <c r="D5" s="2">
        <f>Exams!A5</f>
        <v>4.4047619047619051</v>
      </c>
      <c r="E5" s="2">
        <f>Exams!K5</f>
        <v>9</v>
      </c>
      <c r="F5" s="2">
        <f>Exams!W5</f>
        <v>7.875</v>
      </c>
      <c r="G5" s="1">
        <f>Exams!AH5</f>
        <v>0</v>
      </c>
      <c r="H5" s="2">
        <f t="shared" si="0"/>
        <v>58.031179487179479</v>
      </c>
      <c r="I5" s="2">
        <v>71</v>
      </c>
      <c r="J5" s="3">
        <f t="shared" si="1"/>
        <v>0.81734055615745749</v>
      </c>
    </row>
    <row r="6" spans="1:11">
      <c r="A6" s="5" t="s">
        <v>96</v>
      </c>
      <c r="B6" s="1">
        <f>Writing!A6</f>
        <v>8</v>
      </c>
      <c r="C6" s="2">
        <f>HW!A6</f>
        <v>29.316912087912094</v>
      </c>
      <c r="D6" s="2">
        <f>Exams!A6</f>
        <v>4.4047619047619051</v>
      </c>
      <c r="E6" s="2">
        <f>Exams!K6</f>
        <v>13.5</v>
      </c>
      <c r="F6" s="2">
        <f>Exams!W6</f>
        <v>8.125</v>
      </c>
      <c r="G6" s="1">
        <f>Exams!AH6</f>
        <v>0</v>
      </c>
      <c r="H6" s="2">
        <f t="shared" si="0"/>
        <v>63.346673992673999</v>
      </c>
      <c r="I6" s="2">
        <v>71</v>
      </c>
      <c r="J6" s="3">
        <f t="shared" si="1"/>
        <v>0.89220667595315495</v>
      </c>
    </row>
    <row r="7" spans="1:11">
      <c r="A7" s="5" t="s">
        <v>97</v>
      </c>
      <c r="B7" s="1">
        <f>Writing!A7</f>
        <v>8</v>
      </c>
      <c r="C7" s="2">
        <f>HW!A7</f>
        <v>29.459170329670329</v>
      </c>
      <c r="D7" s="2">
        <f>Exams!A7</f>
        <v>4.8214285714285712</v>
      </c>
      <c r="E7" s="2">
        <f>Exams!K7</f>
        <v>15.39</v>
      </c>
      <c r="F7" s="2">
        <f>Exams!W7</f>
        <v>6</v>
      </c>
      <c r="G7" s="1">
        <f>Exams!AH7</f>
        <v>0</v>
      </c>
      <c r="H7" s="2">
        <f t="shared" si="0"/>
        <v>63.670598901098899</v>
      </c>
      <c r="I7" s="2">
        <v>71</v>
      </c>
      <c r="J7" s="3">
        <f t="shared" si="1"/>
        <v>0.89676899860702675</v>
      </c>
    </row>
    <row r="8" spans="1:11">
      <c r="A8" s="5" t="s">
        <v>98</v>
      </c>
      <c r="B8" s="1">
        <f>Writing!A8</f>
        <v>8</v>
      </c>
      <c r="C8" s="2">
        <f>HW!A8</f>
        <v>28.94140659340659</v>
      </c>
      <c r="D8" s="2">
        <f>Exams!A8</f>
        <v>3.4523809523809526</v>
      </c>
      <c r="E8" s="2">
        <f>Exams!K8</f>
        <v>12.24</v>
      </c>
      <c r="F8" s="2">
        <f>Exams!W8</f>
        <v>5.75</v>
      </c>
      <c r="G8" s="1">
        <f>Exams!AH8</f>
        <v>0</v>
      </c>
      <c r="H8" s="2">
        <f t="shared" si="0"/>
        <v>58.383787545787548</v>
      </c>
      <c r="I8" s="2">
        <v>71</v>
      </c>
      <c r="J8" s="3">
        <f t="shared" si="1"/>
        <v>0.8223068668420781</v>
      </c>
    </row>
    <row r="9" spans="1:11">
      <c r="A9" s="5" t="s">
        <v>102</v>
      </c>
      <c r="B9" s="1">
        <f>Writing!A9</f>
        <v>8</v>
      </c>
      <c r="C9" s="2">
        <f>HW!A9</f>
        <v>29.327054945054947</v>
      </c>
      <c r="D9" s="2">
        <f>Exams!A9</f>
        <v>3.9880952380952381</v>
      </c>
      <c r="E9" s="2">
        <f>Exams!K9</f>
        <v>10.26</v>
      </c>
      <c r="F9" s="2">
        <f>Exams!W9</f>
        <v>3.875</v>
      </c>
      <c r="G9" s="1">
        <f>Exams!AH9</f>
        <v>0</v>
      </c>
      <c r="H9" s="2">
        <f t="shared" si="0"/>
        <v>55.450150183150186</v>
      </c>
      <c r="I9" s="2">
        <v>71</v>
      </c>
      <c r="J9" s="3">
        <f t="shared" si="1"/>
        <v>0.78098803074859413</v>
      </c>
    </row>
    <row r="10" spans="1:11">
      <c r="A10" s="5" t="s">
        <v>103</v>
      </c>
      <c r="B10" s="1">
        <f>Writing!A10</f>
        <v>8</v>
      </c>
      <c r="C10" s="2">
        <f>HW!A10</f>
        <v>29.069681318681315</v>
      </c>
      <c r="D10" s="2">
        <f>Exams!A10</f>
        <v>3.5714285714285716</v>
      </c>
      <c r="E10" s="2">
        <f>Exams!K10</f>
        <v>13.5</v>
      </c>
      <c r="F10" s="2">
        <f>Exams!W10</f>
        <v>5.5</v>
      </c>
      <c r="G10" s="1">
        <f>Exams!AH10</f>
        <v>0</v>
      </c>
      <c r="H10" s="2">
        <f t="shared" si="0"/>
        <v>59.641109890109888</v>
      </c>
      <c r="I10" s="2">
        <v>71</v>
      </c>
      <c r="J10" s="3">
        <f t="shared" si="1"/>
        <v>0.84001563225506881</v>
      </c>
    </row>
    <row r="11" spans="1:11">
      <c r="A11" s="5" t="s">
        <v>104</v>
      </c>
      <c r="B11" s="1">
        <f>Writing!A11</f>
        <v>7</v>
      </c>
      <c r="C11" s="2">
        <f>HW!A11</f>
        <v>27.892554945054947</v>
      </c>
      <c r="D11" s="2">
        <f>Exams!A11</f>
        <v>2.9761904761904763</v>
      </c>
      <c r="E11" s="2">
        <f>Exams!K11</f>
        <v>10.98</v>
      </c>
      <c r="F11" s="2">
        <f>Exams!W11</f>
        <v>5.75</v>
      </c>
      <c r="G11" s="1">
        <f>Exams!AH11</f>
        <v>0</v>
      </c>
      <c r="H11" s="2">
        <f t="shared" si="0"/>
        <v>54.598745421245425</v>
      </c>
      <c r="I11" s="2">
        <v>71</v>
      </c>
      <c r="J11" s="3">
        <f t="shared" si="1"/>
        <v>0.76899641438373834</v>
      </c>
    </row>
    <row r="12" spans="1:11">
      <c r="A12" s="5" t="s">
        <v>105</v>
      </c>
      <c r="B12" s="1">
        <f>Writing!A12</f>
        <v>8</v>
      </c>
      <c r="C12" s="2">
        <f>HW!A12</f>
        <v>26.300664835164838</v>
      </c>
      <c r="D12" s="2">
        <f>Exams!A12</f>
        <v>4.5238095238095237</v>
      </c>
      <c r="E12" s="2">
        <f>Exams!K12</f>
        <v>12.24</v>
      </c>
      <c r="F12" s="2">
        <f>Exams!W12</f>
        <v>5</v>
      </c>
      <c r="G12" s="1">
        <f>Exams!AH12</f>
        <v>0</v>
      </c>
      <c r="H12" s="2">
        <f t="shared" si="0"/>
        <v>56.064474358974365</v>
      </c>
      <c r="I12" s="2">
        <v>71</v>
      </c>
      <c r="J12" s="3">
        <f t="shared" si="1"/>
        <v>0.78964048392921637</v>
      </c>
    </row>
    <row r="13" spans="1:11">
      <c r="A13" s="5" t="s">
        <v>106</v>
      </c>
      <c r="B13" s="1">
        <f>Writing!A13</f>
        <v>8</v>
      </c>
      <c r="C13" s="2">
        <f>HW!A13</f>
        <v>28.016582417582423</v>
      </c>
      <c r="D13" s="2">
        <f>Exams!A13</f>
        <v>3.9285714285714284</v>
      </c>
      <c r="E13" s="2">
        <f>Exams!K13</f>
        <v>14.4</v>
      </c>
      <c r="F13" s="2">
        <f>Exams!W13</f>
        <v>6.125</v>
      </c>
      <c r="G13" s="1">
        <f>Exams!AH13</f>
        <v>0</v>
      </c>
      <c r="H13" s="2">
        <f t="shared" si="0"/>
        <v>60.470153846153856</v>
      </c>
      <c r="I13" s="2">
        <v>71</v>
      </c>
      <c r="J13" s="3">
        <f t="shared" si="1"/>
        <v>0.85169230769230786</v>
      </c>
    </row>
    <row r="14" spans="1:11">
      <c r="A14" s="5" t="s">
        <v>107</v>
      </c>
      <c r="B14" s="1">
        <f>Writing!A14</f>
        <v>8</v>
      </c>
      <c r="C14" s="2">
        <f>HW!A14</f>
        <v>29.014170329670332</v>
      </c>
      <c r="D14" s="2">
        <f>Exams!A14</f>
        <v>5</v>
      </c>
      <c r="E14" s="2">
        <f>Exams!K14</f>
        <v>15.12</v>
      </c>
      <c r="F14" s="2">
        <f>Exams!W14</f>
        <v>5</v>
      </c>
      <c r="G14" s="1">
        <f>Exams!AH14</f>
        <v>0</v>
      </c>
      <c r="H14" s="2">
        <f t="shared" si="0"/>
        <v>62.134170329670333</v>
      </c>
      <c r="I14" s="2">
        <v>71</v>
      </c>
      <c r="J14" s="3">
        <f t="shared" si="1"/>
        <v>0.87512915957282156</v>
      </c>
    </row>
    <row r="15" spans="1:11">
      <c r="A15" s="5" t="s">
        <v>108</v>
      </c>
      <c r="B15" s="1">
        <f>Writing!A15</f>
        <v>8</v>
      </c>
      <c r="C15" s="2">
        <f>HW!A15</f>
        <v>28.343664835164837</v>
      </c>
      <c r="D15" s="2">
        <f>Exams!A15</f>
        <v>3.8690476190476191</v>
      </c>
      <c r="E15" s="2">
        <f>Exams!K15</f>
        <v>14.94</v>
      </c>
      <c r="F15" s="2">
        <f>Exams!W15</f>
        <v>6.5</v>
      </c>
      <c r="G15" s="1">
        <f>Exams!AH15</f>
        <v>0</v>
      </c>
      <c r="H15" s="2">
        <f t="shared" si="0"/>
        <v>61.652712454212455</v>
      </c>
      <c r="I15" s="2">
        <v>71</v>
      </c>
      <c r="J15" s="3">
        <f t="shared" si="1"/>
        <v>0.86834806273538667</v>
      </c>
    </row>
    <row r="16" spans="1:11">
      <c r="A16" s="5" t="s">
        <v>109</v>
      </c>
      <c r="B16" s="1">
        <f>Writing!A16</f>
        <v>6</v>
      </c>
      <c r="C16" s="2">
        <f>HW!A16</f>
        <v>25.739747252747257</v>
      </c>
      <c r="D16" s="2">
        <f>Exams!A16</f>
        <v>3.6904761904761907</v>
      </c>
      <c r="E16" s="2">
        <f>Exams!K16</f>
        <v>10.080000000000002</v>
      </c>
      <c r="F16" s="2">
        <f>Exams!W16</f>
        <v>6.25</v>
      </c>
      <c r="G16" s="1">
        <f>Exams!AH16</f>
        <v>0</v>
      </c>
      <c r="H16" s="2">
        <f t="shared" si="0"/>
        <v>51.760223443223452</v>
      </c>
      <c r="I16" s="2">
        <v>71</v>
      </c>
      <c r="J16" s="3">
        <f t="shared" si="1"/>
        <v>0.72901723159469656</v>
      </c>
    </row>
    <row r="17" spans="1:10">
      <c r="A17" s="5" t="s">
        <v>110</v>
      </c>
      <c r="B17" s="1">
        <f>Writing!A17</f>
        <v>6</v>
      </c>
      <c r="C17" s="2">
        <f>HW!A17</f>
        <v>29.055021978021976</v>
      </c>
      <c r="D17" s="2">
        <f>Exams!A17</f>
        <v>4.2857142857142856</v>
      </c>
      <c r="E17" s="2">
        <f>Exams!K17</f>
        <v>11.16</v>
      </c>
      <c r="F17" s="2">
        <f>Exams!W17</f>
        <v>6</v>
      </c>
      <c r="G17" s="1">
        <f>Exams!AH17</f>
        <v>0</v>
      </c>
      <c r="H17" s="2">
        <f t="shared" si="0"/>
        <v>56.500736263736258</v>
      </c>
      <c r="I17" s="2">
        <v>71</v>
      </c>
      <c r="J17" s="3">
        <f t="shared" si="1"/>
        <v>0.79578501779910227</v>
      </c>
    </row>
    <row r="18" spans="1:10">
      <c r="A18" s="5" t="s">
        <v>111</v>
      </c>
      <c r="B18" s="1">
        <f>Writing!A18</f>
        <v>8</v>
      </c>
      <c r="C18" s="2">
        <f>HW!A18</f>
        <v>29.325175824175822</v>
      </c>
      <c r="D18" s="2">
        <f>Exams!A18</f>
        <v>4.166666666666667</v>
      </c>
      <c r="E18" s="2">
        <f>Exams!K18</f>
        <v>11.700000000000001</v>
      </c>
      <c r="F18" s="2">
        <f>Exams!W18</f>
        <v>7.25</v>
      </c>
      <c r="G18" s="1">
        <f>Exams!AH18</f>
        <v>0</v>
      </c>
      <c r="H18" s="2">
        <f t="shared" si="0"/>
        <v>60.44184249084249</v>
      </c>
      <c r="I18" s="2">
        <v>71</v>
      </c>
      <c r="J18" s="3">
        <f t="shared" si="1"/>
        <v>0.85129355620904912</v>
      </c>
    </row>
    <row r="19" spans="1:10">
      <c r="A19" s="5" t="s">
        <v>112</v>
      </c>
      <c r="B19" s="1">
        <f>Writing!A19</f>
        <v>5</v>
      </c>
      <c r="C19" s="2">
        <f>HW!A19</f>
        <v>25.456428571428567</v>
      </c>
      <c r="D19" s="2">
        <f>Exams!A19</f>
        <v>1.3095238095238095</v>
      </c>
      <c r="E19" s="2">
        <f>Exams!K19</f>
        <v>5.76</v>
      </c>
      <c r="F19" s="2">
        <f>Exams!W19</f>
        <v>2.25</v>
      </c>
      <c r="G19" s="1">
        <f>Exams!AH19</f>
        <v>0</v>
      </c>
      <c r="H19" s="2">
        <f t="shared" si="0"/>
        <v>39.775952380952376</v>
      </c>
      <c r="I19" s="2">
        <v>71</v>
      </c>
      <c r="J19" s="3">
        <f t="shared" si="1"/>
        <v>0.56022468142186443</v>
      </c>
    </row>
    <row r="20" spans="1:10">
      <c r="A20" s="5" t="s">
        <v>113</v>
      </c>
      <c r="B20" s="1">
        <f>Writing!A20</f>
        <v>8</v>
      </c>
      <c r="C20" s="2">
        <f>HW!A20</f>
        <v>29.730752747252751</v>
      </c>
      <c r="D20" s="2">
        <f>Exams!A20</f>
        <v>2.9761904761904763</v>
      </c>
      <c r="E20" s="2">
        <f>Exams!K20</f>
        <v>8.1</v>
      </c>
      <c r="F20" s="2">
        <f>Exams!W20</f>
        <v>8.25</v>
      </c>
      <c r="G20" s="1">
        <f>Exams!AH20</f>
        <v>0</v>
      </c>
      <c r="H20" s="2">
        <f t="shared" si="0"/>
        <v>57.056943223443227</v>
      </c>
      <c r="I20" s="2">
        <v>71</v>
      </c>
      <c r="J20" s="3">
        <f t="shared" si="1"/>
        <v>0.80361891864004542</v>
      </c>
    </row>
    <row r="21" spans="1:10">
      <c r="A21" s="5" t="s">
        <v>114</v>
      </c>
      <c r="B21" s="1">
        <f>Writing!A21</f>
        <v>8</v>
      </c>
      <c r="C21" s="2">
        <f>HW!A21</f>
        <v>28.931384615384619</v>
      </c>
      <c r="D21" s="2">
        <f>Exams!A21</f>
        <v>4.0476190476190474</v>
      </c>
      <c r="E21" s="2">
        <f>Exams!K21</f>
        <v>8.2800000000000011</v>
      </c>
      <c r="F21" s="2">
        <f>Exams!W21</f>
        <v>6.625</v>
      </c>
      <c r="G21" s="1">
        <f>Exams!AH21</f>
        <v>0</v>
      </c>
      <c r="H21" s="2">
        <f t="shared" si="0"/>
        <v>55.884003663003668</v>
      </c>
      <c r="I21" s="2">
        <v>71</v>
      </c>
      <c r="J21" s="3">
        <f t="shared" si="1"/>
        <v>0.78709864314089673</v>
      </c>
    </row>
    <row r="22" spans="1:10">
      <c r="A22" s="5" t="s">
        <v>115</v>
      </c>
      <c r="B22" s="1">
        <f>Writing!A22</f>
        <v>7</v>
      </c>
      <c r="C22" s="2">
        <f>HW!A22</f>
        <v>27.09575824175824</v>
      </c>
      <c r="D22" s="2">
        <f>Exams!A22</f>
        <v>3.5714285714285716</v>
      </c>
      <c r="E22" s="2">
        <f>Exams!K22</f>
        <v>11.88</v>
      </c>
      <c r="F22" s="2">
        <f>Exams!W22</f>
        <v>5.25</v>
      </c>
      <c r="G22" s="1">
        <f>Exams!AH22</f>
        <v>0</v>
      </c>
      <c r="H22" s="2">
        <f t="shared" si="0"/>
        <v>54.797186813186812</v>
      </c>
      <c r="I22" s="2">
        <v>71</v>
      </c>
      <c r="J22" s="3">
        <f t="shared" si="1"/>
        <v>0.77179136356601141</v>
      </c>
    </row>
    <row r="25" spans="1:10">
      <c r="F25" s="8"/>
    </row>
    <row r="26" spans="1:10">
      <c r="F26" s="8"/>
    </row>
    <row r="27" spans="1:10">
      <c r="F27" s="8"/>
    </row>
  </sheetData>
  <autoFilter ref="A1:K17"/>
  <conditionalFormatting sqref="H2:H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workbookViewId="0">
      <pane xSplit="1" topLeftCell="B1" activePane="topRight" state="frozen"/>
      <selection pane="topRight" sqref="A1:A1048576"/>
    </sheetView>
  </sheetViews>
  <sheetFormatPr baseColWidth="10" defaultRowHeight="15" x14ac:dyDescent="0"/>
  <cols>
    <col min="2" max="2" width="9.1640625" customWidth="1"/>
    <col min="3" max="10" width="5.33203125" customWidth="1"/>
    <col min="13" max="22" width="6.6640625" customWidth="1"/>
    <col min="23" max="23" width="10" customWidth="1"/>
    <col min="24" max="24" width="8" customWidth="1"/>
    <col min="25" max="33" width="6" customWidth="1"/>
    <col min="34" max="34" width="4" customWidth="1"/>
    <col min="35" max="35" width="6.5" customWidth="1"/>
    <col min="36" max="56" width="5.5" style="10" customWidth="1"/>
  </cols>
  <sheetData>
    <row r="1" spans="1:56">
      <c r="A1" t="s">
        <v>0</v>
      </c>
      <c r="B1" t="s">
        <v>1</v>
      </c>
      <c r="C1" t="s">
        <v>2</v>
      </c>
      <c r="D1" t="s">
        <v>39</v>
      </c>
      <c r="E1" t="s">
        <v>5</v>
      </c>
      <c r="F1" t="s">
        <v>6</v>
      </c>
      <c r="G1" t="s">
        <v>7</v>
      </c>
      <c r="H1" t="s">
        <v>29</v>
      </c>
      <c r="I1" t="s">
        <v>58</v>
      </c>
      <c r="J1" t="s">
        <v>59</v>
      </c>
      <c r="K1" t="s">
        <v>24</v>
      </c>
      <c r="L1" t="s">
        <v>25</v>
      </c>
      <c r="M1" t="s">
        <v>26</v>
      </c>
      <c r="N1" t="s">
        <v>27</v>
      </c>
      <c r="O1" t="s">
        <v>3</v>
      </c>
      <c r="P1" t="s">
        <v>4</v>
      </c>
      <c r="Q1" t="s">
        <v>28</v>
      </c>
      <c r="R1" t="s">
        <v>40</v>
      </c>
      <c r="S1" t="s">
        <v>29</v>
      </c>
      <c r="T1" t="s">
        <v>58</v>
      </c>
      <c r="U1" t="s">
        <v>59</v>
      </c>
      <c r="V1" t="s">
        <v>75</v>
      </c>
      <c r="W1" t="s">
        <v>31</v>
      </c>
      <c r="X1" t="s">
        <v>32</v>
      </c>
      <c r="Y1" t="s">
        <v>76</v>
      </c>
      <c r="Z1" t="s">
        <v>77</v>
      </c>
      <c r="AA1" t="s">
        <v>3</v>
      </c>
      <c r="AB1" t="s">
        <v>4</v>
      </c>
      <c r="AC1" t="s">
        <v>28</v>
      </c>
      <c r="AD1" t="s">
        <v>5</v>
      </c>
      <c r="AE1" t="s">
        <v>6</v>
      </c>
      <c r="AF1" t="s">
        <v>8</v>
      </c>
      <c r="AG1" t="s">
        <v>9</v>
      </c>
      <c r="AH1" s="4" t="s">
        <v>37</v>
      </c>
      <c r="AI1" s="4" t="s">
        <v>38</v>
      </c>
      <c r="AJ1" s="9" t="s">
        <v>2</v>
      </c>
      <c r="AK1" s="9" t="s">
        <v>39</v>
      </c>
      <c r="AL1" s="9" t="s">
        <v>40</v>
      </c>
      <c r="AM1" s="9" t="s">
        <v>29</v>
      </c>
      <c r="AN1" s="9" t="s">
        <v>30</v>
      </c>
      <c r="AO1" s="9" t="s">
        <v>41</v>
      </c>
      <c r="AP1" s="9" t="s">
        <v>42</v>
      </c>
      <c r="AQ1" s="9" t="s">
        <v>43</v>
      </c>
      <c r="AR1" s="9" t="s">
        <v>44</v>
      </c>
      <c r="AS1" s="9" t="s">
        <v>45</v>
      </c>
      <c r="AT1" s="9" t="s">
        <v>46</v>
      </c>
      <c r="AU1" s="9" t="s">
        <v>47</v>
      </c>
      <c r="AV1" s="9" t="s">
        <v>48</v>
      </c>
      <c r="AW1" s="9" t="s">
        <v>49</v>
      </c>
      <c r="AX1" s="9" t="s">
        <v>50</v>
      </c>
      <c r="AY1" s="9" t="s">
        <v>51</v>
      </c>
      <c r="AZ1" s="9" t="s">
        <v>52</v>
      </c>
      <c r="BA1" s="9" t="s">
        <v>53</v>
      </c>
      <c r="BB1" s="9" t="s">
        <v>54</v>
      </c>
      <c r="BC1" s="9" t="s">
        <v>55</v>
      </c>
      <c r="BD1" s="9" t="s">
        <v>56</v>
      </c>
    </row>
    <row r="2" spans="1:56">
      <c r="A2" s="2">
        <f t="shared" ref="A2:A22" si="0">5*B2/21</f>
        <v>4.1071428571428568</v>
      </c>
      <c r="B2" s="6">
        <f t="shared" ref="B2:B22" si="1">SUM(C2:J2)</f>
        <v>17.25</v>
      </c>
      <c r="C2">
        <v>3</v>
      </c>
      <c r="D2">
        <v>3</v>
      </c>
      <c r="E2">
        <v>1.75</v>
      </c>
      <c r="F2">
        <v>2</v>
      </c>
      <c r="G2">
        <v>3</v>
      </c>
      <c r="H2">
        <v>2</v>
      </c>
      <c r="I2">
        <v>1.5</v>
      </c>
      <c r="J2">
        <v>1</v>
      </c>
      <c r="K2" s="2">
        <f>L2/50*18</f>
        <v>8.82</v>
      </c>
      <c r="L2" s="2">
        <f>SUM(M2:V2)</f>
        <v>24.5</v>
      </c>
      <c r="M2">
        <v>0.5</v>
      </c>
      <c r="N2">
        <v>1</v>
      </c>
      <c r="O2">
        <v>2</v>
      </c>
      <c r="P2">
        <v>1</v>
      </c>
      <c r="Q2">
        <v>2</v>
      </c>
      <c r="R2">
        <v>4</v>
      </c>
      <c r="S2">
        <v>5</v>
      </c>
      <c r="T2">
        <v>2.5</v>
      </c>
      <c r="U2">
        <v>2.5</v>
      </c>
      <c r="V2">
        <v>4</v>
      </c>
      <c r="W2" s="2">
        <f>X2/20*10</f>
        <v>4.25</v>
      </c>
      <c r="X2" s="1">
        <f>SUM(Y2:AG2)</f>
        <v>8.5</v>
      </c>
      <c r="Y2">
        <v>0.5</v>
      </c>
      <c r="Z2">
        <v>2</v>
      </c>
      <c r="AA2">
        <v>1.5</v>
      </c>
      <c r="AB2">
        <v>0</v>
      </c>
      <c r="AC2">
        <v>1</v>
      </c>
      <c r="AD2">
        <v>2</v>
      </c>
      <c r="AE2">
        <v>0</v>
      </c>
      <c r="AF2">
        <v>1</v>
      </c>
      <c r="AG2">
        <v>0.5</v>
      </c>
      <c r="AH2">
        <f>AI2/75*25</f>
        <v>0</v>
      </c>
      <c r="AI2">
        <f>SUM(AJ2:BD2)</f>
        <v>0</v>
      </c>
    </row>
    <row r="3" spans="1:56">
      <c r="A3" s="2">
        <f t="shared" si="0"/>
        <v>4.2857142857142856</v>
      </c>
      <c r="B3" s="6">
        <f t="shared" si="1"/>
        <v>18</v>
      </c>
      <c r="C3">
        <v>2</v>
      </c>
      <c r="D3">
        <v>2</v>
      </c>
      <c r="E3">
        <v>2</v>
      </c>
      <c r="F3">
        <v>2</v>
      </c>
      <c r="G3">
        <v>3</v>
      </c>
      <c r="H3">
        <v>2</v>
      </c>
      <c r="I3">
        <v>2</v>
      </c>
      <c r="J3">
        <v>3</v>
      </c>
      <c r="K3" s="2">
        <f t="shared" ref="K3:K22" si="2">L3/50*18</f>
        <v>14.580000000000002</v>
      </c>
      <c r="L3" s="2">
        <f t="shared" ref="L3:L22" si="3">SUM(M3:V3)</f>
        <v>40.5</v>
      </c>
      <c r="M3">
        <v>2</v>
      </c>
      <c r="N3">
        <v>1</v>
      </c>
      <c r="O3">
        <v>2.5</v>
      </c>
      <c r="P3">
        <v>2</v>
      </c>
      <c r="Q3">
        <v>7</v>
      </c>
      <c r="R3">
        <v>6</v>
      </c>
      <c r="S3">
        <v>6</v>
      </c>
      <c r="T3">
        <v>5</v>
      </c>
      <c r="U3">
        <v>4</v>
      </c>
      <c r="V3">
        <v>5</v>
      </c>
      <c r="W3" s="2">
        <f t="shared" ref="W3:W17" si="4">X3/20*10</f>
        <v>3.5</v>
      </c>
      <c r="X3" s="1">
        <f t="shared" ref="X3:X17" si="5">SUM(Y3:AG3)</f>
        <v>7</v>
      </c>
      <c r="Y3">
        <v>0.5</v>
      </c>
      <c r="Z3">
        <v>2</v>
      </c>
      <c r="AA3">
        <v>0.5</v>
      </c>
      <c r="AB3">
        <v>0</v>
      </c>
      <c r="AC3">
        <v>0.5</v>
      </c>
      <c r="AD3">
        <v>2</v>
      </c>
      <c r="AE3">
        <v>0</v>
      </c>
      <c r="AF3">
        <v>1.5</v>
      </c>
      <c r="AG3">
        <v>0</v>
      </c>
      <c r="AH3">
        <f t="shared" ref="AH3:AH4" si="6">AI3/75*25</f>
        <v>0</v>
      </c>
      <c r="AI3">
        <f t="shared" ref="AI3:AI4" si="7">SUM(AJ3:BD3)</f>
        <v>0</v>
      </c>
    </row>
    <row r="4" spans="1:56">
      <c r="A4" s="2">
        <f t="shared" si="0"/>
        <v>4.8809523809523814</v>
      </c>
      <c r="B4" s="6">
        <f t="shared" si="1"/>
        <v>20.5</v>
      </c>
      <c r="C4">
        <v>4</v>
      </c>
      <c r="D4">
        <v>3</v>
      </c>
      <c r="E4">
        <v>2</v>
      </c>
      <c r="F4">
        <v>2</v>
      </c>
      <c r="G4">
        <v>3</v>
      </c>
      <c r="H4">
        <v>2</v>
      </c>
      <c r="I4">
        <v>2</v>
      </c>
      <c r="J4">
        <v>2.5</v>
      </c>
      <c r="K4" s="2">
        <f t="shared" si="2"/>
        <v>16.560000000000002</v>
      </c>
      <c r="L4" s="2">
        <f t="shared" si="3"/>
        <v>46</v>
      </c>
      <c r="M4">
        <v>3</v>
      </c>
      <c r="N4">
        <v>3</v>
      </c>
      <c r="O4">
        <v>3</v>
      </c>
      <c r="P4">
        <v>4</v>
      </c>
      <c r="Q4">
        <v>8.5</v>
      </c>
      <c r="R4">
        <v>6</v>
      </c>
      <c r="S4">
        <v>6</v>
      </c>
      <c r="T4">
        <v>3.5</v>
      </c>
      <c r="U4">
        <v>4</v>
      </c>
      <c r="V4">
        <v>5</v>
      </c>
      <c r="W4" s="2">
        <f t="shared" si="4"/>
        <v>7.25</v>
      </c>
      <c r="X4" s="1">
        <f t="shared" si="5"/>
        <v>14.5</v>
      </c>
      <c r="Y4">
        <v>1.5</v>
      </c>
      <c r="Z4">
        <v>2</v>
      </c>
      <c r="AA4">
        <v>2</v>
      </c>
      <c r="AB4">
        <v>1</v>
      </c>
      <c r="AC4">
        <v>2</v>
      </c>
      <c r="AD4">
        <v>2</v>
      </c>
      <c r="AE4">
        <v>2</v>
      </c>
      <c r="AF4">
        <v>1</v>
      </c>
      <c r="AG4">
        <v>1</v>
      </c>
      <c r="AH4">
        <f t="shared" si="6"/>
        <v>0</v>
      </c>
      <c r="AI4">
        <f t="shared" si="7"/>
        <v>0</v>
      </c>
    </row>
    <row r="5" spans="1:56">
      <c r="A5" s="2">
        <f t="shared" si="0"/>
        <v>4.4047619047619051</v>
      </c>
      <c r="B5" s="6">
        <f t="shared" si="1"/>
        <v>18.5</v>
      </c>
      <c r="C5">
        <v>4</v>
      </c>
      <c r="D5">
        <v>3</v>
      </c>
      <c r="E5">
        <v>0.5</v>
      </c>
      <c r="F5">
        <v>2</v>
      </c>
      <c r="G5">
        <v>2</v>
      </c>
      <c r="H5">
        <v>2</v>
      </c>
      <c r="I5">
        <v>2</v>
      </c>
      <c r="J5">
        <v>3</v>
      </c>
      <c r="K5" s="2">
        <f t="shared" si="2"/>
        <v>9</v>
      </c>
      <c r="L5" s="2">
        <f t="shared" si="3"/>
        <v>25</v>
      </c>
      <c r="M5">
        <v>1</v>
      </c>
      <c r="N5">
        <v>3</v>
      </c>
      <c r="O5">
        <v>1</v>
      </c>
      <c r="P5">
        <v>0</v>
      </c>
      <c r="Q5">
        <v>1</v>
      </c>
      <c r="R5">
        <v>5</v>
      </c>
      <c r="S5">
        <v>5</v>
      </c>
      <c r="T5">
        <v>2</v>
      </c>
      <c r="U5">
        <v>2</v>
      </c>
      <c r="V5">
        <v>5</v>
      </c>
      <c r="W5" s="2">
        <f t="shared" si="4"/>
        <v>7.875</v>
      </c>
      <c r="X5" s="1">
        <f t="shared" si="5"/>
        <v>15.75</v>
      </c>
      <c r="Y5">
        <v>2</v>
      </c>
      <c r="Z5">
        <v>2</v>
      </c>
      <c r="AA5">
        <v>2</v>
      </c>
      <c r="AB5">
        <v>0</v>
      </c>
      <c r="AC5">
        <v>3</v>
      </c>
      <c r="AD5">
        <v>1.75</v>
      </c>
      <c r="AE5">
        <v>2</v>
      </c>
      <c r="AF5">
        <v>2</v>
      </c>
      <c r="AG5">
        <v>1</v>
      </c>
      <c r="AH5">
        <f t="shared" ref="AH5:AH22" si="8">AI5/75*25</f>
        <v>0</v>
      </c>
      <c r="AI5">
        <f t="shared" ref="AI5:AI22" si="9">SUM(AJ5:BD5)</f>
        <v>0</v>
      </c>
    </row>
    <row r="6" spans="1:56">
      <c r="A6" s="2">
        <f t="shared" si="0"/>
        <v>4.4047619047619051</v>
      </c>
      <c r="B6" s="6">
        <f t="shared" si="1"/>
        <v>18.5</v>
      </c>
      <c r="C6">
        <v>1.5</v>
      </c>
      <c r="D6">
        <v>3</v>
      </c>
      <c r="E6">
        <v>2</v>
      </c>
      <c r="F6">
        <v>2</v>
      </c>
      <c r="G6">
        <v>3</v>
      </c>
      <c r="H6">
        <v>2</v>
      </c>
      <c r="I6">
        <v>2</v>
      </c>
      <c r="J6">
        <v>3</v>
      </c>
      <c r="K6" s="2">
        <f t="shared" si="2"/>
        <v>13.5</v>
      </c>
      <c r="L6" s="2">
        <f t="shared" si="3"/>
        <v>37.5</v>
      </c>
      <c r="M6">
        <v>3</v>
      </c>
      <c r="N6">
        <v>2.5</v>
      </c>
      <c r="O6">
        <v>3</v>
      </c>
      <c r="P6">
        <v>4</v>
      </c>
      <c r="Q6">
        <v>6</v>
      </c>
      <c r="R6">
        <v>5</v>
      </c>
      <c r="S6">
        <v>6</v>
      </c>
      <c r="T6">
        <v>2</v>
      </c>
      <c r="U6">
        <v>2</v>
      </c>
      <c r="V6">
        <v>4</v>
      </c>
      <c r="W6" s="2">
        <f t="shared" si="4"/>
        <v>8.125</v>
      </c>
      <c r="X6" s="1">
        <f t="shared" si="5"/>
        <v>16.25</v>
      </c>
      <c r="Y6">
        <v>2</v>
      </c>
      <c r="Z6">
        <v>2</v>
      </c>
      <c r="AA6">
        <v>2</v>
      </c>
      <c r="AB6">
        <v>1</v>
      </c>
      <c r="AC6">
        <v>3</v>
      </c>
      <c r="AD6">
        <v>1.75</v>
      </c>
      <c r="AE6">
        <v>2</v>
      </c>
      <c r="AF6">
        <v>1.5</v>
      </c>
      <c r="AG6">
        <v>1</v>
      </c>
      <c r="AH6">
        <f t="shared" si="8"/>
        <v>0</v>
      </c>
      <c r="AI6">
        <f t="shared" si="9"/>
        <v>0</v>
      </c>
    </row>
    <row r="7" spans="1:56">
      <c r="A7" s="2">
        <f t="shared" si="0"/>
        <v>4.8214285714285712</v>
      </c>
      <c r="B7" s="6">
        <f t="shared" si="1"/>
        <v>20.25</v>
      </c>
      <c r="C7">
        <v>4</v>
      </c>
      <c r="D7">
        <v>3</v>
      </c>
      <c r="E7">
        <v>1.75</v>
      </c>
      <c r="F7">
        <v>2</v>
      </c>
      <c r="G7">
        <v>2.5</v>
      </c>
      <c r="H7">
        <v>2</v>
      </c>
      <c r="I7">
        <v>2</v>
      </c>
      <c r="J7">
        <v>3</v>
      </c>
      <c r="K7" s="2">
        <f t="shared" si="2"/>
        <v>15.39</v>
      </c>
      <c r="L7" s="2">
        <f t="shared" si="3"/>
        <v>42.75</v>
      </c>
      <c r="M7">
        <v>2</v>
      </c>
      <c r="N7">
        <v>1.5</v>
      </c>
      <c r="O7">
        <v>3</v>
      </c>
      <c r="P7">
        <v>3.5</v>
      </c>
      <c r="Q7">
        <v>8.5</v>
      </c>
      <c r="R7">
        <v>6</v>
      </c>
      <c r="S7">
        <v>5.5</v>
      </c>
      <c r="T7">
        <v>4.75</v>
      </c>
      <c r="U7">
        <v>3.5</v>
      </c>
      <c r="V7">
        <v>4.5</v>
      </c>
      <c r="W7" s="2">
        <f t="shared" si="4"/>
        <v>6</v>
      </c>
      <c r="X7" s="1">
        <f t="shared" si="5"/>
        <v>12</v>
      </c>
      <c r="Y7">
        <v>1.5</v>
      </c>
      <c r="Z7">
        <v>2</v>
      </c>
      <c r="AA7">
        <v>1</v>
      </c>
      <c r="AB7">
        <v>0</v>
      </c>
      <c r="AC7">
        <v>2</v>
      </c>
      <c r="AD7">
        <v>2</v>
      </c>
      <c r="AE7">
        <v>2</v>
      </c>
      <c r="AF7">
        <v>1</v>
      </c>
      <c r="AG7">
        <v>0.5</v>
      </c>
      <c r="AH7">
        <f t="shared" si="8"/>
        <v>0</v>
      </c>
      <c r="AI7">
        <f t="shared" si="9"/>
        <v>0</v>
      </c>
    </row>
    <row r="8" spans="1:56">
      <c r="A8" s="2">
        <f t="shared" si="0"/>
        <v>3.4523809523809526</v>
      </c>
      <c r="B8" s="6">
        <f t="shared" si="1"/>
        <v>14.5</v>
      </c>
      <c r="C8">
        <v>4</v>
      </c>
      <c r="D8">
        <v>1.5</v>
      </c>
      <c r="E8">
        <v>2</v>
      </c>
      <c r="F8">
        <v>2</v>
      </c>
      <c r="G8">
        <v>1.5</v>
      </c>
      <c r="H8">
        <v>2</v>
      </c>
      <c r="I8">
        <v>0</v>
      </c>
      <c r="J8">
        <v>1.5</v>
      </c>
      <c r="K8" s="2">
        <f t="shared" si="2"/>
        <v>12.24</v>
      </c>
      <c r="L8" s="2">
        <f t="shared" si="3"/>
        <v>34</v>
      </c>
      <c r="M8">
        <v>2.5</v>
      </c>
      <c r="N8">
        <v>1</v>
      </c>
      <c r="O8">
        <v>1</v>
      </c>
      <c r="P8">
        <v>3</v>
      </c>
      <c r="Q8">
        <v>6</v>
      </c>
      <c r="R8">
        <v>3</v>
      </c>
      <c r="S8">
        <v>6</v>
      </c>
      <c r="T8">
        <v>4</v>
      </c>
      <c r="U8">
        <v>2.5</v>
      </c>
      <c r="V8">
        <v>5</v>
      </c>
      <c r="W8" s="2">
        <f t="shared" si="4"/>
        <v>5.75</v>
      </c>
      <c r="X8" s="1">
        <f t="shared" si="5"/>
        <v>11.5</v>
      </c>
      <c r="Y8">
        <v>1</v>
      </c>
      <c r="Z8">
        <v>2</v>
      </c>
      <c r="AA8">
        <v>0.5</v>
      </c>
      <c r="AB8">
        <v>0</v>
      </c>
      <c r="AC8">
        <v>2</v>
      </c>
      <c r="AD8">
        <v>2</v>
      </c>
      <c r="AE8">
        <v>1</v>
      </c>
      <c r="AF8">
        <v>2</v>
      </c>
      <c r="AG8">
        <v>1</v>
      </c>
      <c r="AH8">
        <f t="shared" si="8"/>
        <v>0</v>
      </c>
      <c r="AI8">
        <f t="shared" si="9"/>
        <v>0</v>
      </c>
    </row>
    <row r="9" spans="1:56">
      <c r="A9" s="2">
        <f t="shared" si="0"/>
        <v>3.9880952380952381</v>
      </c>
      <c r="B9" s="6">
        <f t="shared" si="1"/>
        <v>16.75</v>
      </c>
      <c r="C9">
        <v>4</v>
      </c>
      <c r="D9">
        <v>3</v>
      </c>
      <c r="E9">
        <v>1.75</v>
      </c>
      <c r="F9">
        <v>2</v>
      </c>
      <c r="G9">
        <v>0.5</v>
      </c>
      <c r="H9">
        <v>2</v>
      </c>
      <c r="I9">
        <v>1</v>
      </c>
      <c r="J9">
        <v>2.5</v>
      </c>
      <c r="K9" s="2">
        <f t="shared" si="2"/>
        <v>10.26</v>
      </c>
      <c r="L9" s="2">
        <f t="shared" si="3"/>
        <v>28.5</v>
      </c>
      <c r="M9">
        <v>2</v>
      </c>
      <c r="N9">
        <v>1</v>
      </c>
      <c r="O9">
        <v>1.5</v>
      </c>
      <c r="P9">
        <v>1</v>
      </c>
      <c r="Q9">
        <v>3</v>
      </c>
      <c r="R9">
        <v>4</v>
      </c>
      <c r="S9">
        <v>6</v>
      </c>
      <c r="T9">
        <v>3</v>
      </c>
      <c r="U9">
        <v>2</v>
      </c>
      <c r="V9">
        <v>5</v>
      </c>
      <c r="W9" s="2">
        <f t="shared" si="4"/>
        <v>3.875</v>
      </c>
      <c r="X9" s="1">
        <f t="shared" si="5"/>
        <v>7.75</v>
      </c>
      <c r="Y9">
        <v>0</v>
      </c>
      <c r="Z9">
        <v>0.5</v>
      </c>
      <c r="AA9">
        <v>2</v>
      </c>
      <c r="AB9">
        <v>0</v>
      </c>
      <c r="AC9">
        <v>1.5</v>
      </c>
      <c r="AD9">
        <v>1.75</v>
      </c>
      <c r="AE9">
        <v>1.5</v>
      </c>
      <c r="AF9">
        <v>0.5</v>
      </c>
      <c r="AG9">
        <v>0</v>
      </c>
      <c r="AH9">
        <f t="shared" si="8"/>
        <v>0</v>
      </c>
      <c r="AI9">
        <f t="shared" si="9"/>
        <v>0</v>
      </c>
    </row>
    <row r="10" spans="1:56">
      <c r="A10" s="2">
        <f t="shared" si="0"/>
        <v>3.5714285714285716</v>
      </c>
      <c r="B10" s="6">
        <f t="shared" si="1"/>
        <v>15</v>
      </c>
      <c r="C10">
        <v>4</v>
      </c>
      <c r="D10">
        <v>3</v>
      </c>
      <c r="E10">
        <v>0.5</v>
      </c>
      <c r="F10">
        <v>1.5</v>
      </c>
      <c r="G10">
        <v>2.5</v>
      </c>
      <c r="H10">
        <v>2</v>
      </c>
      <c r="I10">
        <v>0.5</v>
      </c>
      <c r="J10">
        <v>1</v>
      </c>
      <c r="K10" s="2">
        <f t="shared" si="2"/>
        <v>13.5</v>
      </c>
      <c r="L10" s="2">
        <f t="shared" si="3"/>
        <v>37.5</v>
      </c>
      <c r="M10">
        <v>3</v>
      </c>
      <c r="N10">
        <v>2</v>
      </c>
      <c r="O10">
        <v>1.5</v>
      </c>
      <c r="P10">
        <v>2</v>
      </c>
      <c r="Q10">
        <v>7</v>
      </c>
      <c r="R10">
        <v>6</v>
      </c>
      <c r="S10">
        <v>6</v>
      </c>
      <c r="T10">
        <v>2.5</v>
      </c>
      <c r="U10">
        <v>4</v>
      </c>
      <c r="V10">
        <v>3.5</v>
      </c>
      <c r="W10" s="2">
        <f t="shared" si="4"/>
        <v>5.5</v>
      </c>
      <c r="X10" s="1">
        <f t="shared" si="5"/>
        <v>11</v>
      </c>
      <c r="Y10">
        <v>2</v>
      </c>
      <c r="Z10">
        <v>2</v>
      </c>
      <c r="AA10">
        <v>2</v>
      </c>
      <c r="AB10">
        <v>0</v>
      </c>
      <c r="AC10">
        <v>1</v>
      </c>
      <c r="AD10">
        <v>1</v>
      </c>
      <c r="AE10">
        <v>2</v>
      </c>
      <c r="AF10">
        <v>1</v>
      </c>
      <c r="AG10">
        <v>0</v>
      </c>
      <c r="AH10">
        <f t="shared" si="8"/>
        <v>0</v>
      </c>
      <c r="AI10">
        <f t="shared" si="9"/>
        <v>0</v>
      </c>
    </row>
    <row r="11" spans="1:56">
      <c r="A11" s="2">
        <f t="shared" si="0"/>
        <v>2.9761904761904763</v>
      </c>
      <c r="B11" s="6">
        <f t="shared" si="1"/>
        <v>12.5</v>
      </c>
      <c r="C11">
        <v>4</v>
      </c>
      <c r="D11">
        <v>3</v>
      </c>
      <c r="E11">
        <v>1.5</v>
      </c>
      <c r="F11">
        <v>1</v>
      </c>
      <c r="G11">
        <v>0</v>
      </c>
      <c r="H11">
        <v>2</v>
      </c>
      <c r="I11">
        <v>0.5</v>
      </c>
      <c r="J11">
        <v>0.5</v>
      </c>
      <c r="K11" s="2">
        <f t="shared" si="2"/>
        <v>10.98</v>
      </c>
      <c r="L11" s="2">
        <f t="shared" si="3"/>
        <v>30.5</v>
      </c>
      <c r="M11">
        <v>3</v>
      </c>
      <c r="N11">
        <v>1</v>
      </c>
      <c r="O11">
        <v>1</v>
      </c>
      <c r="P11">
        <v>4</v>
      </c>
      <c r="Q11">
        <v>6</v>
      </c>
      <c r="R11">
        <v>6</v>
      </c>
      <c r="S11">
        <v>3</v>
      </c>
      <c r="T11">
        <v>2</v>
      </c>
      <c r="U11">
        <v>1</v>
      </c>
      <c r="V11">
        <v>3.5</v>
      </c>
      <c r="W11" s="2">
        <f t="shared" si="4"/>
        <v>5.75</v>
      </c>
      <c r="X11" s="1">
        <f t="shared" si="5"/>
        <v>11.5</v>
      </c>
      <c r="Y11">
        <v>2</v>
      </c>
      <c r="Z11">
        <v>0.5</v>
      </c>
      <c r="AA11">
        <v>2</v>
      </c>
      <c r="AB11">
        <v>1</v>
      </c>
      <c r="AC11">
        <v>2</v>
      </c>
      <c r="AD11">
        <v>1</v>
      </c>
      <c r="AE11">
        <v>2</v>
      </c>
      <c r="AF11">
        <v>1</v>
      </c>
      <c r="AG11">
        <v>0</v>
      </c>
      <c r="AH11">
        <f t="shared" si="8"/>
        <v>0</v>
      </c>
      <c r="AI11">
        <f t="shared" si="9"/>
        <v>0</v>
      </c>
    </row>
    <row r="12" spans="1:56">
      <c r="A12" s="2">
        <f t="shared" si="0"/>
        <v>4.5238095238095237</v>
      </c>
      <c r="B12" s="6">
        <f t="shared" si="1"/>
        <v>19</v>
      </c>
      <c r="C12">
        <v>4</v>
      </c>
      <c r="D12">
        <v>3</v>
      </c>
      <c r="E12">
        <v>2</v>
      </c>
      <c r="F12">
        <v>2</v>
      </c>
      <c r="G12">
        <v>3</v>
      </c>
      <c r="H12">
        <v>2</v>
      </c>
      <c r="I12">
        <v>0</v>
      </c>
      <c r="J12">
        <v>3</v>
      </c>
      <c r="K12" s="2">
        <f t="shared" si="2"/>
        <v>12.24</v>
      </c>
      <c r="L12" s="2">
        <f t="shared" si="3"/>
        <v>34</v>
      </c>
      <c r="M12">
        <v>3</v>
      </c>
      <c r="N12">
        <v>2</v>
      </c>
      <c r="O12">
        <v>1</v>
      </c>
      <c r="P12">
        <v>1</v>
      </c>
      <c r="Q12">
        <v>3</v>
      </c>
      <c r="R12">
        <v>6</v>
      </c>
      <c r="S12">
        <v>6</v>
      </c>
      <c r="T12">
        <v>3.5</v>
      </c>
      <c r="U12">
        <v>4</v>
      </c>
      <c r="V12">
        <v>4.5</v>
      </c>
      <c r="W12" s="2">
        <f t="shared" si="4"/>
        <v>5</v>
      </c>
      <c r="X12" s="1">
        <f t="shared" si="5"/>
        <v>10</v>
      </c>
      <c r="Y12">
        <v>1.5</v>
      </c>
      <c r="Z12">
        <v>2</v>
      </c>
      <c r="AA12">
        <v>2</v>
      </c>
      <c r="AB12">
        <v>0</v>
      </c>
      <c r="AC12">
        <v>0.5</v>
      </c>
      <c r="AD12">
        <v>1</v>
      </c>
      <c r="AE12">
        <v>2</v>
      </c>
      <c r="AF12">
        <v>1</v>
      </c>
      <c r="AG12">
        <v>0</v>
      </c>
      <c r="AH12">
        <f t="shared" si="8"/>
        <v>0</v>
      </c>
      <c r="AI12">
        <f t="shared" si="9"/>
        <v>0</v>
      </c>
    </row>
    <row r="13" spans="1:56">
      <c r="A13" s="2">
        <f t="shared" si="0"/>
        <v>3.9285714285714284</v>
      </c>
      <c r="B13" s="6">
        <f t="shared" si="1"/>
        <v>16.5</v>
      </c>
      <c r="C13">
        <v>1</v>
      </c>
      <c r="D13">
        <v>3</v>
      </c>
      <c r="E13">
        <v>2</v>
      </c>
      <c r="F13">
        <v>2</v>
      </c>
      <c r="G13">
        <v>2</v>
      </c>
      <c r="H13">
        <v>2</v>
      </c>
      <c r="I13">
        <v>2</v>
      </c>
      <c r="J13">
        <v>2.5</v>
      </c>
      <c r="K13" s="2">
        <f t="shared" si="2"/>
        <v>14.4</v>
      </c>
      <c r="L13" s="2">
        <f t="shared" si="3"/>
        <v>40</v>
      </c>
      <c r="M13">
        <v>2</v>
      </c>
      <c r="N13">
        <v>1.5</v>
      </c>
      <c r="O13">
        <v>3</v>
      </c>
      <c r="P13">
        <v>3</v>
      </c>
      <c r="Q13">
        <v>7</v>
      </c>
      <c r="R13">
        <v>6</v>
      </c>
      <c r="S13">
        <v>6</v>
      </c>
      <c r="T13">
        <v>4</v>
      </c>
      <c r="U13">
        <v>3</v>
      </c>
      <c r="V13">
        <v>4.5</v>
      </c>
      <c r="W13" s="2">
        <f t="shared" si="4"/>
        <v>6.125</v>
      </c>
      <c r="X13" s="1">
        <f t="shared" si="5"/>
        <v>12.25</v>
      </c>
      <c r="Y13">
        <v>1.75</v>
      </c>
      <c r="Z13">
        <v>2</v>
      </c>
      <c r="AA13">
        <v>2</v>
      </c>
      <c r="AB13">
        <v>1</v>
      </c>
      <c r="AC13">
        <v>2</v>
      </c>
      <c r="AD13">
        <v>2</v>
      </c>
      <c r="AE13">
        <v>1</v>
      </c>
      <c r="AF13">
        <v>0.5</v>
      </c>
      <c r="AG13">
        <v>0</v>
      </c>
      <c r="AH13">
        <f t="shared" si="8"/>
        <v>0</v>
      </c>
      <c r="AI13">
        <f t="shared" si="9"/>
        <v>0</v>
      </c>
    </row>
    <row r="14" spans="1:56">
      <c r="A14" s="2">
        <f t="shared" si="0"/>
        <v>5</v>
      </c>
      <c r="B14" s="6">
        <f t="shared" si="1"/>
        <v>21</v>
      </c>
      <c r="C14">
        <v>4</v>
      </c>
      <c r="D14">
        <v>3</v>
      </c>
      <c r="E14">
        <v>2</v>
      </c>
      <c r="F14">
        <v>2</v>
      </c>
      <c r="G14">
        <v>3</v>
      </c>
      <c r="H14">
        <v>2</v>
      </c>
      <c r="I14">
        <v>2</v>
      </c>
      <c r="J14">
        <v>3</v>
      </c>
      <c r="K14" s="2">
        <f t="shared" si="2"/>
        <v>15.12</v>
      </c>
      <c r="L14" s="2">
        <f t="shared" si="3"/>
        <v>42</v>
      </c>
      <c r="M14">
        <v>2</v>
      </c>
      <c r="N14">
        <v>3</v>
      </c>
      <c r="O14">
        <v>3</v>
      </c>
      <c r="P14">
        <v>4</v>
      </c>
      <c r="Q14">
        <v>7</v>
      </c>
      <c r="R14">
        <v>6</v>
      </c>
      <c r="S14">
        <v>6</v>
      </c>
      <c r="T14">
        <v>4</v>
      </c>
      <c r="U14">
        <v>4</v>
      </c>
      <c r="V14">
        <v>3</v>
      </c>
      <c r="W14" s="2">
        <f t="shared" si="4"/>
        <v>5</v>
      </c>
      <c r="X14" s="1">
        <f t="shared" si="5"/>
        <v>10</v>
      </c>
      <c r="Y14">
        <v>0</v>
      </c>
      <c r="Z14">
        <v>2</v>
      </c>
      <c r="AA14">
        <v>2</v>
      </c>
      <c r="AB14">
        <v>1</v>
      </c>
      <c r="AC14">
        <v>2</v>
      </c>
      <c r="AD14">
        <v>1</v>
      </c>
      <c r="AE14">
        <v>1</v>
      </c>
      <c r="AF14">
        <v>1</v>
      </c>
      <c r="AG14">
        <v>0</v>
      </c>
      <c r="AH14">
        <f t="shared" si="8"/>
        <v>0</v>
      </c>
      <c r="AI14">
        <f t="shared" si="9"/>
        <v>0</v>
      </c>
    </row>
    <row r="15" spans="1:56">
      <c r="A15" s="2">
        <f t="shared" si="0"/>
        <v>3.8690476190476191</v>
      </c>
      <c r="B15" s="6">
        <f t="shared" si="1"/>
        <v>16.25</v>
      </c>
      <c r="C15">
        <v>4</v>
      </c>
      <c r="D15">
        <v>1.5</v>
      </c>
      <c r="E15">
        <v>2</v>
      </c>
      <c r="F15">
        <v>2</v>
      </c>
      <c r="G15">
        <v>2.75</v>
      </c>
      <c r="H15">
        <v>2</v>
      </c>
      <c r="I15">
        <v>0.5</v>
      </c>
      <c r="J15">
        <v>1.5</v>
      </c>
      <c r="K15" s="2">
        <f t="shared" si="2"/>
        <v>14.94</v>
      </c>
      <c r="L15" s="2">
        <f t="shared" si="3"/>
        <v>41.5</v>
      </c>
      <c r="M15">
        <v>1.5</v>
      </c>
      <c r="N15">
        <v>1</v>
      </c>
      <c r="O15">
        <v>2</v>
      </c>
      <c r="P15">
        <v>4</v>
      </c>
      <c r="Q15">
        <v>8</v>
      </c>
      <c r="R15">
        <v>6</v>
      </c>
      <c r="S15">
        <v>6</v>
      </c>
      <c r="T15">
        <v>4</v>
      </c>
      <c r="U15">
        <v>4</v>
      </c>
      <c r="V15">
        <v>5</v>
      </c>
      <c r="W15" s="2">
        <f t="shared" si="4"/>
        <v>6.5</v>
      </c>
      <c r="X15" s="1">
        <f t="shared" si="5"/>
        <v>13</v>
      </c>
      <c r="Y15">
        <v>0</v>
      </c>
      <c r="Z15">
        <v>0.5</v>
      </c>
      <c r="AA15">
        <v>2</v>
      </c>
      <c r="AB15">
        <v>1</v>
      </c>
      <c r="AC15">
        <v>3</v>
      </c>
      <c r="AD15">
        <v>2</v>
      </c>
      <c r="AE15">
        <v>2</v>
      </c>
      <c r="AF15">
        <v>2</v>
      </c>
      <c r="AG15">
        <v>0.5</v>
      </c>
      <c r="AH15">
        <f t="shared" si="8"/>
        <v>0</v>
      </c>
      <c r="AI15">
        <f t="shared" si="9"/>
        <v>0</v>
      </c>
    </row>
    <row r="16" spans="1:56">
      <c r="A16" s="2">
        <f t="shared" si="0"/>
        <v>3.6904761904761907</v>
      </c>
      <c r="B16" s="6">
        <f t="shared" si="1"/>
        <v>15.5</v>
      </c>
      <c r="C16">
        <v>4</v>
      </c>
      <c r="D16">
        <v>3</v>
      </c>
      <c r="E16">
        <v>0</v>
      </c>
      <c r="F16">
        <v>2</v>
      </c>
      <c r="G16">
        <v>3</v>
      </c>
      <c r="H16">
        <v>2</v>
      </c>
      <c r="I16">
        <v>0.5</v>
      </c>
      <c r="J16">
        <v>1</v>
      </c>
      <c r="K16" s="2">
        <f t="shared" si="2"/>
        <v>10.080000000000002</v>
      </c>
      <c r="L16" s="2">
        <f t="shared" si="3"/>
        <v>28</v>
      </c>
      <c r="M16">
        <v>1.5</v>
      </c>
      <c r="N16">
        <v>2</v>
      </c>
      <c r="O16">
        <v>1</v>
      </c>
      <c r="P16">
        <v>1</v>
      </c>
      <c r="Q16">
        <v>3</v>
      </c>
      <c r="R16">
        <v>5</v>
      </c>
      <c r="S16">
        <v>6</v>
      </c>
      <c r="T16">
        <v>3.5</v>
      </c>
      <c r="U16">
        <v>1.5</v>
      </c>
      <c r="V16">
        <v>3.5</v>
      </c>
      <c r="W16" s="2">
        <f t="shared" si="4"/>
        <v>6.25</v>
      </c>
      <c r="X16" s="1">
        <f t="shared" si="5"/>
        <v>12.5</v>
      </c>
      <c r="Y16">
        <v>0.5</v>
      </c>
      <c r="Z16">
        <v>2</v>
      </c>
      <c r="AA16">
        <v>2</v>
      </c>
      <c r="AB16">
        <v>0</v>
      </c>
      <c r="AC16">
        <v>3</v>
      </c>
      <c r="AD16">
        <v>0</v>
      </c>
      <c r="AE16">
        <v>2</v>
      </c>
      <c r="AF16">
        <v>2</v>
      </c>
      <c r="AG16">
        <v>1</v>
      </c>
      <c r="AH16">
        <f t="shared" si="8"/>
        <v>0</v>
      </c>
      <c r="AI16">
        <f t="shared" si="9"/>
        <v>0</v>
      </c>
    </row>
    <row r="17" spans="1:35">
      <c r="A17" s="2">
        <f t="shared" si="0"/>
        <v>4.2857142857142856</v>
      </c>
      <c r="B17" s="6">
        <f t="shared" si="1"/>
        <v>18</v>
      </c>
      <c r="C17">
        <v>4</v>
      </c>
      <c r="D17">
        <v>3</v>
      </c>
      <c r="E17">
        <v>1.5</v>
      </c>
      <c r="F17">
        <v>2</v>
      </c>
      <c r="G17">
        <v>2.5</v>
      </c>
      <c r="H17">
        <v>2</v>
      </c>
      <c r="I17">
        <v>2</v>
      </c>
      <c r="J17">
        <v>1</v>
      </c>
      <c r="K17" s="2">
        <f t="shared" si="2"/>
        <v>11.16</v>
      </c>
      <c r="L17" s="2">
        <f t="shared" si="3"/>
        <v>31</v>
      </c>
      <c r="M17">
        <v>0</v>
      </c>
      <c r="N17">
        <v>0.5</v>
      </c>
      <c r="O17">
        <v>2.5</v>
      </c>
      <c r="P17">
        <v>3.5</v>
      </c>
      <c r="Q17">
        <v>3</v>
      </c>
      <c r="R17">
        <v>4.5</v>
      </c>
      <c r="S17">
        <v>6</v>
      </c>
      <c r="T17">
        <v>4</v>
      </c>
      <c r="U17">
        <v>2</v>
      </c>
      <c r="V17">
        <v>5</v>
      </c>
      <c r="W17" s="2">
        <f t="shared" si="4"/>
        <v>6</v>
      </c>
      <c r="X17" s="1">
        <f t="shared" si="5"/>
        <v>12</v>
      </c>
      <c r="Y17">
        <v>0</v>
      </c>
      <c r="Z17">
        <v>2</v>
      </c>
      <c r="AA17">
        <v>0.5</v>
      </c>
      <c r="AB17">
        <v>0.5</v>
      </c>
      <c r="AC17">
        <v>1</v>
      </c>
      <c r="AD17">
        <v>1</v>
      </c>
      <c r="AE17">
        <v>2</v>
      </c>
      <c r="AF17">
        <v>2</v>
      </c>
      <c r="AG17">
        <v>3</v>
      </c>
      <c r="AH17">
        <f t="shared" si="8"/>
        <v>0</v>
      </c>
      <c r="AI17">
        <f t="shared" si="9"/>
        <v>0</v>
      </c>
    </row>
    <row r="18" spans="1:35">
      <c r="A18" s="2">
        <f t="shared" si="0"/>
        <v>4.166666666666667</v>
      </c>
      <c r="B18" s="6">
        <f t="shared" si="1"/>
        <v>17.5</v>
      </c>
      <c r="C18">
        <v>4</v>
      </c>
      <c r="D18">
        <v>3</v>
      </c>
      <c r="E18">
        <v>2</v>
      </c>
      <c r="F18">
        <v>2</v>
      </c>
      <c r="G18">
        <v>1.5</v>
      </c>
      <c r="H18">
        <v>2</v>
      </c>
      <c r="I18">
        <v>0.5</v>
      </c>
      <c r="J18">
        <v>2.5</v>
      </c>
      <c r="K18" s="2">
        <f t="shared" si="2"/>
        <v>11.700000000000001</v>
      </c>
      <c r="L18" s="2">
        <f t="shared" si="3"/>
        <v>32.5</v>
      </c>
      <c r="M18">
        <v>2</v>
      </c>
      <c r="N18">
        <v>1</v>
      </c>
      <c r="O18">
        <v>3</v>
      </c>
      <c r="P18">
        <v>3</v>
      </c>
      <c r="Q18">
        <v>3</v>
      </c>
      <c r="R18">
        <v>6</v>
      </c>
      <c r="S18">
        <v>6</v>
      </c>
      <c r="T18">
        <v>2.5</v>
      </c>
      <c r="U18">
        <v>1</v>
      </c>
      <c r="V18">
        <v>5</v>
      </c>
      <c r="W18" s="2">
        <f t="shared" ref="W18:W22" si="10">X18/20*10</f>
        <v>7.25</v>
      </c>
      <c r="X18" s="1">
        <f t="shared" ref="X18:X22" si="11">SUM(Y18:AG18)</f>
        <v>14.5</v>
      </c>
      <c r="Y18">
        <v>1</v>
      </c>
      <c r="Z18">
        <v>2</v>
      </c>
      <c r="AA18">
        <v>2</v>
      </c>
      <c r="AB18">
        <v>0.5</v>
      </c>
      <c r="AC18">
        <v>1</v>
      </c>
      <c r="AD18">
        <v>2</v>
      </c>
      <c r="AE18">
        <v>2</v>
      </c>
      <c r="AF18">
        <v>2</v>
      </c>
      <c r="AG18">
        <v>2</v>
      </c>
      <c r="AH18">
        <f t="shared" si="8"/>
        <v>0</v>
      </c>
      <c r="AI18">
        <f t="shared" si="9"/>
        <v>0</v>
      </c>
    </row>
    <row r="19" spans="1:35">
      <c r="A19" s="2">
        <f t="shared" si="0"/>
        <v>1.3095238095238095</v>
      </c>
      <c r="B19" s="6">
        <f t="shared" si="1"/>
        <v>5.5</v>
      </c>
      <c r="C19">
        <v>1</v>
      </c>
      <c r="D19">
        <v>2</v>
      </c>
      <c r="E19">
        <v>0.5</v>
      </c>
      <c r="F19">
        <v>0</v>
      </c>
      <c r="G19">
        <v>1</v>
      </c>
      <c r="H19">
        <v>0</v>
      </c>
      <c r="I19">
        <v>0.5</v>
      </c>
      <c r="J19">
        <v>0.5</v>
      </c>
      <c r="K19" s="2">
        <f t="shared" si="2"/>
        <v>5.76</v>
      </c>
      <c r="L19" s="2">
        <f t="shared" si="3"/>
        <v>16</v>
      </c>
      <c r="M19">
        <v>0.5</v>
      </c>
      <c r="N19">
        <v>0.5</v>
      </c>
      <c r="O19">
        <v>3</v>
      </c>
      <c r="P19">
        <v>1.5</v>
      </c>
      <c r="Q19">
        <v>2</v>
      </c>
      <c r="R19">
        <v>2</v>
      </c>
      <c r="S19">
        <v>1.5</v>
      </c>
      <c r="T19">
        <v>2.5</v>
      </c>
      <c r="U19">
        <v>1</v>
      </c>
      <c r="V19">
        <v>1.5</v>
      </c>
      <c r="W19" s="2">
        <f t="shared" si="10"/>
        <v>2.25</v>
      </c>
      <c r="X19" s="1">
        <f t="shared" si="11"/>
        <v>4.5</v>
      </c>
      <c r="Y19">
        <v>2</v>
      </c>
      <c r="Z19">
        <v>0.5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f t="shared" si="8"/>
        <v>0</v>
      </c>
      <c r="AI19">
        <f t="shared" si="9"/>
        <v>0</v>
      </c>
    </row>
    <row r="20" spans="1:35">
      <c r="A20" s="2">
        <f t="shared" si="0"/>
        <v>2.9761904761904763</v>
      </c>
      <c r="B20" s="6">
        <f t="shared" si="1"/>
        <v>12.5</v>
      </c>
      <c r="C20">
        <v>4</v>
      </c>
      <c r="D20">
        <v>2.5</v>
      </c>
      <c r="E20">
        <v>0</v>
      </c>
      <c r="F20">
        <v>1</v>
      </c>
      <c r="G20">
        <v>1</v>
      </c>
      <c r="H20">
        <v>2</v>
      </c>
      <c r="I20">
        <v>1</v>
      </c>
      <c r="J20">
        <v>1</v>
      </c>
      <c r="K20" s="2">
        <f t="shared" si="2"/>
        <v>8.1</v>
      </c>
      <c r="L20" s="2">
        <f t="shared" si="3"/>
        <v>22.5</v>
      </c>
      <c r="M20">
        <v>1</v>
      </c>
      <c r="N20">
        <v>3</v>
      </c>
      <c r="O20">
        <v>1</v>
      </c>
      <c r="P20">
        <v>1</v>
      </c>
      <c r="Q20">
        <v>3</v>
      </c>
      <c r="R20">
        <v>4</v>
      </c>
      <c r="S20">
        <v>2</v>
      </c>
      <c r="T20">
        <v>3</v>
      </c>
      <c r="U20">
        <v>1</v>
      </c>
      <c r="V20">
        <v>3.5</v>
      </c>
      <c r="W20" s="2">
        <f t="shared" si="10"/>
        <v>8.25</v>
      </c>
      <c r="X20" s="1">
        <f t="shared" si="11"/>
        <v>16.5</v>
      </c>
      <c r="Y20">
        <v>2</v>
      </c>
      <c r="Z20">
        <v>2</v>
      </c>
      <c r="AA20">
        <v>2</v>
      </c>
      <c r="AB20">
        <v>1</v>
      </c>
      <c r="AC20">
        <v>2.5</v>
      </c>
      <c r="AD20">
        <v>2</v>
      </c>
      <c r="AE20">
        <v>2</v>
      </c>
      <c r="AF20">
        <v>3</v>
      </c>
      <c r="AG20">
        <v>0</v>
      </c>
      <c r="AH20">
        <f t="shared" si="8"/>
        <v>0</v>
      </c>
      <c r="AI20">
        <f t="shared" si="9"/>
        <v>0</v>
      </c>
    </row>
    <row r="21" spans="1:35">
      <c r="A21" s="2">
        <f t="shared" si="0"/>
        <v>4.0476190476190474</v>
      </c>
      <c r="B21" s="6">
        <f t="shared" si="1"/>
        <v>17</v>
      </c>
      <c r="C21">
        <v>4</v>
      </c>
      <c r="D21">
        <v>3</v>
      </c>
      <c r="E21">
        <v>0</v>
      </c>
      <c r="F21">
        <v>2</v>
      </c>
      <c r="G21">
        <v>1</v>
      </c>
      <c r="H21">
        <v>2</v>
      </c>
      <c r="I21">
        <v>2</v>
      </c>
      <c r="J21">
        <v>3</v>
      </c>
      <c r="K21" s="2">
        <f t="shared" si="2"/>
        <v>8.2800000000000011</v>
      </c>
      <c r="L21" s="2">
        <f t="shared" si="3"/>
        <v>23</v>
      </c>
      <c r="M21">
        <v>0.5</v>
      </c>
      <c r="N21">
        <v>1.5</v>
      </c>
      <c r="O21">
        <v>3</v>
      </c>
      <c r="P21">
        <v>0.5</v>
      </c>
      <c r="Q21">
        <v>1</v>
      </c>
      <c r="R21">
        <v>4.5</v>
      </c>
      <c r="S21">
        <v>3</v>
      </c>
      <c r="T21">
        <v>2.5</v>
      </c>
      <c r="U21">
        <v>1.5</v>
      </c>
      <c r="V21">
        <v>5</v>
      </c>
      <c r="W21" s="2">
        <f t="shared" si="10"/>
        <v>6.625</v>
      </c>
      <c r="X21" s="1">
        <f t="shared" si="11"/>
        <v>13.25</v>
      </c>
      <c r="Y21">
        <v>2</v>
      </c>
      <c r="Z21">
        <v>1.75</v>
      </c>
      <c r="AA21">
        <v>2</v>
      </c>
      <c r="AB21">
        <v>0.5</v>
      </c>
      <c r="AC21">
        <v>2</v>
      </c>
      <c r="AD21">
        <v>1</v>
      </c>
      <c r="AE21">
        <v>0</v>
      </c>
      <c r="AF21">
        <v>1</v>
      </c>
      <c r="AG21">
        <v>3</v>
      </c>
      <c r="AH21">
        <f t="shared" si="8"/>
        <v>0</v>
      </c>
      <c r="AI21">
        <f t="shared" si="9"/>
        <v>0</v>
      </c>
    </row>
    <row r="22" spans="1:35">
      <c r="A22" s="2">
        <f t="shared" si="0"/>
        <v>3.5714285714285716</v>
      </c>
      <c r="B22" s="6">
        <f t="shared" si="1"/>
        <v>15</v>
      </c>
      <c r="C22">
        <v>4</v>
      </c>
      <c r="D22">
        <v>3</v>
      </c>
      <c r="E22">
        <v>1</v>
      </c>
      <c r="F22">
        <v>0.5</v>
      </c>
      <c r="G22">
        <v>3</v>
      </c>
      <c r="H22">
        <v>1.5</v>
      </c>
      <c r="I22">
        <v>0.5</v>
      </c>
      <c r="J22">
        <v>1.5</v>
      </c>
      <c r="K22" s="2">
        <f t="shared" si="2"/>
        <v>11.88</v>
      </c>
      <c r="L22" s="2">
        <f t="shared" si="3"/>
        <v>33</v>
      </c>
      <c r="M22">
        <v>3</v>
      </c>
      <c r="N22">
        <v>2.5</v>
      </c>
      <c r="O22">
        <v>3</v>
      </c>
      <c r="P22">
        <v>1</v>
      </c>
      <c r="Q22">
        <v>6</v>
      </c>
      <c r="R22">
        <v>6</v>
      </c>
      <c r="S22">
        <v>6</v>
      </c>
      <c r="T22">
        <v>1</v>
      </c>
      <c r="U22">
        <v>1</v>
      </c>
      <c r="V22">
        <v>3.5</v>
      </c>
      <c r="W22" s="2">
        <f t="shared" si="10"/>
        <v>5.25</v>
      </c>
      <c r="X22" s="1">
        <f t="shared" si="11"/>
        <v>10.5</v>
      </c>
      <c r="Y22">
        <v>1</v>
      </c>
      <c r="Z22">
        <v>2</v>
      </c>
      <c r="AA22">
        <v>2</v>
      </c>
      <c r="AB22">
        <v>1</v>
      </c>
      <c r="AC22">
        <v>1</v>
      </c>
      <c r="AD22">
        <v>0.5</v>
      </c>
      <c r="AE22">
        <v>2</v>
      </c>
      <c r="AF22">
        <v>1</v>
      </c>
      <c r="AG22">
        <v>0</v>
      </c>
      <c r="AH22">
        <f t="shared" si="8"/>
        <v>0</v>
      </c>
      <c r="AI22">
        <f t="shared" si="9"/>
        <v>0</v>
      </c>
    </row>
  </sheetData>
  <autoFilter ref="A1:BD22"/>
  <conditionalFormatting sqref="A2:A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sqref="A1:A1048576"/>
    </sheetView>
  </sheetViews>
  <sheetFormatPr baseColWidth="10" defaultRowHeight="15" x14ac:dyDescent="0"/>
  <cols>
    <col min="1" max="1" width="11.1640625" customWidth="1"/>
    <col min="8" max="8" width="10.1640625" customWidth="1"/>
    <col min="9" max="9" width="14.33203125" customWidth="1"/>
  </cols>
  <sheetData>
    <row r="1" spans="1:32">
      <c r="A1" s="1" t="s">
        <v>21</v>
      </c>
      <c r="B1" s="1" t="s">
        <v>64</v>
      </c>
      <c r="C1" s="1" t="s">
        <v>65</v>
      </c>
      <c r="D1" s="7" t="s">
        <v>60</v>
      </c>
      <c r="E1" s="7" t="s">
        <v>61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82</v>
      </c>
      <c r="O1" s="7" t="s">
        <v>88</v>
      </c>
      <c r="P1" s="7" t="s">
        <v>89</v>
      </c>
      <c r="Q1" s="7" t="s">
        <v>90</v>
      </c>
      <c r="R1" s="7" t="s">
        <v>91</v>
      </c>
      <c r="S1" s="7" t="s">
        <v>62</v>
      </c>
      <c r="T1" s="7" t="s">
        <v>63</v>
      </c>
      <c r="U1" s="7" t="s">
        <v>71</v>
      </c>
      <c r="V1" s="7" t="s">
        <v>72</v>
      </c>
      <c r="W1" s="7" t="s">
        <v>73</v>
      </c>
      <c r="X1" s="7" t="s">
        <v>74</v>
      </c>
      <c r="Y1" s="7" t="s">
        <v>83</v>
      </c>
      <c r="Z1" s="7" t="s">
        <v>84</v>
      </c>
      <c r="AA1" s="7" t="s">
        <v>85</v>
      </c>
      <c r="AB1" s="7" t="s">
        <v>86</v>
      </c>
      <c r="AC1" s="7" t="s">
        <v>87</v>
      </c>
      <c r="AD1" s="7" t="s">
        <v>92</v>
      </c>
      <c r="AE1" s="7" t="s">
        <v>93</v>
      </c>
      <c r="AF1" s="7" t="s">
        <v>94</v>
      </c>
    </row>
    <row r="2" spans="1:32">
      <c r="A2" s="6">
        <f>SUM(B2:C2)</f>
        <v>28.735736263736264</v>
      </c>
      <c r="B2" s="6">
        <f>(SUM(D2:R2)-MIN(D2:R2))/14/100*10</f>
        <v>9.749428571428572</v>
      </c>
      <c r="C2" s="6">
        <f>(SUM(S2:AF2)-MIN(S2:AF2))/13/100*20</f>
        <v>18.98630769230769</v>
      </c>
      <c r="D2" s="7">
        <v>93.85</v>
      </c>
      <c r="E2" s="7">
        <v>100</v>
      </c>
      <c r="F2" s="7">
        <v>100</v>
      </c>
      <c r="G2" s="7">
        <v>95.21</v>
      </c>
      <c r="H2" s="7">
        <v>96.25</v>
      </c>
      <c r="I2" s="7">
        <v>98.93</v>
      </c>
      <c r="J2" s="7">
        <v>97.86</v>
      </c>
      <c r="K2" s="7">
        <v>96.25</v>
      </c>
      <c r="L2" s="7">
        <v>100</v>
      </c>
      <c r="M2" s="7">
        <v>95</v>
      </c>
      <c r="N2" s="7">
        <v>97.19</v>
      </c>
      <c r="O2" s="7">
        <v>94.38</v>
      </c>
      <c r="P2" s="7">
        <v>100</v>
      </c>
      <c r="Q2" s="7">
        <v>100</v>
      </c>
      <c r="R2" s="7">
        <v>27.75</v>
      </c>
      <c r="S2" s="7">
        <v>97.59</v>
      </c>
      <c r="T2" s="7">
        <v>83.99</v>
      </c>
      <c r="U2" s="7">
        <v>95</v>
      </c>
      <c r="V2" s="7">
        <v>93.5</v>
      </c>
      <c r="W2" s="7">
        <v>96.88</v>
      </c>
      <c r="X2" s="7">
        <v>96.07</v>
      </c>
      <c r="Y2" s="7">
        <v>99.25</v>
      </c>
      <c r="Z2" s="7">
        <v>92.5</v>
      </c>
      <c r="AA2" s="7">
        <v>86.88</v>
      </c>
      <c r="AB2" s="7">
        <v>98.13</v>
      </c>
      <c r="AC2" s="7">
        <v>99</v>
      </c>
      <c r="AD2" s="7">
        <v>88.59</v>
      </c>
      <c r="AE2" s="7">
        <v>95.83</v>
      </c>
      <c r="AF2" s="7">
        <v>94.89</v>
      </c>
    </row>
    <row r="3" spans="1:32">
      <c r="A3" s="6">
        <f t="shared" ref="A3:A22" si="0">SUM(B3:C3)</f>
        <v>27.201434065934066</v>
      </c>
      <c r="B3" s="6">
        <f t="shared" ref="B3:B22" si="1">(SUM(D3:R3)-MIN(D3:R3))/14/100*10</f>
        <v>9.4263571428571442</v>
      </c>
      <c r="C3" s="6">
        <f t="shared" ref="C3:C22" si="2">(SUM(S3:AF3)-MIN(S3:AF3))/13/100*20</f>
        <v>17.77507692307692</v>
      </c>
      <c r="D3" s="7">
        <v>91.88</v>
      </c>
      <c r="E3" s="7">
        <v>98.13</v>
      </c>
      <c r="F3" s="7">
        <v>93.75</v>
      </c>
      <c r="G3" s="7">
        <v>80.42</v>
      </c>
      <c r="H3" s="7">
        <v>98.13</v>
      </c>
      <c r="I3" s="7">
        <v>93.57</v>
      </c>
      <c r="J3" s="7">
        <v>100</v>
      </c>
      <c r="K3" s="7">
        <v>98.75</v>
      </c>
      <c r="L3" s="7">
        <v>91.43</v>
      </c>
      <c r="M3" s="7">
        <v>95</v>
      </c>
      <c r="N3" s="7">
        <v>96.25</v>
      </c>
      <c r="O3" s="7">
        <v>94.38</v>
      </c>
      <c r="P3" s="7">
        <v>78.33</v>
      </c>
      <c r="Q3" s="7">
        <v>96.25</v>
      </c>
      <c r="R3" s="7">
        <v>91.75</v>
      </c>
      <c r="S3" s="7">
        <v>83.45</v>
      </c>
      <c r="T3" s="7">
        <v>90.3</v>
      </c>
      <c r="U3" s="7">
        <v>82.75</v>
      </c>
      <c r="V3" s="7">
        <v>70.2</v>
      </c>
      <c r="W3" s="7">
        <v>91.88</v>
      </c>
      <c r="X3" s="7">
        <v>96.43</v>
      </c>
      <c r="Y3" s="7">
        <v>98.5</v>
      </c>
      <c r="Z3" s="7">
        <v>94.17</v>
      </c>
      <c r="AA3" s="7">
        <v>76.56</v>
      </c>
      <c r="AB3" s="7">
        <v>95.31</v>
      </c>
      <c r="AC3" s="7">
        <v>92</v>
      </c>
      <c r="AD3" s="7">
        <v>75.47</v>
      </c>
      <c r="AE3" s="7">
        <v>94.58</v>
      </c>
      <c r="AF3" s="7">
        <v>83.98</v>
      </c>
    </row>
    <row r="4" spans="1:32">
      <c r="A4" s="6">
        <f t="shared" si="0"/>
        <v>29.040192307692308</v>
      </c>
      <c r="B4" s="6">
        <f t="shared" si="1"/>
        <v>9.7105000000000015</v>
      </c>
      <c r="C4" s="6">
        <f t="shared" si="2"/>
        <v>19.329692307692305</v>
      </c>
      <c r="D4" s="7">
        <v>98.33</v>
      </c>
      <c r="E4" s="7">
        <v>98.75</v>
      </c>
      <c r="F4" s="7">
        <v>100</v>
      </c>
      <c r="G4" s="7">
        <v>95.42</v>
      </c>
      <c r="H4" s="7">
        <v>95.63</v>
      </c>
      <c r="I4" s="7">
        <v>97.14</v>
      </c>
      <c r="J4" s="7">
        <v>95.71</v>
      </c>
      <c r="K4" s="7">
        <v>100</v>
      </c>
      <c r="L4" s="7">
        <v>90.36</v>
      </c>
      <c r="M4" s="7">
        <v>100</v>
      </c>
      <c r="N4" s="7">
        <v>98.13</v>
      </c>
      <c r="O4" s="7">
        <v>96.25</v>
      </c>
      <c r="P4" s="7">
        <v>97.5</v>
      </c>
      <c r="Q4" s="7">
        <v>96.25</v>
      </c>
      <c r="R4" s="7">
        <v>85</v>
      </c>
      <c r="S4" s="7">
        <v>98.64</v>
      </c>
      <c r="T4" s="7">
        <v>99.05</v>
      </c>
      <c r="U4" s="7">
        <v>96.5</v>
      </c>
      <c r="V4" s="7">
        <v>94</v>
      </c>
      <c r="W4" s="7">
        <v>93.44</v>
      </c>
      <c r="X4" s="7">
        <v>95.71</v>
      </c>
      <c r="Y4" s="7">
        <v>98.5</v>
      </c>
      <c r="Z4" s="7">
        <v>89.17</v>
      </c>
      <c r="AA4" s="7">
        <v>94.84</v>
      </c>
      <c r="AB4" s="7">
        <v>100</v>
      </c>
      <c r="AC4" s="7">
        <v>97</v>
      </c>
      <c r="AD4" s="7">
        <v>96.25</v>
      </c>
      <c r="AE4" s="7">
        <v>97.5</v>
      </c>
      <c r="AF4" s="7">
        <v>95</v>
      </c>
    </row>
    <row r="5" spans="1:32">
      <c r="A5" s="6">
        <f t="shared" si="0"/>
        <v>28.751417582417577</v>
      </c>
      <c r="B5" s="6">
        <f t="shared" si="1"/>
        <v>9.6075714285714291</v>
      </c>
      <c r="C5" s="6">
        <f t="shared" si="2"/>
        <v>19.143846153846148</v>
      </c>
      <c r="D5" s="7">
        <v>93.44</v>
      </c>
      <c r="E5" s="7">
        <v>94.38</v>
      </c>
      <c r="F5" s="7">
        <v>97.5</v>
      </c>
      <c r="G5" s="7">
        <v>91.25</v>
      </c>
      <c r="H5" s="7">
        <v>95</v>
      </c>
      <c r="I5" s="7">
        <v>98.93</v>
      </c>
      <c r="J5" s="7">
        <v>97.86</v>
      </c>
      <c r="K5" s="7">
        <v>97.5</v>
      </c>
      <c r="L5" s="7">
        <v>93.57</v>
      </c>
      <c r="M5" s="7">
        <v>98.75</v>
      </c>
      <c r="N5" s="7">
        <v>100</v>
      </c>
      <c r="O5" s="7">
        <v>86.88</v>
      </c>
      <c r="P5" s="7">
        <v>100</v>
      </c>
      <c r="Q5" s="7">
        <v>100</v>
      </c>
      <c r="R5" s="7">
        <v>30</v>
      </c>
      <c r="S5" s="7">
        <v>91.59</v>
      </c>
      <c r="T5" s="7">
        <v>76.959999999999994</v>
      </c>
      <c r="U5" s="7">
        <v>96</v>
      </c>
      <c r="V5" s="7">
        <v>96.6</v>
      </c>
      <c r="W5" s="7">
        <v>98.44</v>
      </c>
      <c r="X5" s="7">
        <v>95.71</v>
      </c>
      <c r="Y5" s="7">
        <v>100</v>
      </c>
      <c r="Z5" s="7">
        <v>97.71</v>
      </c>
      <c r="AA5" s="7">
        <v>90.63</v>
      </c>
      <c r="AB5" s="7">
        <v>100</v>
      </c>
      <c r="AC5" s="7">
        <v>99</v>
      </c>
      <c r="AD5" s="7">
        <v>90</v>
      </c>
      <c r="AE5" s="7">
        <v>99.58</v>
      </c>
      <c r="AF5" s="7">
        <v>89.09</v>
      </c>
    </row>
    <row r="6" spans="1:32">
      <c r="A6" s="6">
        <f t="shared" si="0"/>
        <v>29.316912087912094</v>
      </c>
      <c r="B6" s="6">
        <f t="shared" si="1"/>
        <v>9.7801428571428577</v>
      </c>
      <c r="C6" s="6">
        <f t="shared" si="2"/>
        <v>19.536769230769234</v>
      </c>
      <c r="D6" s="7">
        <v>99.69</v>
      </c>
      <c r="E6" s="7">
        <v>100</v>
      </c>
      <c r="F6" s="7">
        <v>100</v>
      </c>
      <c r="G6" s="7">
        <v>91.67</v>
      </c>
      <c r="H6" s="7">
        <v>97.5</v>
      </c>
      <c r="I6" s="7">
        <v>100</v>
      </c>
      <c r="J6" s="7">
        <v>100</v>
      </c>
      <c r="K6" s="7">
        <v>100</v>
      </c>
      <c r="L6" s="7">
        <v>94.64</v>
      </c>
      <c r="M6" s="7">
        <v>95</v>
      </c>
      <c r="N6" s="7">
        <v>98.13</v>
      </c>
      <c r="O6" s="7">
        <v>94.38</v>
      </c>
      <c r="P6" s="7">
        <v>100</v>
      </c>
      <c r="Q6" s="7">
        <v>92.5</v>
      </c>
      <c r="R6" s="7">
        <v>97.38</v>
      </c>
      <c r="S6" s="7">
        <v>97</v>
      </c>
      <c r="T6" s="7">
        <v>99.11</v>
      </c>
      <c r="U6" s="7">
        <v>95.5</v>
      </c>
      <c r="V6" s="7">
        <v>91</v>
      </c>
      <c r="W6" s="7">
        <v>96.25</v>
      </c>
      <c r="X6" s="7">
        <v>100</v>
      </c>
      <c r="Y6" s="7">
        <v>97</v>
      </c>
      <c r="Z6" s="7">
        <v>100</v>
      </c>
      <c r="AA6" s="7">
        <v>91.56</v>
      </c>
      <c r="AB6" s="7">
        <v>97.19</v>
      </c>
      <c r="AC6" s="7">
        <v>100</v>
      </c>
      <c r="AD6" s="7">
        <v>98.13</v>
      </c>
      <c r="AE6" s="7">
        <v>99.29</v>
      </c>
      <c r="AF6" s="7">
        <v>98.86</v>
      </c>
    </row>
    <row r="7" spans="1:32">
      <c r="A7" s="6">
        <f t="shared" si="0"/>
        <v>29.459170329670329</v>
      </c>
      <c r="B7" s="6">
        <f t="shared" si="1"/>
        <v>9.7817857142857143</v>
      </c>
      <c r="C7" s="6">
        <f t="shared" si="2"/>
        <v>19.677384615384614</v>
      </c>
      <c r="D7" s="7">
        <v>97.5</v>
      </c>
      <c r="E7" s="7">
        <v>98.75</v>
      </c>
      <c r="F7" s="7">
        <v>100</v>
      </c>
      <c r="G7" s="7">
        <v>94.17</v>
      </c>
      <c r="H7" s="7">
        <v>100</v>
      </c>
      <c r="I7" s="7">
        <v>100</v>
      </c>
      <c r="J7" s="7">
        <v>93.57</v>
      </c>
      <c r="K7" s="7">
        <v>100</v>
      </c>
      <c r="L7" s="7">
        <v>95.71</v>
      </c>
      <c r="M7" s="7">
        <v>98.75</v>
      </c>
      <c r="N7" s="7">
        <v>100</v>
      </c>
      <c r="O7" s="7">
        <v>96.25</v>
      </c>
      <c r="P7" s="7">
        <v>92.5</v>
      </c>
      <c r="Q7" s="7">
        <v>96.25</v>
      </c>
      <c r="R7" s="7">
        <v>98.5</v>
      </c>
      <c r="S7" s="7">
        <v>97.73</v>
      </c>
      <c r="T7" s="7">
        <v>98.69</v>
      </c>
      <c r="U7" s="7">
        <v>99.5</v>
      </c>
      <c r="V7" s="7">
        <v>97</v>
      </c>
      <c r="W7" s="7">
        <v>97.5</v>
      </c>
      <c r="X7" s="7">
        <v>98.93</v>
      </c>
      <c r="Y7" s="7">
        <v>97.75</v>
      </c>
      <c r="Z7" s="7">
        <v>99.17</v>
      </c>
      <c r="AA7" s="7">
        <v>93.44</v>
      </c>
      <c r="AB7" s="7">
        <v>99.38</v>
      </c>
      <c r="AC7" s="7">
        <v>100</v>
      </c>
      <c r="AD7" s="7">
        <v>95.31</v>
      </c>
      <c r="AE7" s="7">
        <v>98.75</v>
      </c>
      <c r="AF7" s="7">
        <v>99.32</v>
      </c>
    </row>
    <row r="8" spans="1:32">
      <c r="A8" s="6">
        <f t="shared" si="0"/>
        <v>28.94140659340659</v>
      </c>
      <c r="B8" s="6">
        <f t="shared" si="1"/>
        <v>9.7677142857142858</v>
      </c>
      <c r="C8" s="6">
        <f t="shared" si="2"/>
        <v>19.173692307692306</v>
      </c>
      <c r="D8" s="7">
        <v>92.5</v>
      </c>
      <c r="E8" s="7">
        <v>98.75</v>
      </c>
      <c r="F8" s="7">
        <v>100</v>
      </c>
      <c r="G8" s="7">
        <v>93.13</v>
      </c>
      <c r="H8" s="7">
        <v>94.38</v>
      </c>
      <c r="I8" s="7">
        <v>99.29</v>
      </c>
      <c r="J8" s="7">
        <v>100</v>
      </c>
      <c r="K8" s="7">
        <v>98.75</v>
      </c>
      <c r="L8" s="7">
        <v>98.93</v>
      </c>
      <c r="M8" s="7">
        <v>100</v>
      </c>
      <c r="N8" s="7">
        <v>96.25</v>
      </c>
      <c r="O8" s="7">
        <v>97.5</v>
      </c>
      <c r="P8" s="7">
        <v>95</v>
      </c>
      <c r="Q8" s="7">
        <v>96.25</v>
      </c>
      <c r="R8" s="7">
        <v>99.25</v>
      </c>
      <c r="S8" s="7">
        <v>87.5</v>
      </c>
      <c r="T8" s="7">
        <v>92.26</v>
      </c>
      <c r="U8" s="7">
        <v>100</v>
      </c>
      <c r="V8" s="7">
        <v>90</v>
      </c>
      <c r="W8" s="7">
        <v>95</v>
      </c>
      <c r="X8" s="7">
        <v>100</v>
      </c>
      <c r="Y8" s="7">
        <v>100</v>
      </c>
      <c r="Z8" s="7">
        <v>90.69</v>
      </c>
      <c r="AA8" s="7">
        <v>93.44</v>
      </c>
      <c r="AB8" s="7">
        <v>98.93</v>
      </c>
      <c r="AC8" s="7">
        <v>90</v>
      </c>
      <c r="AD8" s="7">
        <v>98.59</v>
      </c>
      <c r="AE8" s="7">
        <v>99.08</v>
      </c>
      <c r="AF8" s="7">
        <v>98.3</v>
      </c>
    </row>
    <row r="9" spans="1:32">
      <c r="A9" s="6">
        <f t="shared" si="0"/>
        <v>29.327054945054947</v>
      </c>
      <c r="B9" s="6">
        <f t="shared" si="1"/>
        <v>9.8222857142857141</v>
      </c>
      <c r="C9" s="6">
        <f t="shared" si="2"/>
        <v>19.504769230769231</v>
      </c>
      <c r="D9" s="7">
        <v>98.75</v>
      </c>
      <c r="E9" s="7">
        <v>98.75</v>
      </c>
      <c r="F9" s="7">
        <v>91.25</v>
      </c>
      <c r="G9" s="7">
        <v>97.5</v>
      </c>
      <c r="H9" s="7">
        <v>98.13</v>
      </c>
      <c r="I9" s="7">
        <v>99.29</v>
      </c>
      <c r="J9" s="7">
        <v>95.71</v>
      </c>
      <c r="K9" s="7">
        <v>97.5</v>
      </c>
      <c r="L9" s="7">
        <v>97.86</v>
      </c>
      <c r="M9" s="7">
        <v>100</v>
      </c>
      <c r="N9" s="7">
        <v>100</v>
      </c>
      <c r="O9" s="7">
        <v>98.13</v>
      </c>
      <c r="P9" s="7">
        <v>95</v>
      </c>
      <c r="Q9" s="7">
        <v>100</v>
      </c>
      <c r="R9" s="7">
        <v>98.5</v>
      </c>
      <c r="S9" s="7">
        <v>96.45</v>
      </c>
      <c r="T9" s="7">
        <v>99.35</v>
      </c>
      <c r="U9" s="7">
        <v>100</v>
      </c>
      <c r="V9" s="7">
        <v>97</v>
      </c>
      <c r="W9" s="7">
        <v>96.25</v>
      </c>
      <c r="X9" s="7">
        <v>96.79</v>
      </c>
      <c r="Y9" s="7">
        <v>95.5</v>
      </c>
      <c r="Z9" s="7">
        <v>100</v>
      </c>
      <c r="AA9" s="7">
        <v>95.31</v>
      </c>
      <c r="AB9" s="7">
        <v>97.19</v>
      </c>
      <c r="AC9" s="7">
        <v>97</v>
      </c>
      <c r="AD9" s="7">
        <v>95.31</v>
      </c>
      <c r="AE9" s="7">
        <v>98.33</v>
      </c>
      <c r="AF9" s="7">
        <v>98.64</v>
      </c>
    </row>
    <row r="10" spans="1:32">
      <c r="A10" s="6">
        <f t="shared" si="0"/>
        <v>29.069681318681315</v>
      </c>
      <c r="B10" s="6">
        <f t="shared" si="1"/>
        <v>9.7481428571428559</v>
      </c>
      <c r="C10" s="6">
        <f t="shared" si="2"/>
        <v>19.321538461538459</v>
      </c>
      <c r="D10" s="7">
        <v>95.83</v>
      </c>
      <c r="E10" s="7">
        <v>95</v>
      </c>
      <c r="F10" s="7">
        <v>98.75</v>
      </c>
      <c r="G10" s="7">
        <v>97.71</v>
      </c>
      <c r="H10" s="7">
        <v>99.38</v>
      </c>
      <c r="I10" s="7">
        <v>100</v>
      </c>
      <c r="J10" s="7">
        <v>100</v>
      </c>
      <c r="K10" s="7">
        <v>97.5</v>
      </c>
      <c r="L10" s="7">
        <v>93.57</v>
      </c>
      <c r="M10" s="7">
        <v>98.75</v>
      </c>
      <c r="N10" s="7">
        <v>96.25</v>
      </c>
      <c r="O10" s="7">
        <v>90.63</v>
      </c>
      <c r="P10" s="7">
        <v>95</v>
      </c>
      <c r="Q10" s="7">
        <v>100</v>
      </c>
      <c r="R10" s="7">
        <v>97</v>
      </c>
      <c r="S10" s="7">
        <v>97.27</v>
      </c>
      <c r="T10" s="7">
        <v>99.52</v>
      </c>
      <c r="U10" s="7">
        <v>95.17</v>
      </c>
      <c r="V10" s="7">
        <v>88.2</v>
      </c>
      <c r="W10" s="7">
        <v>96.88</v>
      </c>
      <c r="X10" s="7">
        <v>97.86</v>
      </c>
      <c r="Y10" s="7">
        <v>97</v>
      </c>
      <c r="Z10" s="7">
        <v>100</v>
      </c>
      <c r="AA10" s="7">
        <v>94.38</v>
      </c>
      <c r="AB10" s="7">
        <v>96.56</v>
      </c>
      <c r="AC10" s="7">
        <v>96</v>
      </c>
      <c r="AD10" s="7">
        <v>93.44</v>
      </c>
      <c r="AE10" s="7">
        <v>96.25</v>
      </c>
      <c r="AF10" s="7">
        <v>95.57</v>
      </c>
    </row>
    <row r="11" spans="1:32">
      <c r="A11" s="6">
        <f t="shared" si="0"/>
        <v>27.892554945054947</v>
      </c>
      <c r="B11" s="6">
        <f t="shared" si="1"/>
        <v>9.3217857142857152</v>
      </c>
      <c r="C11" s="6">
        <f t="shared" si="2"/>
        <v>18.57076923076923</v>
      </c>
      <c r="D11" s="7">
        <v>92.29</v>
      </c>
      <c r="E11" s="7">
        <v>82.5</v>
      </c>
      <c r="F11" s="7">
        <v>90</v>
      </c>
      <c r="G11" s="7">
        <v>89.17</v>
      </c>
      <c r="H11" s="7">
        <v>0</v>
      </c>
      <c r="I11" s="7">
        <v>87.14</v>
      </c>
      <c r="J11" s="7">
        <v>95</v>
      </c>
      <c r="K11" s="7">
        <v>98.75</v>
      </c>
      <c r="L11" s="7">
        <v>93.57</v>
      </c>
      <c r="M11" s="7">
        <v>95</v>
      </c>
      <c r="N11" s="7">
        <v>96.25</v>
      </c>
      <c r="O11" s="7">
        <v>86.88</v>
      </c>
      <c r="P11" s="7">
        <v>100</v>
      </c>
      <c r="Q11" s="7">
        <v>100</v>
      </c>
      <c r="R11" s="7">
        <v>98.5</v>
      </c>
      <c r="S11" s="7">
        <v>93.41</v>
      </c>
      <c r="T11" s="7">
        <v>97.32</v>
      </c>
      <c r="U11" s="7">
        <v>82.25</v>
      </c>
      <c r="V11" s="7">
        <v>76.5</v>
      </c>
      <c r="W11" s="7">
        <v>93.75</v>
      </c>
      <c r="X11" s="7">
        <v>87.86</v>
      </c>
      <c r="Y11" s="7">
        <v>97</v>
      </c>
      <c r="Z11" s="7">
        <v>92.92</v>
      </c>
      <c r="AA11" s="7">
        <v>87.81</v>
      </c>
      <c r="AB11" s="7">
        <v>97.13</v>
      </c>
      <c r="AC11" s="7">
        <v>96</v>
      </c>
      <c r="AD11" s="7">
        <v>90.63</v>
      </c>
      <c r="AE11" s="7">
        <v>96.25</v>
      </c>
      <c r="AF11" s="7">
        <v>94.77</v>
      </c>
    </row>
    <row r="12" spans="1:32">
      <c r="A12" s="6">
        <f t="shared" si="0"/>
        <v>26.300664835164838</v>
      </c>
      <c r="B12" s="6">
        <f t="shared" si="1"/>
        <v>9.0043571428571454</v>
      </c>
      <c r="C12" s="6">
        <f t="shared" si="2"/>
        <v>17.296307692307693</v>
      </c>
      <c r="D12" s="7">
        <v>87.81</v>
      </c>
      <c r="E12" s="7">
        <v>93.13</v>
      </c>
      <c r="F12" s="7">
        <v>92.5</v>
      </c>
      <c r="G12" s="7">
        <v>84.79</v>
      </c>
      <c r="H12" s="7">
        <v>91.88</v>
      </c>
      <c r="I12" s="7">
        <v>88.33</v>
      </c>
      <c r="J12" s="7">
        <v>88.57</v>
      </c>
      <c r="K12" s="7">
        <v>95</v>
      </c>
      <c r="L12" s="7">
        <v>90.36</v>
      </c>
      <c r="M12" s="7">
        <v>87.5</v>
      </c>
      <c r="N12" s="7">
        <v>90.63</v>
      </c>
      <c r="O12" s="7">
        <v>89.69</v>
      </c>
      <c r="P12" s="7">
        <v>84.17</v>
      </c>
      <c r="Q12" s="7">
        <v>96.25</v>
      </c>
      <c r="R12" s="7">
        <v>78.75</v>
      </c>
      <c r="S12" s="7">
        <v>93.82</v>
      </c>
      <c r="T12" s="7">
        <v>97.74</v>
      </c>
      <c r="U12" s="7">
        <v>89.25</v>
      </c>
      <c r="V12" s="7">
        <v>73.400000000000006</v>
      </c>
      <c r="W12" s="7">
        <v>82.19</v>
      </c>
      <c r="X12" s="7">
        <v>90</v>
      </c>
      <c r="Y12" s="7">
        <v>97</v>
      </c>
      <c r="Z12" s="7">
        <v>90.42</v>
      </c>
      <c r="AA12" s="7">
        <v>68.28</v>
      </c>
      <c r="AB12" s="7">
        <v>97.75</v>
      </c>
      <c r="AC12" s="7">
        <v>68.33</v>
      </c>
      <c r="AD12" s="7">
        <v>76.88</v>
      </c>
      <c r="AE12" s="7">
        <v>82.71</v>
      </c>
      <c r="AF12" s="7">
        <v>84.77</v>
      </c>
    </row>
    <row r="13" spans="1:32">
      <c r="A13" s="6">
        <f t="shared" si="0"/>
        <v>28.016582417582423</v>
      </c>
      <c r="B13" s="6">
        <f t="shared" si="1"/>
        <v>9.3524285714285718</v>
      </c>
      <c r="C13" s="6">
        <f t="shared" si="2"/>
        <v>18.664153846153852</v>
      </c>
      <c r="D13" s="7">
        <v>75</v>
      </c>
      <c r="E13" s="7">
        <v>97.5</v>
      </c>
      <c r="F13" s="7">
        <v>95</v>
      </c>
      <c r="G13" s="7">
        <v>91.25</v>
      </c>
      <c r="H13" s="7">
        <v>93.75</v>
      </c>
      <c r="I13" s="7">
        <v>100</v>
      </c>
      <c r="J13" s="7">
        <v>90.71</v>
      </c>
      <c r="K13" s="7">
        <v>98.75</v>
      </c>
      <c r="L13" s="7">
        <v>92.86</v>
      </c>
      <c r="M13" s="7">
        <v>92.5</v>
      </c>
      <c r="N13" s="7">
        <v>93.44</v>
      </c>
      <c r="O13" s="7">
        <v>93.75</v>
      </c>
      <c r="P13" s="7">
        <v>90.83</v>
      </c>
      <c r="Q13" s="7">
        <v>96.25</v>
      </c>
      <c r="R13" s="7">
        <v>82.75</v>
      </c>
      <c r="S13" s="7">
        <v>93.5</v>
      </c>
      <c r="T13" s="7">
        <v>99.46</v>
      </c>
      <c r="U13" s="7">
        <v>93</v>
      </c>
      <c r="V13" s="7">
        <v>85</v>
      </c>
      <c r="W13" s="7">
        <v>97.81</v>
      </c>
      <c r="X13" s="7">
        <v>100</v>
      </c>
      <c r="Y13" s="7">
        <v>100</v>
      </c>
      <c r="Z13" s="7">
        <v>98.75</v>
      </c>
      <c r="AA13" s="7">
        <v>85.94</v>
      </c>
      <c r="AB13" s="7">
        <v>96.88</v>
      </c>
      <c r="AC13" s="7">
        <v>87</v>
      </c>
      <c r="AD13" s="7">
        <v>78.44</v>
      </c>
      <c r="AE13" s="7">
        <v>86.17</v>
      </c>
      <c r="AF13" s="7">
        <v>89.66</v>
      </c>
    </row>
    <row r="14" spans="1:32">
      <c r="A14" s="6">
        <f t="shared" si="0"/>
        <v>29.014170329670332</v>
      </c>
      <c r="B14" s="6">
        <f t="shared" si="1"/>
        <v>9.7247857142857157</v>
      </c>
      <c r="C14" s="6">
        <f t="shared" si="2"/>
        <v>19.289384615384616</v>
      </c>
      <c r="D14" s="7">
        <v>94.9</v>
      </c>
      <c r="E14" s="7">
        <v>100</v>
      </c>
      <c r="F14" s="7">
        <v>98.75</v>
      </c>
      <c r="G14" s="7">
        <v>95.42</v>
      </c>
      <c r="H14" s="7">
        <v>96.25</v>
      </c>
      <c r="I14" s="7">
        <v>97.14</v>
      </c>
      <c r="J14" s="7">
        <v>100</v>
      </c>
      <c r="K14" s="7">
        <v>100</v>
      </c>
      <c r="L14" s="7">
        <v>92.5</v>
      </c>
      <c r="M14" s="7">
        <v>100</v>
      </c>
      <c r="N14" s="7">
        <v>98.13</v>
      </c>
      <c r="O14" s="7">
        <v>94.38</v>
      </c>
      <c r="P14" s="7">
        <v>85</v>
      </c>
      <c r="Q14" s="7">
        <v>100</v>
      </c>
      <c r="R14" s="7">
        <v>94</v>
      </c>
      <c r="S14" s="7">
        <v>99.32</v>
      </c>
      <c r="T14" s="7">
        <v>97.86</v>
      </c>
      <c r="U14" s="7">
        <v>93.5</v>
      </c>
      <c r="V14" s="7">
        <v>90</v>
      </c>
      <c r="W14" s="7">
        <v>93.13</v>
      </c>
      <c r="X14" s="7">
        <v>94.29</v>
      </c>
      <c r="Y14" s="7">
        <v>98.5</v>
      </c>
      <c r="Z14" s="7">
        <v>97.92</v>
      </c>
      <c r="AA14" s="7">
        <v>85.47</v>
      </c>
      <c r="AB14" s="7">
        <v>97.81</v>
      </c>
      <c r="AC14" s="7">
        <v>100</v>
      </c>
      <c r="AD14" s="7">
        <v>100</v>
      </c>
      <c r="AE14" s="7">
        <v>96.25</v>
      </c>
      <c r="AF14" s="7">
        <v>95.23</v>
      </c>
    </row>
    <row r="15" spans="1:32">
      <c r="A15" s="6">
        <f t="shared" si="0"/>
        <v>28.343664835164837</v>
      </c>
      <c r="B15" s="6">
        <f t="shared" si="1"/>
        <v>9.5813571428571453</v>
      </c>
      <c r="C15" s="6">
        <f t="shared" si="2"/>
        <v>18.76230769230769</v>
      </c>
      <c r="D15" s="7">
        <v>95.31</v>
      </c>
      <c r="E15" s="7">
        <v>99.38</v>
      </c>
      <c r="F15" s="7">
        <v>95</v>
      </c>
      <c r="G15" s="7">
        <v>81.25</v>
      </c>
      <c r="H15" s="7">
        <v>95.63</v>
      </c>
      <c r="I15" s="7">
        <v>92.38</v>
      </c>
      <c r="J15" s="7">
        <v>99.29</v>
      </c>
      <c r="K15" s="7">
        <v>97.5</v>
      </c>
      <c r="L15" s="7">
        <v>94.64</v>
      </c>
      <c r="M15" s="7">
        <v>97.5</v>
      </c>
      <c r="N15" s="7">
        <v>96.25</v>
      </c>
      <c r="O15" s="7">
        <v>94.38</v>
      </c>
      <c r="P15" s="7">
        <v>95</v>
      </c>
      <c r="Q15" s="7">
        <v>100</v>
      </c>
      <c r="R15" s="7">
        <v>89.13</v>
      </c>
      <c r="S15" s="7">
        <v>97.91</v>
      </c>
      <c r="T15" s="7">
        <v>96.43</v>
      </c>
      <c r="U15" s="7">
        <v>85.75</v>
      </c>
      <c r="V15" s="7">
        <v>82</v>
      </c>
      <c r="W15" s="7">
        <v>91.25</v>
      </c>
      <c r="X15" s="7">
        <v>95</v>
      </c>
      <c r="Y15" s="7">
        <v>98.5</v>
      </c>
      <c r="Z15" s="7">
        <v>98.75</v>
      </c>
      <c r="AA15" s="7">
        <v>86.88</v>
      </c>
      <c r="AB15" s="7">
        <v>98.13</v>
      </c>
      <c r="AC15" s="7">
        <v>93</v>
      </c>
      <c r="AD15" s="7">
        <v>85.94</v>
      </c>
      <c r="AE15" s="7">
        <v>96.67</v>
      </c>
      <c r="AF15" s="7">
        <v>95.34</v>
      </c>
    </row>
    <row r="16" spans="1:32">
      <c r="A16" s="6">
        <f t="shared" si="0"/>
        <v>25.739747252747257</v>
      </c>
      <c r="B16" s="6">
        <f t="shared" si="1"/>
        <v>8.6132857142857144</v>
      </c>
      <c r="C16" s="6">
        <f t="shared" si="2"/>
        <v>17.126461538461541</v>
      </c>
      <c r="D16" s="7">
        <v>96.56</v>
      </c>
      <c r="E16" s="7">
        <v>97.5</v>
      </c>
      <c r="F16" s="7">
        <v>92.5</v>
      </c>
      <c r="G16" s="7">
        <v>68.33</v>
      </c>
      <c r="H16" s="7">
        <v>91.88</v>
      </c>
      <c r="I16" s="7">
        <v>88.69</v>
      </c>
      <c r="J16" s="7">
        <v>97.14</v>
      </c>
      <c r="K16" s="7">
        <v>95</v>
      </c>
      <c r="L16" s="7">
        <v>37.5</v>
      </c>
      <c r="M16" s="7">
        <v>92.5</v>
      </c>
      <c r="N16" s="7">
        <v>98.13</v>
      </c>
      <c r="O16" s="7">
        <v>74.38</v>
      </c>
      <c r="P16" s="7">
        <v>0</v>
      </c>
      <c r="Q16" s="7">
        <v>96.25</v>
      </c>
      <c r="R16" s="7">
        <v>79.5</v>
      </c>
      <c r="S16" s="7">
        <v>96.14</v>
      </c>
      <c r="T16" s="7">
        <v>80.95</v>
      </c>
      <c r="U16" s="7">
        <v>79</v>
      </c>
      <c r="V16" s="7">
        <v>75</v>
      </c>
      <c r="W16" s="7">
        <v>0</v>
      </c>
      <c r="X16" s="7">
        <v>93.21</v>
      </c>
      <c r="Y16" s="7">
        <v>98.5</v>
      </c>
      <c r="Z16" s="7">
        <v>95</v>
      </c>
      <c r="AA16" s="7">
        <v>58.75</v>
      </c>
      <c r="AB16" s="7">
        <v>97</v>
      </c>
      <c r="AC16" s="7">
        <v>99</v>
      </c>
      <c r="AD16" s="7">
        <v>67.03</v>
      </c>
      <c r="AE16" s="7">
        <v>95</v>
      </c>
      <c r="AF16" s="7">
        <v>78.64</v>
      </c>
    </row>
    <row r="17" spans="1:32">
      <c r="A17" s="6">
        <f t="shared" si="0"/>
        <v>29.055021978021976</v>
      </c>
      <c r="B17" s="6">
        <f t="shared" si="1"/>
        <v>9.7807142857142839</v>
      </c>
      <c r="C17" s="6">
        <f t="shared" si="2"/>
        <v>19.274307692307694</v>
      </c>
      <c r="D17" s="7">
        <v>98.44</v>
      </c>
      <c r="E17" s="7">
        <v>96.88</v>
      </c>
      <c r="F17" s="7">
        <v>97.5</v>
      </c>
      <c r="G17" s="7">
        <v>95</v>
      </c>
      <c r="H17" s="7">
        <v>100</v>
      </c>
      <c r="I17" s="7">
        <v>98.93</v>
      </c>
      <c r="J17" s="7">
        <v>95</v>
      </c>
      <c r="K17" s="7">
        <v>97.5</v>
      </c>
      <c r="L17" s="7">
        <v>96.79</v>
      </c>
      <c r="M17" s="7">
        <v>66.67</v>
      </c>
      <c r="N17" s="7">
        <v>98.13</v>
      </c>
      <c r="O17" s="7">
        <v>100</v>
      </c>
      <c r="P17" s="7">
        <v>100</v>
      </c>
      <c r="Q17" s="7">
        <v>100</v>
      </c>
      <c r="R17" s="7">
        <v>95.13</v>
      </c>
      <c r="S17" s="7">
        <v>96.59</v>
      </c>
      <c r="T17" s="7">
        <v>96.25</v>
      </c>
      <c r="U17" s="7">
        <v>88.75</v>
      </c>
      <c r="V17" s="7">
        <v>93</v>
      </c>
      <c r="W17" s="7">
        <v>96.56</v>
      </c>
      <c r="X17" s="7">
        <v>98.21</v>
      </c>
      <c r="Y17" s="7">
        <v>100</v>
      </c>
      <c r="Z17" s="7">
        <v>94.38</v>
      </c>
      <c r="AA17" s="7">
        <v>94.38</v>
      </c>
      <c r="AB17" s="7">
        <v>97.19</v>
      </c>
      <c r="AC17" s="7">
        <v>97</v>
      </c>
      <c r="AD17" s="7">
        <v>98.13</v>
      </c>
      <c r="AE17" s="7">
        <v>98.75</v>
      </c>
      <c r="AF17" s="7">
        <v>92.39</v>
      </c>
    </row>
    <row r="18" spans="1:32">
      <c r="A18" s="6">
        <f t="shared" si="0"/>
        <v>29.325175824175822</v>
      </c>
      <c r="B18" s="6">
        <f t="shared" si="1"/>
        <v>9.8047142857142848</v>
      </c>
      <c r="C18" s="6">
        <f t="shared" si="2"/>
        <v>19.520461538461539</v>
      </c>
      <c r="D18" s="7">
        <v>94.06</v>
      </c>
      <c r="E18" s="7">
        <v>91.25</v>
      </c>
      <c r="F18" s="7">
        <v>100</v>
      </c>
      <c r="G18" s="7">
        <v>94.38</v>
      </c>
      <c r="H18" s="7">
        <v>100</v>
      </c>
      <c r="I18" s="7">
        <v>97.86</v>
      </c>
      <c r="J18" s="7">
        <v>97.86</v>
      </c>
      <c r="K18" s="7">
        <v>100</v>
      </c>
      <c r="L18" s="7">
        <v>100</v>
      </c>
      <c r="M18" s="7">
        <v>100</v>
      </c>
      <c r="N18" s="7">
        <v>96.25</v>
      </c>
      <c r="O18" s="7">
        <v>100</v>
      </c>
      <c r="P18" s="7">
        <v>97.5</v>
      </c>
      <c r="Q18" s="7">
        <v>96.25</v>
      </c>
      <c r="R18" s="7">
        <v>98.5</v>
      </c>
      <c r="S18" s="7">
        <v>98.64</v>
      </c>
      <c r="T18" s="7">
        <v>98.45</v>
      </c>
      <c r="U18" s="7">
        <v>87.25</v>
      </c>
      <c r="V18" s="7">
        <v>89.4</v>
      </c>
      <c r="W18" s="7">
        <v>96.88</v>
      </c>
      <c r="X18" s="7">
        <v>100</v>
      </c>
      <c r="Y18" s="7">
        <v>100</v>
      </c>
      <c r="Z18" s="7">
        <v>100</v>
      </c>
      <c r="AA18" s="7">
        <v>97.19</v>
      </c>
      <c r="AB18" s="7">
        <v>98.44</v>
      </c>
      <c r="AC18" s="7">
        <v>100</v>
      </c>
      <c r="AD18" s="7">
        <v>98.13</v>
      </c>
      <c r="AE18" s="7">
        <v>96.25</v>
      </c>
      <c r="AF18" s="7">
        <v>95.45</v>
      </c>
    </row>
    <row r="19" spans="1:32">
      <c r="A19" s="6">
        <f t="shared" si="0"/>
        <v>25.456428571428567</v>
      </c>
      <c r="B19" s="6">
        <f t="shared" si="1"/>
        <v>8.8064285714285688</v>
      </c>
      <c r="C19" s="6">
        <f t="shared" si="2"/>
        <v>16.649999999999999</v>
      </c>
      <c r="D19" s="7">
        <v>78.13</v>
      </c>
      <c r="E19" s="7">
        <v>96.88</v>
      </c>
      <c r="F19" s="7">
        <v>96.25</v>
      </c>
      <c r="G19" s="7">
        <v>97.29</v>
      </c>
      <c r="H19" s="7">
        <v>96.25</v>
      </c>
      <c r="I19" s="7">
        <v>80.83</v>
      </c>
      <c r="J19" s="7">
        <v>71.430000000000007</v>
      </c>
      <c r="K19" s="7">
        <v>96.25</v>
      </c>
      <c r="L19" s="7">
        <v>89.29</v>
      </c>
      <c r="M19" s="7">
        <v>87.92</v>
      </c>
      <c r="N19" s="7">
        <v>92.5</v>
      </c>
      <c r="O19" s="7">
        <v>44.38</v>
      </c>
      <c r="P19" s="7">
        <v>63.75</v>
      </c>
      <c r="Q19" s="7">
        <v>96.25</v>
      </c>
      <c r="R19" s="7">
        <v>89.88</v>
      </c>
      <c r="S19" s="7">
        <v>91.59</v>
      </c>
      <c r="T19" s="7">
        <v>84.29</v>
      </c>
      <c r="U19" s="7">
        <v>74.75</v>
      </c>
      <c r="V19" s="7">
        <v>64</v>
      </c>
      <c r="W19" s="7">
        <v>83.54</v>
      </c>
      <c r="X19" s="7">
        <v>77.62</v>
      </c>
      <c r="Y19" s="7">
        <v>90.25</v>
      </c>
      <c r="Z19" s="7">
        <v>77.290000000000006</v>
      </c>
      <c r="AA19" s="7">
        <v>83.59</v>
      </c>
      <c r="AB19" s="7">
        <v>91.56</v>
      </c>
      <c r="AC19" s="7">
        <v>80.67</v>
      </c>
      <c r="AD19" s="7">
        <v>39.22</v>
      </c>
      <c r="AE19" s="7">
        <v>94.58</v>
      </c>
      <c r="AF19" s="7">
        <v>88.52</v>
      </c>
    </row>
    <row r="20" spans="1:32">
      <c r="A20" s="6">
        <f t="shared" si="0"/>
        <v>29.730752747252751</v>
      </c>
      <c r="B20" s="6">
        <f t="shared" si="1"/>
        <v>9.961214285714286</v>
      </c>
      <c r="C20" s="6">
        <f t="shared" si="2"/>
        <v>19.769538461538463</v>
      </c>
      <c r="D20" s="7">
        <v>98.13</v>
      </c>
      <c r="E20" s="7">
        <v>100</v>
      </c>
      <c r="F20" s="7">
        <v>100</v>
      </c>
      <c r="G20" s="7">
        <v>100</v>
      </c>
      <c r="H20" s="7">
        <v>98.13</v>
      </c>
      <c r="I20" s="7">
        <v>100</v>
      </c>
      <c r="J20" s="7">
        <v>100</v>
      </c>
      <c r="K20" s="7">
        <v>100</v>
      </c>
      <c r="L20" s="7">
        <v>100</v>
      </c>
      <c r="M20" s="7">
        <v>100</v>
      </c>
      <c r="N20" s="7">
        <v>99.06</v>
      </c>
      <c r="O20" s="7">
        <v>96.25</v>
      </c>
      <c r="P20" s="7">
        <v>100</v>
      </c>
      <c r="Q20" s="7">
        <v>100</v>
      </c>
      <c r="R20" s="7">
        <v>99.25</v>
      </c>
      <c r="S20" s="7">
        <v>98.41</v>
      </c>
      <c r="T20" s="7">
        <v>99.23</v>
      </c>
      <c r="U20" s="7">
        <v>98.5</v>
      </c>
      <c r="V20" s="7">
        <v>97</v>
      </c>
      <c r="W20" s="7">
        <v>98.75</v>
      </c>
      <c r="X20" s="7">
        <v>100</v>
      </c>
      <c r="Y20" s="7">
        <v>100</v>
      </c>
      <c r="Z20" s="7">
        <v>100</v>
      </c>
      <c r="AA20" s="7">
        <v>94.38</v>
      </c>
      <c r="AB20" s="7">
        <v>100</v>
      </c>
      <c r="AC20" s="7">
        <v>100</v>
      </c>
      <c r="AD20" s="7">
        <v>93.44</v>
      </c>
      <c r="AE20" s="7">
        <v>98.75</v>
      </c>
      <c r="AF20" s="7">
        <v>100</v>
      </c>
    </row>
    <row r="21" spans="1:32">
      <c r="A21" s="6">
        <f t="shared" si="0"/>
        <v>28.931384615384619</v>
      </c>
      <c r="B21" s="6">
        <f t="shared" si="1"/>
        <v>9.7340000000000018</v>
      </c>
      <c r="C21" s="6">
        <f t="shared" si="2"/>
        <v>19.197384615384617</v>
      </c>
      <c r="D21" s="7">
        <v>98.33</v>
      </c>
      <c r="E21" s="7">
        <v>100</v>
      </c>
      <c r="F21" s="7">
        <v>96.25</v>
      </c>
      <c r="G21" s="7">
        <v>96.04</v>
      </c>
      <c r="H21" s="7">
        <v>98.13</v>
      </c>
      <c r="I21" s="7">
        <v>100</v>
      </c>
      <c r="J21" s="7">
        <v>100</v>
      </c>
      <c r="K21" s="7">
        <v>96.25</v>
      </c>
      <c r="L21" s="7">
        <v>100</v>
      </c>
      <c r="M21" s="7">
        <v>0</v>
      </c>
      <c r="N21" s="7">
        <v>100</v>
      </c>
      <c r="O21" s="7">
        <v>98.13</v>
      </c>
      <c r="P21" s="7">
        <v>95</v>
      </c>
      <c r="Q21" s="7">
        <v>100</v>
      </c>
      <c r="R21" s="7">
        <v>84.63</v>
      </c>
      <c r="S21" s="7">
        <v>97.05</v>
      </c>
      <c r="T21" s="7">
        <v>98.27</v>
      </c>
      <c r="U21" s="7">
        <v>89</v>
      </c>
      <c r="V21" s="7">
        <v>93.4</v>
      </c>
      <c r="W21" s="7">
        <v>91.88</v>
      </c>
      <c r="X21" s="7">
        <v>92.5</v>
      </c>
      <c r="Y21" s="7">
        <v>98.5</v>
      </c>
      <c r="Z21" s="7">
        <v>97.5</v>
      </c>
      <c r="AA21" s="7">
        <v>96.25</v>
      </c>
      <c r="AB21" s="7">
        <v>99.06</v>
      </c>
      <c r="AC21" s="7">
        <v>100</v>
      </c>
      <c r="AD21" s="7">
        <v>90.63</v>
      </c>
      <c r="AE21" s="7">
        <v>95.63</v>
      </c>
      <c r="AF21" s="7">
        <v>97.16</v>
      </c>
    </row>
    <row r="22" spans="1:32">
      <c r="A22" s="6">
        <f t="shared" si="0"/>
        <v>27.09575824175824</v>
      </c>
      <c r="B22" s="6">
        <f t="shared" si="1"/>
        <v>9.2071428571428573</v>
      </c>
      <c r="C22" s="6">
        <f t="shared" si="2"/>
        <v>17.888615384615385</v>
      </c>
      <c r="D22" s="7">
        <v>90.52</v>
      </c>
      <c r="E22" s="7">
        <v>93.75</v>
      </c>
      <c r="F22" s="7">
        <v>92.5</v>
      </c>
      <c r="G22" s="7">
        <v>92.92</v>
      </c>
      <c r="H22" s="7">
        <v>95</v>
      </c>
      <c r="I22" s="7">
        <v>97.86</v>
      </c>
      <c r="J22" s="7">
        <v>79.290000000000006</v>
      </c>
      <c r="K22" s="7">
        <v>98.75</v>
      </c>
      <c r="L22" s="7">
        <v>95.71</v>
      </c>
      <c r="M22" s="7">
        <v>97.5</v>
      </c>
      <c r="N22" s="7">
        <v>97.19</v>
      </c>
      <c r="O22" s="7">
        <v>90.63</v>
      </c>
      <c r="P22" s="7">
        <v>68.33</v>
      </c>
      <c r="Q22" s="7">
        <v>92.5</v>
      </c>
      <c r="R22" s="7">
        <v>74.88</v>
      </c>
      <c r="S22" s="7">
        <v>92.5</v>
      </c>
      <c r="T22" s="7">
        <v>92.44</v>
      </c>
      <c r="U22" s="7">
        <v>83.75</v>
      </c>
      <c r="V22" s="7">
        <v>68.400000000000006</v>
      </c>
      <c r="W22" s="7">
        <v>91.56</v>
      </c>
      <c r="X22" s="7">
        <v>85.36</v>
      </c>
      <c r="Y22" s="7">
        <v>98.5</v>
      </c>
      <c r="Z22" s="7">
        <v>95</v>
      </c>
      <c r="AA22" s="7">
        <v>77.19</v>
      </c>
      <c r="AB22" s="7">
        <v>94.38</v>
      </c>
      <c r="AC22" s="7">
        <v>97</v>
      </c>
      <c r="AD22" s="7">
        <v>79.84</v>
      </c>
      <c r="AE22" s="7">
        <v>87.17</v>
      </c>
      <c r="AF22" s="7">
        <v>88.07</v>
      </c>
    </row>
    <row r="24" spans="1:32">
      <c r="A24" s="6"/>
      <c r="B24" s="6"/>
      <c r="C2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sqref="A1:A1048576"/>
    </sheetView>
  </sheetViews>
  <sheetFormatPr baseColWidth="10" defaultRowHeight="15" x14ac:dyDescent="0"/>
  <cols>
    <col min="1" max="1" width="6.33203125" customWidth="1"/>
    <col min="2" max="2" width="5.1640625" customWidth="1"/>
    <col min="3" max="3" width="8.83203125" customWidth="1"/>
    <col min="4" max="4" width="6.1640625" customWidth="1"/>
  </cols>
  <sheetData>
    <row r="1" spans="1:8">
      <c r="A1" t="s">
        <v>10</v>
      </c>
      <c r="B1" t="s">
        <v>11</v>
      </c>
      <c r="C1" t="s">
        <v>12</v>
      </c>
      <c r="D1" t="s">
        <v>13</v>
      </c>
      <c r="E1" t="s">
        <v>33</v>
      </c>
      <c r="F1" t="s">
        <v>34</v>
      </c>
      <c r="G1" t="s">
        <v>35</v>
      </c>
      <c r="H1" t="s">
        <v>36</v>
      </c>
    </row>
    <row r="2" spans="1:8">
      <c r="A2" s="1">
        <f>SUM(B2:G2)-MIN(B2:G2)-SMALL(B2:G2,2)+H2</f>
        <v>8</v>
      </c>
      <c r="B2" s="1">
        <v>0</v>
      </c>
      <c r="C2" s="1">
        <v>2</v>
      </c>
      <c r="D2" s="1">
        <v>2</v>
      </c>
      <c r="E2" s="1">
        <v>0</v>
      </c>
      <c r="F2" s="1">
        <v>2</v>
      </c>
      <c r="G2" s="1">
        <v>2</v>
      </c>
      <c r="H2" s="1"/>
    </row>
    <row r="3" spans="1:8">
      <c r="A3" s="1">
        <f t="shared" ref="A3:A22" si="0">SUM(B3:G3)-MIN(B3:G3)-SMALL(B3:G3,2)+H3</f>
        <v>8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0</v>
      </c>
      <c r="H3" s="1"/>
    </row>
    <row r="4" spans="1:8">
      <c r="A4" s="1">
        <f t="shared" si="0"/>
        <v>8</v>
      </c>
      <c r="B4" s="1">
        <v>2</v>
      </c>
      <c r="C4" s="1">
        <v>0</v>
      </c>
      <c r="D4" s="1">
        <v>2</v>
      </c>
      <c r="E4" s="1">
        <v>2</v>
      </c>
      <c r="F4" s="1">
        <v>2</v>
      </c>
      <c r="G4" s="1">
        <v>0</v>
      </c>
      <c r="H4" s="1"/>
    </row>
    <row r="5" spans="1:8">
      <c r="A5" s="1">
        <f t="shared" si="0"/>
        <v>8</v>
      </c>
      <c r="B5" s="1">
        <v>0</v>
      </c>
      <c r="C5" s="1">
        <v>2</v>
      </c>
      <c r="D5" s="1">
        <v>2</v>
      </c>
      <c r="E5" s="1">
        <v>2</v>
      </c>
      <c r="F5" s="1">
        <v>2</v>
      </c>
      <c r="G5" s="1">
        <v>0</v>
      </c>
      <c r="H5" s="1"/>
    </row>
    <row r="6" spans="1:8">
      <c r="A6" s="1">
        <f t="shared" si="0"/>
        <v>8</v>
      </c>
      <c r="B6" s="1">
        <v>2</v>
      </c>
      <c r="C6" s="1">
        <v>2</v>
      </c>
      <c r="D6" s="1">
        <v>2</v>
      </c>
      <c r="E6" s="1">
        <v>0</v>
      </c>
      <c r="F6" s="1">
        <v>2</v>
      </c>
      <c r="G6" s="1">
        <v>0</v>
      </c>
      <c r="H6" s="1"/>
    </row>
    <row r="7" spans="1:8">
      <c r="A7" s="1">
        <f t="shared" si="0"/>
        <v>8</v>
      </c>
      <c r="B7" s="1">
        <v>2</v>
      </c>
      <c r="C7" s="1">
        <v>2</v>
      </c>
      <c r="D7" s="1">
        <v>2</v>
      </c>
      <c r="E7" s="1">
        <v>2</v>
      </c>
      <c r="F7" s="1">
        <v>0</v>
      </c>
      <c r="G7" s="1">
        <v>0</v>
      </c>
      <c r="H7" s="1"/>
    </row>
    <row r="8" spans="1:8">
      <c r="A8" s="1">
        <f t="shared" si="0"/>
        <v>8</v>
      </c>
      <c r="B8" s="1">
        <v>2</v>
      </c>
      <c r="C8" s="1">
        <v>2</v>
      </c>
      <c r="D8" s="1">
        <v>2</v>
      </c>
      <c r="E8" s="1">
        <v>2</v>
      </c>
      <c r="F8" s="1">
        <v>0</v>
      </c>
      <c r="G8" s="1">
        <v>0</v>
      </c>
      <c r="H8" s="1"/>
    </row>
    <row r="9" spans="1:8">
      <c r="A9" s="1">
        <f t="shared" si="0"/>
        <v>8</v>
      </c>
      <c r="B9" s="1">
        <v>2</v>
      </c>
      <c r="C9" s="1">
        <v>2</v>
      </c>
      <c r="D9" s="1">
        <v>2</v>
      </c>
      <c r="E9" s="1">
        <v>2</v>
      </c>
      <c r="F9" s="1">
        <v>0</v>
      </c>
      <c r="G9" s="1">
        <v>0</v>
      </c>
      <c r="H9" s="1"/>
    </row>
    <row r="10" spans="1:8">
      <c r="A10" s="1">
        <f t="shared" si="0"/>
        <v>8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0</v>
      </c>
      <c r="H10" s="1"/>
    </row>
    <row r="11" spans="1:8">
      <c r="A11" s="1">
        <f t="shared" si="0"/>
        <v>7</v>
      </c>
      <c r="B11" s="1">
        <v>1</v>
      </c>
      <c r="C11" s="1">
        <v>0</v>
      </c>
      <c r="D11" s="1">
        <v>1</v>
      </c>
      <c r="E11" s="1">
        <v>2</v>
      </c>
      <c r="F11" s="1">
        <v>2</v>
      </c>
      <c r="G11" s="1">
        <v>2</v>
      </c>
      <c r="H11" s="1"/>
    </row>
    <row r="12" spans="1:8">
      <c r="A12" s="1">
        <f t="shared" si="0"/>
        <v>8</v>
      </c>
      <c r="B12" s="1">
        <v>0</v>
      </c>
      <c r="C12" s="1">
        <v>2</v>
      </c>
      <c r="D12" s="1">
        <v>2</v>
      </c>
      <c r="E12" s="1">
        <v>2</v>
      </c>
      <c r="F12" s="1">
        <v>0</v>
      </c>
      <c r="G12" s="1">
        <v>2</v>
      </c>
      <c r="H12" s="1"/>
    </row>
    <row r="13" spans="1:8">
      <c r="A13" s="1">
        <f t="shared" si="0"/>
        <v>8</v>
      </c>
      <c r="B13" s="1">
        <v>2</v>
      </c>
      <c r="C13" s="1">
        <v>2</v>
      </c>
      <c r="D13" s="1">
        <v>2</v>
      </c>
      <c r="E13" s="1">
        <v>0</v>
      </c>
      <c r="F13" s="1">
        <v>0</v>
      </c>
      <c r="G13" s="1">
        <v>2</v>
      </c>
      <c r="H13" s="1"/>
    </row>
    <row r="14" spans="1:8">
      <c r="A14" s="1">
        <f t="shared" si="0"/>
        <v>8</v>
      </c>
      <c r="B14" s="1">
        <v>2</v>
      </c>
      <c r="C14" s="1">
        <v>0</v>
      </c>
      <c r="D14" s="1">
        <v>2</v>
      </c>
      <c r="E14" s="1">
        <v>0</v>
      </c>
      <c r="F14" s="1">
        <v>2</v>
      </c>
      <c r="G14" s="1">
        <v>2</v>
      </c>
      <c r="H14" s="1"/>
    </row>
    <row r="15" spans="1:8">
      <c r="A15" s="1">
        <f t="shared" si="0"/>
        <v>8</v>
      </c>
      <c r="B15" s="1">
        <v>2</v>
      </c>
      <c r="C15" s="1">
        <v>2</v>
      </c>
      <c r="D15" s="1">
        <v>2</v>
      </c>
      <c r="E15" s="1">
        <v>0</v>
      </c>
      <c r="F15" s="1">
        <v>2</v>
      </c>
      <c r="G15" s="1">
        <v>0</v>
      </c>
      <c r="H15" s="1"/>
    </row>
    <row r="16" spans="1:8">
      <c r="A16" s="1">
        <f t="shared" si="0"/>
        <v>6</v>
      </c>
      <c r="B16" s="1">
        <v>2</v>
      </c>
      <c r="C16" s="1">
        <v>2</v>
      </c>
      <c r="D16" s="1">
        <v>0</v>
      </c>
      <c r="E16" s="1">
        <v>0</v>
      </c>
      <c r="F16" s="1">
        <v>0</v>
      </c>
      <c r="G16" s="1">
        <v>2</v>
      </c>
      <c r="H16" s="1"/>
    </row>
    <row r="17" spans="1:8">
      <c r="A17" s="1">
        <f t="shared" si="0"/>
        <v>6</v>
      </c>
      <c r="B17" s="1">
        <v>0</v>
      </c>
      <c r="C17" s="1">
        <v>2</v>
      </c>
      <c r="D17" s="1">
        <v>2</v>
      </c>
      <c r="E17" s="1">
        <v>0</v>
      </c>
      <c r="F17" s="1">
        <v>0</v>
      </c>
      <c r="G17" s="1">
        <v>2</v>
      </c>
      <c r="H17" s="1"/>
    </row>
    <row r="18" spans="1:8">
      <c r="A18" s="1">
        <f t="shared" si="0"/>
        <v>8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0</v>
      </c>
      <c r="H18" s="1"/>
    </row>
    <row r="19" spans="1:8">
      <c r="A19" s="1">
        <f t="shared" si="0"/>
        <v>5</v>
      </c>
      <c r="B19" s="1">
        <v>1</v>
      </c>
      <c r="C19" s="1">
        <v>0</v>
      </c>
      <c r="D19" s="1">
        <v>1</v>
      </c>
      <c r="E19" s="1">
        <v>1</v>
      </c>
      <c r="F19" s="1">
        <v>2</v>
      </c>
      <c r="G19" s="1">
        <v>0</v>
      </c>
      <c r="H19" s="1"/>
    </row>
    <row r="20" spans="1:8">
      <c r="A20" s="1">
        <f t="shared" si="0"/>
        <v>8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0</v>
      </c>
      <c r="H20" s="1"/>
    </row>
    <row r="21" spans="1:8">
      <c r="A21" s="1">
        <f t="shared" si="0"/>
        <v>8</v>
      </c>
      <c r="B21" s="1">
        <v>0</v>
      </c>
      <c r="C21" s="1">
        <v>2</v>
      </c>
      <c r="D21" s="1">
        <v>2</v>
      </c>
      <c r="E21" s="1">
        <v>2</v>
      </c>
      <c r="F21" s="1">
        <v>2</v>
      </c>
      <c r="G21" s="1">
        <v>0</v>
      </c>
      <c r="H21" s="1"/>
    </row>
    <row r="22" spans="1:8">
      <c r="A22" s="1">
        <f t="shared" si="0"/>
        <v>7</v>
      </c>
      <c r="B22" s="1">
        <v>1</v>
      </c>
      <c r="C22" s="1">
        <v>0</v>
      </c>
      <c r="D22" s="1">
        <v>2</v>
      </c>
      <c r="E22" s="1">
        <v>2</v>
      </c>
      <c r="F22" s="1">
        <v>2</v>
      </c>
      <c r="G22" s="1">
        <v>0</v>
      </c>
      <c r="H22" s="1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Overview</vt:lpstr>
      <vt:lpstr>Exams</vt:lpstr>
      <vt:lpstr>HW</vt:lpstr>
      <vt:lpstr>Writing</vt:lpstr>
    </vt:vector>
  </TitlesOfParts>
  <Company>Carleton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Swoboda</dc:creator>
  <cp:lastModifiedBy>Aaron Swoboda</cp:lastModifiedBy>
  <dcterms:created xsi:type="dcterms:W3CDTF">2016-04-12T23:45:24Z</dcterms:created>
  <dcterms:modified xsi:type="dcterms:W3CDTF">2017-06-02T02:12:38Z</dcterms:modified>
</cp:coreProperties>
</file>