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0" yWindow="79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0" i="1" l="1"/>
  <c r="B79" i="1"/>
  <c r="B78" i="1"/>
  <c r="B76" i="1"/>
  <c r="B75" i="1"/>
  <c r="B74" i="1"/>
  <c r="B72" i="1"/>
  <c r="B71" i="1"/>
  <c r="B70" i="1"/>
  <c r="B68" i="1"/>
  <c r="B67" i="1"/>
  <c r="B66" i="1"/>
  <c r="B64" i="1"/>
  <c r="B63" i="1"/>
  <c r="B62" i="1"/>
  <c r="B60" i="1"/>
  <c r="B59" i="1"/>
  <c r="B58" i="1"/>
  <c r="B56" i="1"/>
  <c r="B54" i="1"/>
  <c r="B53" i="1"/>
  <c r="B52" i="1"/>
  <c r="B51" i="1"/>
  <c r="B50" i="1"/>
  <c r="B47" i="1"/>
  <c r="B46" i="1"/>
  <c r="B45" i="1"/>
  <c r="B48" i="1"/>
  <c r="B43" i="1"/>
  <c r="B42" i="1"/>
  <c r="B41" i="1"/>
  <c r="B40" i="1"/>
  <c r="B39" i="1"/>
  <c r="B37" i="1"/>
  <c r="B36" i="1"/>
  <c r="B35" i="1"/>
  <c r="B34" i="1"/>
  <c r="B33" i="1"/>
  <c r="B31" i="1"/>
  <c r="B30" i="1"/>
  <c r="B29" i="1"/>
  <c r="B28" i="1"/>
  <c r="B27" i="1"/>
  <c r="B25" i="1"/>
  <c r="B24" i="1"/>
  <c r="B23" i="1"/>
  <c r="B22" i="1"/>
  <c r="B21" i="1"/>
  <c r="B19" i="1"/>
  <c r="B18" i="1"/>
  <c r="B17" i="1"/>
  <c r="B16" i="1"/>
  <c r="B15" i="1"/>
  <c r="B13" i="1"/>
  <c r="B12" i="1"/>
  <c r="B11" i="1"/>
  <c r="B10" i="1"/>
  <c r="B9" i="1"/>
  <c r="B77" i="1"/>
  <c r="B73" i="1"/>
  <c r="B69" i="1"/>
  <c r="B65" i="1"/>
  <c r="B61" i="1"/>
  <c r="B57" i="1"/>
  <c r="B55" i="1"/>
  <c r="B49" i="1"/>
  <c r="B44" i="1"/>
  <c r="B38" i="1"/>
  <c r="B32" i="1"/>
  <c r="B26" i="1"/>
  <c r="B20" i="1"/>
  <c r="B14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<sst xmlns="http://schemas.openxmlformats.org/spreadsheetml/2006/main" count="88" uniqueCount="88">
  <si>
    <t>T [K]</t>
  </si>
  <si>
    <t>T_err [K]</t>
  </si>
  <si>
    <t>P [GPa]</t>
  </si>
  <si>
    <t>P_err [GPa]</t>
  </si>
  <si>
    <t>Etot [kJ/mol]</t>
  </si>
  <si>
    <t>Etot_err [kJ/mol]</t>
  </si>
  <si>
    <t>runID</t>
  </si>
  <si>
    <t>d2350t2500</t>
  </si>
  <si>
    <t>d2350t3000</t>
  </si>
  <si>
    <t>d2350t3500</t>
  </si>
  <si>
    <t>d2350t4000</t>
  </si>
  <si>
    <t>d2350t4500</t>
  </si>
  <si>
    <t>d2350t5000</t>
  </si>
  <si>
    <t>d2490t2500</t>
  </si>
  <si>
    <t>d2490t3000</t>
  </si>
  <si>
    <t>d2490t3500</t>
  </si>
  <si>
    <t>d2490t4000</t>
  </si>
  <si>
    <t>d2490t4500</t>
  </si>
  <si>
    <t>d2490t5000</t>
  </si>
  <si>
    <t>d2620t2500</t>
  </si>
  <si>
    <t>d2620t3000</t>
  </si>
  <si>
    <t>d2620t3500</t>
  </si>
  <si>
    <t>d2620t4000</t>
  </si>
  <si>
    <t>d2620t4500</t>
  </si>
  <si>
    <t>d2620t5000</t>
  </si>
  <si>
    <t>d2750t2500</t>
  </si>
  <si>
    <t>d2750t3000</t>
  </si>
  <si>
    <t>d2750t3500</t>
  </si>
  <si>
    <t>d2750t4000</t>
  </si>
  <si>
    <t>d2750t4500</t>
  </si>
  <si>
    <t>d2750t5000</t>
  </si>
  <si>
    <t>d2870t2500</t>
  </si>
  <si>
    <t>d2870t3000</t>
  </si>
  <si>
    <t>d2870t3500</t>
  </si>
  <si>
    <t>d2870t4000</t>
  </si>
  <si>
    <t>d2870t4500</t>
  </si>
  <si>
    <t>d2870t5000</t>
  </si>
  <si>
    <t>d3160t2500</t>
  </si>
  <si>
    <t>d3160t3000</t>
  </si>
  <si>
    <t>d3160t3500</t>
  </si>
  <si>
    <t>d3160t4000</t>
  </si>
  <si>
    <t>d3160t4500</t>
  </si>
  <si>
    <t>d3160t5000</t>
  </si>
  <si>
    <t>d3450t2500</t>
  </si>
  <si>
    <t>d3450t3000</t>
  </si>
  <si>
    <t>d3450t3500</t>
  </si>
  <si>
    <t>d3450t4000</t>
  </si>
  <si>
    <t>d3450t4500</t>
  </si>
  <si>
    <t>d3450t5000</t>
  </si>
  <si>
    <t>d3753t2500</t>
  </si>
  <si>
    <t>d3753t3000</t>
  </si>
  <si>
    <t>d3753t3500</t>
  </si>
  <si>
    <t>d3753t4000</t>
  </si>
  <si>
    <t>d3753t5000</t>
  </si>
  <si>
    <t>d4010t2500</t>
  </si>
  <si>
    <t>d4010t3000</t>
  </si>
  <si>
    <t>d4010t3500</t>
  </si>
  <si>
    <t>d4010t4000</t>
  </si>
  <si>
    <t>d4010t4500</t>
  </si>
  <si>
    <t>d4010t5000</t>
  </si>
  <si>
    <t>d4240t3500</t>
  </si>
  <si>
    <t>d4240t4000</t>
  </si>
  <si>
    <t>d4469t3500</t>
  </si>
  <si>
    <t>d4469t4000</t>
  </si>
  <si>
    <t>d4469t4500</t>
  </si>
  <si>
    <t>d4469t5000</t>
  </si>
  <si>
    <t>d4700t3500</t>
  </si>
  <si>
    <t>d4700t4000</t>
  </si>
  <si>
    <t>d4700t4500</t>
  </si>
  <si>
    <t>d4700t5000</t>
  </si>
  <si>
    <t>d4834t3500</t>
  </si>
  <si>
    <t>d4834t4000</t>
  </si>
  <si>
    <t>d4834t4500</t>
  </si>
  <si>
    <t>d4834t5000</t>
  </si>
  <si>
    <t>d5000t3500</t>
  </si>
  <si>
    <t>d5000t4000</t>
  </si>
  <si>
    <t>d5000t4500</t>
  </si>
  <si>
    <t>d5000t5000</t>
  </si>
  <si>
    <t>d5150t3500</t>
  </si>
  <si>
    <t>d5150t4000</t>
  </si>
  <si>
    <t>d5150t4500</t>
  </si>
  <si>
    <t>d5150t5000</t>
  </si>
  <si>
    <t>d5300t3500</t>
  </si>
  <si>
    <t>d5300t4000</t>
  </si>
  <si>
    <t>d5300t4500</t>
  </si>
  <si>
    <t>d5300t5000</t>
  </si>
  <si>
    <t>rho [g/cc]</t>
  </si>
  <si>
    <t>V [ang3/atom]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</si>
</sst>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ont="0" applyFill="0" applyBorder="0" applyProtection="0">
      <alignment horizontal="center"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Protection="0">
      <alignment horizontal="left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Plain Table Header" xfId="1"/>
    <cellStyle name="Table Header" xfId="3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J14" sqref="J14"/>
    </sheetView>
  </sheetViews>
  <sheetFormatPr baseColWidth="10" defaultRowHeight="15" x14ac:dyDescent="0"/>
  <cols>
    <col min="1" max="1" width="12.33203125" customWidth="1"/>
    <col min="2" max="2" width="14.6640625" customWidth="1"/>
    <col min="3" max="3" width="13.33203125" customWidth="1"/>
    <col min="4" max="4" width="13.5" customWidth="1"/>
    <col min="5" max="5" width="14.6640625" customWidth="1"/>
    <col min="6" max="6" width="14.5" customWidth="1"/>
    <col min="7" max="7" width="12.6640625" customWidth="1"/>
    <col min="8" max="8" width="13.1640625" customWidth="1"/>
    <col min="9" max="9" width="15.1640625" customWidth="1"/>
  </cols>
  <sheetData>
    <row r="1" spans="1:9">
      <c r="A1" t="s">
        <v>6</v>
      </c>
      <c r="B1" t="s">
        <v>87</v>
      </c>
      <c r="C1" t="s">
        <v>86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7</v>
      </c>
      <c r="B2">
        <f>48.4012524348548^3/8000</f>
        <v>14.173588242392754</v>
      </c>
      <c r="C2">
        <v>2.3502299999999998</v>
      </c>
      <c r="D2">
        <v>2559</v>
      </c>
      <c r="E2">
        <v>19</v>
      </c>
      <c r="F2">
        <v>-0.88</v>
      </c>
      <c r="G2">
        <v>0.19</v>
      </c>
      <c r="H2">
        <v>-10005.35</v>
      </c>
      <c r="I2">
        <v>0.04</v>
      </c>
    </row>
    <row r="3" spans="1:9">
      <c r="A3" t="s">
        <v>8</v>
      </c>
      <c r="B3">
        <f t="shared" ref="B3:B7" si="0">48.4012524348548^3/8000</f>
        <v>14.173588242392754</v>
      </c>
      <c r="C3">
        <v>2.3502299999999998</v>
      </c>
      <c r="D3">
        <v>3058</v>
      </c>
      <c r="E3">
        <v>22</v>
      </c>
      <c r="F3">
        <v>-0.77</v>
      </c>
      <c r="G3">
        <v>0.21</v>
      </c>
      <c r="H3">
        <v>-9923.83</v>
      </c>
      <c r="I3">
        <v>0.01</v>
      </c>
    </row>
    <row r="4" spans="1:9">
      <c r="A4" t="s">
        <v>9</v>
      </c>
      <c r="B4">
        <f t="shared" si="0"/>
        <v>14.173588242392754</v>
      </c>
      <c r="C4">
        <v>2.3502299999999998</v>
      </c>
      <c r="D4">
        <v>3537</v>
      </c>
      <c r="E4">
        <v>24</v>
      </c>
      <c r="F4">
        <v>-0.59</v>
      </c>
      <c r="G4">
        <v>0.21</v>
      </c>
      <c r="H4">
        <v>-9846.3700000000008</v>
      </c>
      <c r="I4">
        <v>0.01</v>
      </c>
    </row>
    <row r="5" spans="1:9">
      <c r="A5" t="s">
        <v>10</v>
      </c>
      <c r="B5">
        <f t="shared" si="0"/>
        <v>14.173588242392754</v>
      </c>
      <c r="C5">
        <v>2.3502299999999998</v>
      </c>
      <c r="D5">
        <v>4005</v>
      </c>
      <c r="E5">
        <v>29</v>
      </c>
      <c r="F5">
        <v>-0.33</v>
      </c>
      <c r="G5">
        <v>0.24</v>
      </c>
      <c r="H5">
        <v>-9772.7000000000007</v>
      </c>
      <c r="I5">
        <v>0.02</v>
      </c>
    </row>
    <row r="6" spans="1:9">
      <c r="A6" t="s">
        <v>11</v>
      </c>
      <c r="B6">
        <f t="shared" si="0"/>
        <v>14.173588242392754</v>
      </c>
      <c r="C6">
        <v>2.3502299999999998</v>
      </c>
      <c r="D6">
        <v>4484</v>
      </c>
      <c r="E6">
        <v>32</v>
      </c>
      <c r="F6">
        <v>0.01</v>
      </c>
      <c r="G6">
        <v>0.24</v>
      </c>
      <c r="H6">
        <v>-9700.2800000000007</v>
      </c>
      <c r="I6">
        <v>0.01</v>
      </c>
    </row>
    <row r="7" spans="1:9">
      <c r="A7" t="s">
        <v>12</v>
      </c>
      <c r="B7">
        <f t="shared" si="0"/>
        <v>14.173588242392754</v>
      </c>
      <c r="C7">
        <v>2.3502299999999998</v>
      </c>
      <c r="D7">
        <v>5030</v>
      </c>
      <c r="E7">
        <v>34</v>
      </c>
      <c r="F7">
        <v>0.45</v>
      </c>
      <c r="G7">
        <v>0.27</v>
      </c>
      <c r="H7">
        <v>-9620.89</v>
      </c>
      <c r="I7">
        <v>0.02</v>
      </c>
    </row>
    <row r="8" spans="1:9">
      <c r="A8" t="s">
        <v>13</v>
      </c>
      <c r="B8">
        <f>47.4767954081359^3/8000</f>
        <v>13.376860704486212</v>
      </c>
      <c r="C8">
        <v>2.4902099999999998</v>
      </c>
      <c r="D8">
        <v>2567</v>
      </c>
      <c r="E8">
        <v>19</v>
      </c>
      <c r="F8">
        <v>-0.38</v>
      </c>
      <c r="G8">
        <v>0.18</v>
      </c>
      <c r="H8">
        <v>-10007.469999999999</v>
      </c>
      <c r="I8">
        <v>0.02</v>
      </c>
    </row>
    <row r="9" spans="1:9">
      <c r="A9" t="s">
        <v>14</v>
      </c>
      <c r="B9">
        <f t="shared" ref="B9:B13" si="1">47.4767954081359^3/8000</f>
        <v>13.376860704486212</v>
      </c>
      <c r="C9">
        <v>2.4902099999999998</v>
      </c>
      <c r="D9">
        <v>3036</v>
      </c>
      <c r="E9">
        <v>22</v>
      </c>
      <c r="F9">
        <v>-0.2</v>
      </c>
      <c r="G9">
        <v>0.23</v>
      </c>
      <c r="H9">
        <v>-9931.1299999999992</v>
      </c>
      <c r="I9">
        <v>0.01</v>
      </c>
    </row>
    <row r="10" spans="1:9">
      <c r="A10" t="s">
        <v>15</v>
      </c>
      <c r="B10">
        <f t="shared" si="1"/>
        <v>13.376860704486212</v>
      </c>
      <c r="C10">
        <v>2.4902099999999998</v>
      </c>
      <c r="D10">
        <v>3549</v>
      </c>
      <c r="E10">
        <v>25</v>
      </c>
      <c r="F10">
        <v>7.0000000000000007E-2</v>
      </c>
      <c r="G10">
        <v>0.25</v>
      </c>
      <c r="H10">
        <v>-9849.73</v>
      </c>
      <c r="I10">
        <v>0.02</v>
      </c>
    </row>
    <row r="11" spans="1:9">
      <c r="A11" t="s">
        <v>16</v>
      </c>
      <c r="B11">
        <f t="shared" si="1"/>
        <v>13.376860704486212</v>
      </c>
      <c r="C11">
        <v>2.4902099999999998</v>
      </c>
      <c r="D11">
        <v>4034</v>
      </c>
      <c r="E11">
        <v>28</v>
      </c>
      <c r="F11">
        <v>0.45</v>
      </c>
      <c r="G11">
        <v>0.25</v>
      </c>
      <c r="H11">
        <v>-9775.51</v>
      </c>
      <c r="I11">
        <v>0.01</v>
      </c>
    </row>
    <row r="12" spans="1:9">
      <c r="A12" t="s">
        <v>17</v>
      </c>
      <c r="B12">
        <f t="shared" si="1"/>
        <v>13.376860704486212</v>
      </c>
      <c r="C12">
        <v>2.4902099999999998</v>
      </c>
      <c r="D12">
        <v>4508</v>
      </c>
      <c r="E12">
        <v>30</v>
      </c>
      <c r="F12">
        <v>0.86</v>
      </c>
      <c r="G12">
        <v>0.25</v>
      </c>
      <c r="H12">
        <v>-9705.4500000000007</v>
      </c>
      <c r="I12">
        <v>0.02</v>
      </c>
    </row>
    <row r="13" spans="1:9">
      <c r="A13" t="s">
        <v>18</v>
      </c>
      <c r="B13">
        <f t="shared" si="1"/>
        <v>13.376860704486212</v>
      </c>
      <c r="C13">
        <v>2.4902099999999998</v>
      </c>
      <c r="D13">
        <v>5004</v>
      </c>
      <c r="E13">
        <v>35</v>
      </c>
      <c r="F13">
        <v>1.38</v>
      </c>
      <c r="G13">
        <v>0.26</v>
      </c>
      <c r="H13">
        <v>-9633.86</v>
      </c>
      <c r="I13">
        <v>0.02</v>
      </c>
    </row>
    <row r="14" spans="1:9">
      <c r="A14" t="s">
        <v>19</v>
      </c>
      <c r="B14">
        <f>46.6781444087863^3/8000</f>
        <v>12.713079498715286</v>
      </c>
      <c r="C14">
        <v>2.6202299999999998</v>
      </c>
      <c r="D14">
        <v>2564</v>
      </c>
      <c r="E14">
        <v>19</v>
      </c>
      <c r="F14">
        <v>0.21</v>
      </c>
      <c r="G14">
        <v>0.23</v>
      </c>
      <c r="H14">
        <v>-10009.93</v>
      </c>
      <c r="I14">
        <v>0.01</v>
      </c>
    </row>
    <row r="15" spans="1:9">
      <c r="A15" t="s">
        <v>20</v>
      </c>
      <c r="B15">
        <f t="shared" ref="B15:B19" si="2">46.6781444087863^3/8000</f>
        <v>12.713079498715286</v>
      </c>
      <c r="C15">
        <v>2.6202299999999998</v>
      </c>
      <c r="D15">
        <v>3054</v>
      </c>
      <c r="E15">
        <v>21</v>
      </c>
      <c r="F15">
        <v>0.5</v>
      </c>
      <c r="G15">
        <v>0.23</v>
      </c>
      <c r="H15">
        <v>-9931.19</v>
      </c>
      <c r="I15">
        <v>0.01</v>
      </c>
    </row>
    <row r="16" spans="1:9">
      <c r="A16" t="s">
        <v>21</v>
      </c>
      <c r="B16">
        <f t="shared" si="2"/>
        <v>12.713079498715286</v>
      </c>
      <c r="C16">
        <v>2.6202299999999998</v>
      </c>
      <c r="D16">
        <v>3504</v>
      </c>
      <c r="E16">
        <v>25</v>
      </c>
      <c r="F16">
        <v>0.8</v>
      </c>
      <c r="G16">
        <v>0.25</v>
      </c>
      <c r="H16">
        <v>-9861.39</v>
      </c>
      <c r="I16">
        <v>0.02</v>
      </c>
    </row>
    <row r="17" spans="1:9">
      <c r="A17" t="s">
        <v>22</v>
      </c>
      <c r="B17">
        <f t="shared" si="2"/>
        <v>12.713079498715286</v>
      </c>
      <c r="C17">
        <v>2.6202299999999998</v>
      </c>
      <c r="D17">
        <v>4045</v>
      </c>
      <c r="E17">
        <v>27</v>
      </c>
      <c r="F17">
        <v>1.39</v>
      </c>
      <c r="G17">
        <v>0.26</v>
      </c>
      <c r="H17">
        <v>-9779.9</v>
      </c>
      <c r="I17">
        <v>0.01</v>
      </c>
    </row>
    <row r="18" spans="1:9">
      <c r="A18" t="s">
        <v>23</v>
      </c>
      <c r="B18">
        <f t="shared" si="2"/>
        <v>12.713079498715286</v>
      </c>
      <c r="C18">
        <v>2.6202299999999998</v>
      </c>
      <c r="D18">
        <v>4523</v>
      </c>
      <c r="E18">
        <v>30</v>
      </c>
      <c r="F18">
        <v>1.93</v>
      </c>
      <c r="G18">
        <v>0.27</v>
      </c>
      <c r="H18">
        <v>-9710.66</v>
      </c>
      <c r="I18">
        <v>0.01</v>
      </c>
    </row>
    <row r="19" spans="1:9">
      <c r="A19" t="s">
        <v>24</v>
      </c>
      <c r="B19">
        <f t="shared" si="2"/>
        <v>12.713079498715286</v>
      </c>
      <c r="C19">
        <v>2.6202299999999998</v>
      </c>
      <c r="D19">
        <v>5049</v>
      </c>
      <c r="E19">
        <v>34</v>
      </c>
      <c r="F19">
        <v>2.59</v>
      </c>
      <c r="G19">
        <v>0.28000000000000003</v>
      </c>
      <c r="H19">
        <v>-9636.4699999999993</v>
      </c>
      <c r="I19">
        <v>0.01</v>
      </c>
    </row>
    <row r="20" spans="1:9">
      <c r="A20" t="s">
        <v>25</v>
      </c>
      <c r="B20">
        <f>45.9305463014056^3/8000</f>
        <v>12.111971659116644</v>
      </c>
      <c r="C20">
        <v>2.75027</v>
      </c>
      <c r="D20">
        <v>2547</v>
      </c>
      <c r="E20">
        <v>17</v>
      </c>
      <c r="F20">
        <v>0.95</v>
      </c>
      <c r="G20">
        <v>0.21</v>
      </c>
      <c r="H20">
        <v>-10014.09</v>
      </c>
      <c r="I20">
        <v>0.01</v>
      </c>
    </row>
    <row r="21" spans="1:9">
      <c r="A21" t="s">
        <v>26</v>
      </c>
      <c r="B21">
        <f t="shared" ref="B21:B25" si="3">45.9305463014056^3/8000</f>
        <v>12.111971659116644</v>
      </c>
      <c r="C21">
        <v>2.75027</v>
      </c>
      <c r="D21">
        <v>3043</v>
      </c>
      <c r="E21">
        <v>22</v>
      </c>
      <c r="F21">
        <v>1.36</v>
      </c>
      <c r="G21">
        <v>0.25</v>
      </c>
      <c r="H21">
        <v>-9935.91</v>
      </c>
      <c r="I21">
        <v>0.01</v>
      </c>
    </row>
    <row r="22" spans="1:9">
      <c r="A22" t="s">
        <v>27</v>
      </c>
      <c r="B22">
        <f t="shared" si="3"/>
        <v>12.111971659116644</v>
      </c>
      <c r="C22">
        <v>2.75027</v>
      </c>
      <c r="D22">
        <v>3546</v>
      </c>
      <c r="E22">
        <v>25</v>
      </c>
      <c r="F22">
        <v>1.94</v>
      </c>
      <c r="G22">
        <v>0.26</v>
      </c>
      <c r="H22">
        <v>-9859.35</v>
      </c>
      <c r="I22">
        <v>0.02</v>
      </c>
    </row>
    <row r="23" spans="1:9">
      <c r="A23" t="s">
        <v>28</v>
      </c>
      <c r="B23">
        <f t="shared" si="3"/>
        <v>12.111971659116644</v>
      </c>
      <c r="C23">
        <v>2.75027</v>
      </c>
      <c r="D23">
        <v>4028</v>
      </c>
      <c r="E23">
        <v>28</v>
      </c>
      <c r="F23">
        <v>2.5299999999999998</v>
      </c>
      <c r="G23">
        <v>0.27</v>
      </c>
      <c r="H23">
        <v>-9788.31</v>
      </c>
      <c r="I23">
        <v>0.01</v>
      </c>
    </row>
    <row r="24" spans="1:9">
      <c r="A24" t="s">
        <v>29</v>
      </c>
      <c r="B24">
        <f t="shared" si="3"/>
        <v>12.111971659116644</v>
      </c>
      <c r="C24">
        <v>2.75027</v>
      </c>
      <c r="D24">
        <v>4508</v>
      </c>
      <c r="E24">
        <v>32</v>
      </c>
      <c r="F24">
        <v>3.24</v>
      </c>
      <c r="G24">
        <v>0.28999999999999998</v>
      </c>
      <c r="H24">
        <v>-9719.3799999999992</v>
      </c>
      <c r="I24">
        <v>0.02</v>
      </c>
    </row>
    <row r="25" spans="1:9">
      <c r="A25" t="s">
        <v>30</v>
      </c>
      <c r="B25">
        <f t="shared" si="3"/>
        <v>12.111971659116644</v>
      </c>
      <c r="C25">
        <v>2.75027</v>
      </c>
      <c r="D25">
        <v>5021</v>
      </c>
      <c r="E25">
        <v>35</v>
      </c>
      <c r="F25">
        <v>4.04</v>
      </c>
      <c r="G25">
        <v>0.3</v>
      </c>
      <c r="H25">
        <v>-9647.48</v>
      </c>
      <c r="I25">
        <v>0.01</v>
      </c>
    </row>
    <row r="26" spans="1:9">
      <c r="A26" t="s">
        <v>31</v>
      </c>
      <c r="B26">
        <f>45.281431^3/8000</f>
        <v>11.605676009417746</v>
      </c>
      <c r="C26">
        <v>2.87025</v>
      </c>
      <c r="D26">
        <v>2558</v>
      </c>
      <c r="E26">
        <v>18</v>
      </c>
      <c r="F26">
        <v>1.81</v>
      </c>
      <c r="G26">
        <v>0.24</v>
      </c>
      <c r="H26">
        <v>-10013.65</v>
      </c>
      <c r="I26">
        <v>0.01</v>
      </c>
    </row>
    <row r="27" spans="1:9">
      <c r="A27" t="s">
        <v>32</v>
      </c>
      <c r="B27">
        <f t="shared" ref="B27:B31" si="4">45.281431^3/8000</f>
        <v>11.605676009417746</v>
      </c>
      <c r="C27">
        <v>2.87025</v>
      </c>
      <c r="D27">
        <v>3067</v>
      </c>
      <c r="E27">
        <v>22</v>
      </c>
      <c r="F27">
        <v>2.42</v>
      </c>
      <c r="G27">
        <v>0.26</v>
      </c>
      <c r="H27">
        <v>-9934.93</v>
      </c>
      <c r="I27">
        <v>0.03</v>
      </c>
    </row>
    <row r="28" spans="1:9">
      <c r="A28" t="s">
        <v>33</v>
      </c>
      <c r="B28">
        <f t="shared" si="4"/>
        <v>11.605676009417746</v>
      </c>
      <c r="C28">
        <v>2.87025</v>
      </c>
      <c r="D28">
        <v>3541</v>
      </c>
      <c r="E28">
        <v>25</v>
      </c>
      <c r="F28">
        <v>3.1</v>
      </c>
      <c r="G28">
        <v>0.28000000000000003</v>
      </c>
      <c r="H28">
        <v>-9863.92</v>
      </c>
      <c r="I28">
        <v>0.04</v>
      </c>
    </row>
    <row r="29" spans="1:9">
      <c r="A29" t="s">
        <v>34</v>
      </c>
      <c r="B29">
        <f t="shared" si="4"/>
        <v>11.605676009417746</v>
      </c>
      <c r="C29">
        <v>2.87025</v>
      </c>
      <c r="D29">
        <v>4030</v>
      </c>
      <c r="E29">
        <v>27</v>
      </c>
      <c r="F29">
        <v>3.9</v>
      </c>
      <c r="G29">
        <v>0.27</v>
      </c>
      <c r="H29">
        <v>-9792.32</v>
      </c>
      <c r="I29">
        <v>0.03</v>
      </c>
    </row>
    <row r="30" spans="1:9">
      <c r="A30" t="s">
        <v>35</v>
      </c>
      <c r="B30">
        <f t="shared" si="4"/>
        <v>11.605676009417746</v>
      </c>
      <c r="C30">
        <v>2.87025</v>
      </c>
      <c r="D30">
        <v>4524</v>
      </c>
      <c r="E30">
        <v>31</v>
      </c>
      <c r="F30">
        <v>4.78</v>
      </c>
      <c r="G30">
        <v>0.28999999999999998</v>
      </c>
      <c r="H30">
        <v>-9722.44</v>
      </c>
      <c r="I30">
        <v>0.02</v>
      </c>
    </row>
    <row r="31" spans="1:9">
      <c r="A31" t="s">
        <v>36</v>
      </c>
      <c r="B31">
        <f t="shared" si="4"/>
        <v>11.605676009417746</v>
      </c>
      <c r="C31">
        <v>2.87025</v>
      </c>
      <c r="D31">
        <v>5023</v>
      </c>
      <c r="E31">
        <v>35</v>
      </c>
      <c r="F31">
        <v>5.72</v>
      </c>
      <c r="G31">
        <v>0.3</v>
      </c>
      <c r="H31">
        <v>-9653.57</v>
      </c>
      <c r="I31">
        <v>0.05</v>
      </c>
    </row>
    <row r="32" spans="1:9">
      <c r="A32" t="s">
        <v>37</v>
      </c>
      <c r="B32">
        <f>43.8515880227244^3/8000</f>
        <v>10.540615926777987</v>
      </c>
      <c r="C32">
        <v>3.1602700000000001</v>
      </c>
      <c r="D32">
        <v>2570</v>
      </c>
      <c r="E32">
        <v>18</v>
      </c>
      <c r="F32">
        <v>4.84</v>
      </c>
      <c r="G32">
        <v>0.25</v>
      </c>
      <c r="H32">
        <v>-10015.67</v>
      </c>
      <c r="I32">
        <v>0.01</v>
      </c>
    </row>
    <row r="33" spans="1:9">
      <c r="A33" t="s">
        <v>38</v>
      </c>
      <c r="B33">
        <f t="shared" ref="B33:B37" si="5">43.8515880227244^3/8000</f>
        <v>10.540615926777987</v>
      </c>
      <c r="C33">
        <v>3.1602700000000001</v>
      </c>
      <c r="D33">
        <v>3053</v>
      </c>
      <c r="E33">
        <v>22</v>
      </c>
      <c r="F33">
        <v>6.04</v>
      </c>
      <c r="G33">
        <v>0.28000000000000003</v>
      </c>
      <c r="H33">
        <v>-9942.8700000000008</v>
      </c>
      <c r="I33">
        <v>0.02</v>
      </c>
    </row>
    <row r="34" spans="1:9">
      <c r="A34" t="s">
        <v>39</v>
      </c>
      <c r="B34">
        <f t="shared" si="5"/>
        <v>10.540615926777987</v>
      </c>
      <c r="C34">
        <v>3.1602700000000001</v>
      </c>
      <c r="D34">
        <v>3528</v>
      </c>
      <c r="E34">
        <v>25</v>
      </c>
      <c r="F34">
        <v>7.26</v>
      </c>
      <c r="G34">
        <v>0.28999999999999998</v>
      </c>
      <c r="H34">
        <v>-9872.7199999999993</v>
      </c>
      <c r="I34">
        <v>0.05</v>
      </c>
    </row>
    <row r="35" spans="1:9">
      <c r="A35" t="s">
        <v>40</v>
      </c>
      <c r="B35">
        <f t="shared" si="5"/>
        <v>10.540615926777987</v>
      </c>
      <c r="C35">
        <v>3.1602700000000001</v>
      </c>
      <c r="D35">
        <v>4021</v>
      </c>
      <c r="E35">
        <v>27</v>
      </c>
      <c r="F35">
        <v>8.6</v>
      </c>
      <c r="G35">
        <v>0.31</v>
      </c>
      <c r="H35">
        <v>-9802.3700000000008</v>
      </c>
      <c r="I35">
        <v>0.03</v>
      </c>
    </row>
    <row r="36" spans="1:9">
      <c r="A36" t="s">
        <v>41</v>
      </c>
      <c r="B36">
        <f t="shared" si="5"/>
        <v>10.540615926777987</v>
      </c>
      <c r="C36">
        <v>3.1602700000000001</v>
      </c>
      <c r="D36">
        <v>4520</v>
      </c>
      <c r="E36">
        <v>30</v>
      </c>
      <c r="F36">
        <v>9.91</v>
      </c>
      <c r="G36">
        <v>0.32</v>
      </c>
      <c r="H36">
        <v>-9733.2199999999993</v>
      </c>
      <c r="I36">
        <v>0.03</v>
      </c>
    </row>
    <row r="37" spans="1:9">
      <c r="A37" t="s">
        <v>42</v>
      </c>
      <c r="B37">
        <f t="shared" si="5"/>
        <v>10.540615926777987</v>
      </c>
      <c r="C37">
        <v>3.1602700000000001</v>
      </c>
      <c r="D37">
        <v>5041</v>
      </c>
      <c r="E37">
        <v>35</v>
      </c>
      <c r="F37">
        <v>11.37</v>
      </c>
      <c r="G37">
        <v>0.32</v>
      </c>
      <c r="H37">
        <v>-9662.27</v>
      </c>
      <c r="I37">
        <v>0.02</v>
      </c>
    </row>
    <row r="38" spans="1:9">
      <c r="A38" t="s">
        <v>43</v>
      </c>
      <c r="B38">
        <f>42.5867438427172^3/8000</f>
        <v>9.6545785279305196</v>
      </c>
      <c r="C38">
        <v>3.4502999999999999</v>
      </c>
      <c r="D38">
        <v>2562</v>
      </c>
      <c r="E38">
        <v>18</v>
      </c>
      <c r="F38">
        <v>9.9700000000000006</v>
      </c>
      <c r="G38">
        <v>0.27</v>
      </c>
      <c r="H38">
        <v>-10020.35</v>
      </c>
      <c r="I38">
        <v>0.01</v>
      </c>
    </row>
    <row r="39" spans="1:9">
      <c r="A39" t="s">
        <v>44</v>
      </c>
      <c r="B39">
        <f t="shared" ref="B39:B43" si="6">42.5867438427172^3/8000</f>
        <v>9.6545785279305196</v>
      </c>
      <c r="C39">
        <v>3.4502999999999999</v>
      </c>
      <c r="D39">
        <v>3043</v>
      </c>
      <c r="E39">
        <v>22</v>
      </c>
      <c r="F39">
        <v>11.91</v>
      </c>
      <c r="G39">
        <v>0.27</v>
      </c>
      <c r="H39">
        <v>-9947.83</v>
      </c>
      <c r="I39">
        <v>0.01</v>
      </c>
    </row>
    <row r="40" spans="1:9">
      <c r="A40" t="s">
        <v>45</v>
      </c>
      <c r="B40">
        <f t="shared" si="6"/>
        <v>9.6545785279305196</v>
      </c>
      <c r="C40">
        <v>3.4502999999999999</v>
      </c>
      <c r="D40">
        <v>3503</v>
      </c>
      <c r="E40">
        <v>24</v>
      </c>
      <c r="F40">
        <v>13.72</v>
      </c>
      <c r="G40">
        <v>0.3</v>
      </c>
      <c r="H40">
        <v>-9879.9599999999991</v>
      </c>
      <c r="I40">
        <v>0.02</v>
      </c>
    </row>
    <row r="41" spans="1:9">
      <c r="A41" t="s">
        <v>46</v>
      </c>
      <c r="B41">
        <f t="shared" si="6"/>
        <v>9.6545785279305196</v>
      </c>
      <c r="C41">
        <v>3.4502999999999999</v>
      </c>
      <c r="D41">
        <v>4042</v>
      </c>
      <c r="E41">
        <v>27</v>
      </c>
      <c r="F41">
        <v>15.79</v>
      </c>
      <c r="G41">
        <v>0.3</v>
      </c>
      <c r="H41">
        <v>-9802.5</v>
      </c>
      <c r="I41">
        <v>0.02</v>
      </c>
    </row>
    <row r="42" spans="1:9">
      <c r="A42" t="s">
        <v>47</v>
      </c>
      <c r="B42">
        <f t="shared" si="6"/>
        <v>9.6545785279305196</v>
      </c>
      <c r="C42">
        <v>3.4502999999999999</v>
      </c>
      <c r="D42">
        <v>4520</v>
      </c>
      <c r="E42">
        <v>29</v>
      </c>
      <c r="F42">
        <v>17.55</v>
      </c>
      <c r="G42">
        <v>0.32</v>
      </c>
      <c r="H42">
        <v>-9736.26</v>
      </c>
      <c r="I42">
        <v>0.02</v>
      </c>
    </row>
    <row r="43" spans="1:9">
      <c r="A43" t="s">
        <v>48</v>
      </c>
      <c r="B43">
        <f t="shared" si="6"/>
        <v>9.6545785279305196</v>
      </c>
      <c r="C43">
        <v>3.4502999999999999</v>
      </c>
      <c r="D43">
        <v>5002</v>
      </c>
      <c r="E43">
        <v>34</v>
      </c>
      <c r="F43">
        <v>19.32</v>
      </c>
      <c r="G43">
        <v>0.35</v>
      </c>
      <c r="H43">
        <v>-9670.6299999999992</v>
      </c>
      <c r="I43">
        <v>0.02</v>
      </c>
    </row>
    <row r="44" spans="1:9">
      <c r="A44" t="s">
        <v>49</v>
      </c>
      <c r="B44">
        <f>41.4073456209917^3/8000</f>
        <v>8.8744651254578883</v>
      </c>
      <c r="C44">
        <v>3.7536</v>
      </c>
      <c r="D44">
        <v>2553</v>
      </c>
      <c r="E44">
        <v>19</v>
      </c>
      <c r="F44">
        <v>18.579999999999998</v>
      </c>
      <c r="G44">
        <v>0.26</v>
      </c>
      <c r="H44">
        <v>-10019.969999999999</v>
      </c>
      <c r="I44">
        <v>0.03</v>
      </c>
    </row>
    <row r="45" spans="1:9">
      <c r="A45" t="s">
        <v>50</v>
      </c>
      <c r="B45">
        <f t="shared" ref="B45:B47" si="7">41.4073456209917^3/8000</f>
        <v>8.8744651254578883</v>
      </c>
      <c r="C45">
        <v>3.7536</v>
      </c>
      <c r="D45">
        <v>3053</v>
      </c>
      <c r="E45">
        <v>21</v>
      </c>
      <c r="F45">
        <v>21.49</v>
      </c>
      <c r="G45">
        <v>0.28999999999999998</v>
      </c>
      <c r="H45">
        <v>-9941.7099999999991</v>
      </c>
      <c r="I45">
        <v>0.02</v>
      </c>
    </row>
    <row r="46" spans="1:9">
      <c r="A46" t="s">
        <v>51</v>
      </c>
      <c r="B46">
        <f t="shared" si="7"/>
        <v>8.8744651254578883</v>
      </c>
      <c r="C46">
        <v>3.7536</v>
      </c>
      <c r="D46">
        <v>3535</v>
      </c>
      <c r="E46">
        <v>24</v>
      </c>
      <c r="F46">
        <v>24.03</v>
      </c>
      <c r="G46">
        <v>0.28000000000000003</v>
      </c>
      <c r="H46">
        <v>-9869.15</v>
      </c>
      <c r="I46">
        <v>0.04</v>
      </c>
    </row>
    <row r="47" spans="1:9">
      <c r="A47" t="s">
        <v>52</v>
      </c>
      <c r="B47">
        <f t="shared" si="7"/>
        <v>8.8744651254578883</v>
      </c>
      <c r="C47">
        <v>3.7536</v>
      </c>
      <c r="D47">
        <v>4044</v>
      </c>
      <c r="E47">
        <v>29</v>
      </c>
      <c r="F47">
        <v>26.56</v>
      </c>
      <c r="G47">
        <v>0.34</v>
      </c>
      <c r="H47">
        <v>-9795.1200000000008</v>
      </c>
      <c r="I47">
        <v>0.01</v>
      </c>
    </row>
    <row r="48" spans="1:9">
      <c r="A48" t="s">
        <v>53</v>
      </c>
      <c r="B48">
        <f>41.4073456209917^3/8000</f>
        <v>8.8744651254578883</v>
      </c>
      <c r="C48">
        <v>3.7536</v>
      </c>
      <c r="D48">
        <v>5015</v>
      </c>
      <c r="E48">
        <v>34</v>
      </c>
      <c r="F48">
        <v>31.13</v>
      </c>
      <c r="G48">
        <v>0.36</v>
      </c>
      <c r="H48">
        <v>-9658.68</v>
      </c>
      <c r="I48">
        <v>0.03</v>
      </c>
    </row>
    <row r="49" spans="1:9">
      <c r="A49" t="s">
        <v>54</v>
      </c>
      <c r="B49">
        <f>40.5041288410296^3/8000</f>
        <v>8.3063055082271458</v>
      </c>
      <c r="C49">
        <v>4.0103499999999999</v>
      </c>
      <c r="D49">
        <v>2597</v>
      </c>
      <c r="E49">
        <v>21</v>
      </c>
      <c r="F49">
        <v>29.71</v>
      </c>
      <c r="G49">
        <v>0.25</v>
      </c>
      <c r="H49">
        <v>-10000.69</v>
      </c>
      <c r="I49">
        <v>0.02</v>
      </c>
    </row>
    <row r="50" spans="1:9">
      <c r="A50" t="s">
        <v>55</v>
      </c>
      <c r="B50">
        <f t="shared" ref="B50:B54" si="8">40.5041288410296^3/8000</f>
        <v>8.3063055082271458</v>
      </c>
      <c r="C50">
        <v>4.0103499999999999</v>
      </c>
      <c r="D50">
        <v>3055</v>
      </c>
      <c r="E50">
        <v>21</v>
      </c>
      <c r="F50">
        <v>32.78</v>
      </c>
      <c r="G50">
        <v>0.27</v>
      </c>
      <c r="H50">
        <v>-9927.7000000000007</v>
      </c>
      <c r="I50">
        <v>0.02</v>
      </c>
    </row>
    <row r="51" spans="1:9">
      <c r="A51" t="s">
        <v>56</v>
      </c>
      <c r="B51">
        <f t="shared" si="8"/>
        <v>8.3063055082271458</v>
      </c>
      <c r="C51">
        <v>4.0103499999999999</v>
      </c>
      <c r="D51">
        <v>3555</v>
      </c>
      <c r="E51">
        <v>25</v>
      </c>
      <c r="F51">
        <v>35.92</v>
      </c>
      <c r="G51">
        <v>0.3</v>
      </c>
      <c r="H51">
        <v>-9849.48</v>
      </c>
      <c r="I51">
        <v>0.03</v>
      </c>
    </row>
    <row r="52" spans="1:9">
      <c r="A52" t="s">
        <v>57</v>
      </c>
      <c r="B52">
        <f t="shared" si="8"/>
        <v>8.3063055082271458</v>
      </c>
      <c r="C52">
        <v>4.0103499999999999</v>
      </c>
      <c r="D52">
        <v>4032</v>
      </c>
      <c r="E52">
        <v>27</v>
      </c>
      <c r="F52">
        <v>38.67</v>
      </c>
      <c r="G52">
        <v>0.32</v>
      </c>
      <c r="H52">
        <v>-9778.5</v>
      </c>
      <c r="I52">
        <v>0.02</v>
      </c>
    </row>
    <row r="53" spans="1:9">
      <c r="A53" t="s">
        <v>58</v>
      </c>
      <c r="B53">
        <f t="shared" si="8"/>
        <v>8.3063055082271458</v>
      </c>
      <c r="C53">
        <v>4.0103499999999999</v>
      </c>
      <c r="D53">
        <v>4488</v>
      </c>
      <c r="E53">
        <v>32</v>
      </c>
      <c r="F53">
        <v>41.22</v>
      </c>
      <c r="G53">
        <v>0.34</v>
      </c>
      <c r="H53">
        <v>-9712.08</v>
      </c>
      <c r="I53">
        <v>0.02</v>
      </c>
    </row>
    <row r="54" spans="1:9">
      <c r="A54" t="s">
        <v>59</v>
      </c>
      <c r="B54">
        <f t="shared" si="8"/>
        <v>8.3063055082271458</v>
      </c>
      <c r="C54">
        <v>4.0103499999999999</v>
      </c>
      <c r="D54">
        <v>5025</v>
      </c>
      <c r="E54">
        <v>33</v>
      </c>
      <c r="F54">
        <v>44.12</v>
      </c>
      <c r="G54">
        <v>0.36</v>
      </c>
      <c r="H54">
        <v>-9636.18</v>
      </c>
      <c r="I54">
        <v>0.02</v>
      </c>
    </row>
    <row r="55" spans="1:9">
      <c r="A55" t="s">
        <v>60</v>
      </c>
      <c r="B55">
        <f>39.7583049256198^3/8000</f>
        <v>7.8558574381337634</v>
      </c>
      <c r="C55">
        <v>4.2403000000000004</v>
      </c>
      <c r="D55">
        <v>3573</v>
      </c>
      <c r="E55">
        <v>24</v>
      </c>
      <c r="F55">
        <v>49.23</v>
      </c>
      <c r="G55">
        <v>0.31</v>
      </c>
      <c r="H55">
        <v>-9820.5499999999993</v>
      </c>
      <c r="I55">
        <v>0.01</v>
      </c>
    </row>
    <row r="56" spans="1:9">
      <c r="A56" t="s">
        <v>61</v>
      </c>
      <c r="B56">
        <f>39.7583049256198^3/8000</f>
        <v>7.8558574381337634</v>
      </c>
      <c r="C56">
        <v>4.2403000000000004</v>
      </c>
      <c r="D56">
        <v>4062</v>
      </c>
      <c r="E56">
        <v>29</v>
      </c>
      <c r="F56">
        <v>52.38</v>
      </c>
      <c r="G56">
        <v>0.34</v>
      </c>
      <c r="H56">
        <v>-9745.69</v>
      </c>
      <c r="I56">
        <v>0.02</v>
      </c>
    </row>
    <row r="57" spans="1:9">
      <c r="A57" t="s">
        <v>62</v>
      </c>
      <c r="B57">
        <f>39.0673139272068^3/8000</f>
        <v>7.4533354876420308</v>
      </c>
      <c r="C57">
        <v>4.4692999999999996</v>
      </c>
      <c r="D57">
        <v>3517</v>
      </c>
      <c r="E57">
        <v>25</v>
      </c>
      <c r="F57">
        <v>64.55</v>
      </c>
      <c r="G57">
        <v>0.31</v>
      </c>
      <c r="H57">
        <v>-9790.9</v>
      </c>
      <c r="I57">
        <v>0.03</v>
      </c>
    </row>
    <row r="58" spans="1:9">
      <c r="A58" t="s">
        <v>63</v>
      </c>
      <c r="B58">
        <f t="shared" ref="B58:B60" si="9">39.0673139272068^3/8000</f>
        <v>7.4533354876420308</v>
      </c>
      <c r="C58">
        <v>4.4692999999999996</v>
      </c>
      <c r="D58">
        <v>4051</v>
      </c>
      <c r="E58">
        <v>29</v>
      </c>
      <c r="F58">
        <v>68.319999999999993</v>
      </c>
      <c r="G58">
        <v>0.34</v>
      </c>
      <c r="H58">
        <v>-9707.08</v>
      </c>
      <c r="I58">
        <v>0.02</v>
      </c>
    </row>
    <row r="59" spans="1:9">
      <c r="A59" t="s">
        <v>64</v>
      </c>
      <c r="B59">
        <f t="shared" si="9"/>
        <v>7.4533354876420308</v>
      </c>
      <c r="C59">
        <v>4.4692999999999996</v>
      </c>
      <c r="D59">
        <v>4503</v>
      </c>
      <c r="E59">
        <v>31</v>
      </c>
      <c r="F59">
        <v>71.39</v>
      </c>
      <c r="G59">
        <v>0.35</v>
      </c>
      <c r="H59">
        <v>-9639.06</v>
      </c>
      <c r="I59">
        <v>0.02</v>
      </c>
    </row>
    <row r="60" spans="1:9">
      <c r="A60" t="s">
        <v>65</v>
      </c>
      <c r="B60">
        <f t="shared" si="9"/>
        <v>7.4533354876420308</v>
      </c>
      <c r="C60">
        <v>4.4692999999999996</v>
      </c>
      <c r="D60">
        <v>4989</v>
      </c>
      <c r="E60">
        <v>35</v>
      </c>
      <c r="F60">
        <v>74.58</v>
      </c>
      <c r="G60">
        <v>0.37</v>
      </c>
      <c r="H60">
        <v>-9567.5400000000009</v>
      </c>
      <c r="I60">
        <v>0.02</v>
      </c>
    </row>
    <row r="61" spans="1:9">
      <c r="A61" t="s">
        <v>66</v>
      </c>
      <c r="B61">
        <f>38.417352766138^3/8000</f>
        <v>7.087487722323119</v>
      </c>
      <c r="C61">
        <v>4.7</v>
      </c>
      <c r="D61">
        <v>3565</v>
      </c>
      <c r="E61">
        <v>25</v>
      </c>
      <c r="F61">
        <v>83.45</v>
      </c>
      <c r="G61">
        <v>0.3</v>
      </c>
      <c r="H61">
        <v>-9731</v>
      </c>
      <c r="I61">
        <v>0.01</v>
      </c>
    </row>
    <row r="62" spans="1:9">
      <c r="A62" t="s">
        <v>67</v>
      </c>
      <c r="B62">
        <f t="shared" ref="B62:B64" si="10">38.417352766138^3/8000</f>
        <v>7.087487722323119</v>
      </c>
      <c r="C62">
        <v>4.7</v>
      </c>
      <c r="D62">
        <v>4023</v>
      </c>
      <c r="E62">
        <v>28</v>
      </c>
      <c r="F62">
        <v>86.93</v>
      </c>
      <c r="G62">
        <v>0.34</v>
      </c>
      <c r="H62">
        <v>-9657.36</v>
      </c>
      <c r="I62">
        <v>0.02</v>
      </c>
    </row>
    <row r="63" spans="1:9">
      <c r="A63" t="s">
        <v>68</v>
      </c>
      <c r="B63">
        <f t="shared" si="10"/>
        <v>7.087487722323119</v>
      </c>
      <c r="C63">
        <v>4.7</v>
      </c>
      <c r="D63">
        <v>4523</v>
      </c>
      <c r="E63">
        <v>33</v>
      </c>
      <c r="F63">
        <v>90.55</v>
      </c>
      <c r="G63">
        <v>0.35</v>
      </c>
      <c r="H63">
        <v>-9581.49</v>
      </c>
      <c r="I63">
        <v>0.02</v>
      </c>
    </row>
    <row r="64" spans="1:9">
      <c r="A64" t="s">
        <v>69</v>
      </c>
      <c r="B64">
        <f t="shared" si="10"/>
        <v>7.087487722323119</v>
      </c>
      <c r="C64">
        <v>4.7</v>
      </c>
      <c r="D64">
        <v>5015</v>
      </c>
      <c r="E64">
        <v>34</v>
      </c>
      <c r="F64">
        <v>94.02</v>
      </c>
      <c r="G64">
        <v>0.36</v>
      </c>
      <c r="H64">
        <v>-9507.7999999999993</v>
      </c>
      <c r="I64">
        <v>0.02</v>
      </c>
    </row>
    <row r="65" spans="1:9">
      <c r="A65" t="s">
        <v>70</v>
      </c>
      <c r="B65">
        <f>38.0582535905563^3/8000</f>
        <v>6.8905927010981225</v>
      </c>
      <c r="C65">
        <v>4.8342999999999998</v>
      </c>
      <c r="D65">
        <v>3573</v>
      </c>
      <c r="E65">
        <v>25</v>
      </c>
      <c r="F65">
        <v>95.69</v>
      </c>
      <c r="G65">
        <v>0.31</v>
      </c>
      <c r="H65">
        <v>-9691.43</v>
      </c>
      <c r="I65">
        <v>0.01</v>
      </c>
    </row>
    <row r="66" spans="1:9">
      <c r="A66" t="s">
        <v>71</v>
      </c>
      <c r="B66">
        <f t="shared" ref="B66:B68" si="11">38.0582535905563^3/8000</f>
        <v>6.8905927010981225</v>
      </c>
      <c r="C66">
        <v>4.8342999999999998</v>
      </c>
      <c r="D66">
        <v>4030</v>
      </c>
      <c r="E66">
        <v>28</v>
      </c>
      <c r="F66">
        <v>99.11</v>
      </c>
      <c r="G66">
        <v>0.32</v>
      </c>
      <c r="H66">
        <v>-9619.82</v>
      </c>
      <c r="I66">
        <v>0.01</v>
      </c>
    </row>
    <row r="67" spans="1:9">
      <c r="A67" t="s">
        <v>72</v>
      </c>
      <c r="B67">
        <f t="shared" si="11"/>
        <v>6.8905927010981225</v>
      </c>
      <c r="C67">
        <v>4.8342999999999998</v>
      </c>
      <c r="D67">
        <v>4504</v>
      </c>
      <c r="E67">
        <v>32</v>
      </c>
      <c r="F67">
        <v>102.74</v>
      </c>
      <c r="G67">
        <v>0.35</v>
      </c>
      <c r="H67">
        <v>-9546.2999999999993</v>
      </c>
      <c r="I67">
        <v>0.02</v>
      </c>
    </row>
    <row r="68" spans="1:9">
      <c r="A68" t="s">
        <v>73</v>
      </c>
      <c r="B68">
        <f t="shared" si="11"/>
        <v>6.8905927010981225</v>
      </c>
      <c r="C68">
        <v>4.8342999999999998</v>
      </c>
      <c r="D68">
        <v>4981</v>
      </c>
      <c r="E68">
        <v>34</v>
      </c>
      <c r="F68">
        <v>106.28</v>
      </c>
      <c r="G68">
        <v>0.36</v>
      </c>
      <c r="H68">
        <v>-9474.4</v>
      </c>
      <c r="I68">
        <v>0.02</v>
      </c>
    </row>
    <row r="69" spans="1:9">
      <c r="A69" t="s">
        <v>74</v>
      </c>
      <c r="B69">
        <f>37.6331051033342^3/8000</f>
        <v>6.662238458983766</v>
      </c>
      <c r="C69">
        <v>5</v>
      </c>
      <c r="D69">
        <v>3580</v>
      </c>
      <c r="E69">
        <v>27</v>
      </c>
      <c r="F69">
        <v>111.78</v>
      </c>
      <c r="G69">
        <v>0.3</v>
      </c>
      <c r="H69">
        <v>-9639.85</v>
      </c>
      <c r="I69">
        <v>0.01</v>
      </c>
    </row>
    <row r="70" spans="1:9">
      <c r="A70" t="s">
        <v>75</v>
      </c>
      <c r="B70">
        <f t="shared" ref="B70:B72" si="12">37.6331051033342^3/8000</f>
        <v>6.662238458983766</v>
      </c>
      <c r="C70">
        <v>5</v>
      </c>
      <c r="D70">
        <v>4062</v>
      </c>
      <c r="E70">
        <v>28</v>
      </c>
      <c r="F70">
        <v>115.74</v>
      </c>
      <c r="G70">
        <v>0.34</v>
      </c>
      <c r="H70">
        <v>-9562.81</v>
      </c>
      <c r="I70">
        <v>0.01</v>
      </c>
    </row>
    <row r="71" spans="1:9">
      <c r="A71" t="s">
        <v>76</v>
      </c>
      <c r="B71">
        <f t="shared" si="12"/>
        <v>6.662238458983766</v>
      </c>
      <c r="C71">
        <v>5</v>
      </c>
      <c r="D71">
        <v>4528</v>
      </c>
      <c r="E71">
        <v>32</v>
      </c>
      <c r="F71">
        <v>119.5</v>
      </c>
      <c r="G71">
        <v>0.36</v>
      </c>
      <c r="H71">
        <v>-9489.85</v>
      </c>
      <c r="I71">
        <v>0.03</v>
      </c>
    </row>
    <row r="72" spans="1:9">
      <c r="A72" t="s">
        <v>77</v>
      </c>
      <c r="B72">
        <f t="shared" si="12"/>
        <v>6.662238458983766</v>
      </c>
      <c r="C72">
        <v>5</v>
      </c>
      <c r="D72">
        <v>4991</v>
      </c>
      <c r="E72">
        <v>37</v>
      </c>
      <c r="F72">
        <v>123.05</v>
      </c>
      <c r="G72">
        <v>0.4</v>
      </c>
      <c r="H72">
        <v>-9419.61</v>
      </c>
      <c r="I72">
        <v>0.02</v>
      </c>
    </row>
    <row r="73" spans="1:9">
      <c r="A73" t="s">
        <v>78</v>
      </c>
      <c r="B73">
        <f>37.2641293315032^3/8000</f>
        <v>6.4681926786249937</v>
      </c>
      <c r="C73">
        <v>5.15</v>
      </c>
      <c r="D73">
        <v>3534</v>
      </c>
      <c r="E73">
        <v>27</v>
      </c>
      <c r="F73">
        <v>127.36</v>
      </c>
      <c r="G73">
        <v>0.33</v>
      </c>
      <c r="H73">
        <v>-9594.57</v>
      </c>
      <c r="I73">
        <v>0.02</v>
      </c>
    </row>
    <row r="74" spans="1:9">
      <c r="A74" t="s">
        <v>79</v>
      </c>
      <c r="B74">
        <f t="shared" ref="B74:B76" si="13">37.2641293315032^3/8000</f>
        <v>6.4681926786249937</v>
      </c>
      <c r="C74">
        <v>5.15</v>
      </c>
      <c r="D74">
        <v>4057</v>
      </c>
      <c r="E74">
        <v>29</v>
      </c>
      <c r="F74">
        <v>131.76</v>
      </c>
      <c r="G74">
        <v>0.33</v>
      </c>
      <c r="H74">
        <v>-9510.99</v>
      </c>
      <c r="I74">
        <v>0.02</v>
      </c>
    </row>
    <row r="75" spans="1:9">
      <c r="A75" t="s">
        <v>80</v>
      </c>
      <c r="B75">
        <f t="shared" si="13"/>
        <v>6.4681926786249937</v>
      </c>
      <c r="C75">
        <v>5.15</v>
      </c>
      <c r="D75">
        <v>4514</v>
      </c>
      <c r="E75">
        <v>31</v>
      </c>
      <c r="F75">
        <v>135.53</v>
      </c>
      <c r="G75">
        <v>0.33</v>
      </c>
      <c r="H75">
        <v>-9439.27</v>
      </c>
      <c r="I75">
        <v>0.02</v>
      </c>
    </row>
    <row r="76" spans="1:9">
      <c r="A76" t="s">
        <v>81</v>
      </c>
      <c r="B76">
        <f t="shared" si="13"/>
        <v>6.4681926786249937</v>
      </c>
      <c r="C76">
        <v>5.15</v>
      </c>
      <c r="D76">
        <v>5002</v>
      </c>
      <c r="E76">
        <v>35</v>
      </c>
      <c r="F76">
        <v>139.43</v>
      </c>
      <c r="G76">
        <v>0.39</v>
      </c>
      <c r="H76">
        <v>-9364.86</v>
      </c>
      <c r="I76">
        <v>0.02</v>
      </c>
    </row>
    <row r="77" spans="1:9">
      <c r="A77" t="s">
        <v>82</v>
      </c>
      <c r="B77">
        <f>36.9092112964332^3/8000</f>
        <v>6.2851306216827991</v>
      </c>
      <c r="C77">
        <v>5.3</v>
      </c>
      <c r="D77">
        <v>3558</v>
      </c>
      <c r="E77">
        <v>26</v>
      </c>
      <c r="F77">
        <v>144.78</v>
      </c>
      <c r="G77">
        <v>0.34</v>
      </c>
      <c r="H77">
        <v>-9532.7000000000007</v>
      </c>
      <c r="I77">
        <v>0.02</v>
      </c>
    </row>
    <row r="78" spans="1:9">
      <c r="A78" t="s">
        <v>83</v>
      </c>
      <c r="B78">
        <f t="shared" ref="B78:B80" si="14">36.9092112964332^3/8000</f>
        <v>6.2851306216827991</v>
      </c>
      <c r="C78">
        <v>5.3</v>
      </c>
      <c r="D78">
        <v>4044</v>
      </c>
      <c r="E78">
        <v>28</v>
      </c>
      <c r="F78">
        <v>148.87</v>
      </c>
      <c r="G78">
        <v>0.32</v>
      </c>
      <c r="H78">
        <v>-9454.93</v>
      </c>
      <c r="I78">
        <v>0.01</v>
      </c>
    </row>
    <row r="79" spans="1:9">
      <c r="A79" t="s">
        <v>84</v>
      </c>
      <c r="B79">
        <f t="shared" si="14"/>
        <v>6.2851306216827991</v>
      </c>
      <c r="C79">
        <v>5.3</v>
      </c>
      <c r="D79">
        <v>4503</v>
      </c>
      <c r="E79">
        <v>30</v>
      </c>
      <c r="F79">
        <v>152.88</v>
      </c>
      <c r="G79">
        <v>0.37</v>
      </c>
      <c r="H79">
        <v>-9381.84</v>
      </c>
      <c r="I79">
        <v>0.02</v>
      </c>
    </row>
    <row r="80" spans="1:9">
      <c r="A80" t="s">
        <v>85</v>
      </c>
      <c r="B80">
        <f t="shared" si="14"/>
        <v>6.2851306216827991</v>
      </c>
      <c r="C80">
        <v>5.3</v>
      </c>
      <c r="D80">
        <v>5017</v>
      </c>
      <c r="E80">
        <v>34</v>
      </c>
      <c r="F80">
        <v>157.1</v>
      </c>
      <c r="G80">
        <v>0.37</v>
      </c>
      <c r="H80">
        <v>-9303.26</v>
      </c>
      <c r="I80">
        <v>0.02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Wolf</dc:creator>
  <cp:lastModifiedBy>Aaron Wolf</cp:lastModifiedBy>
  <dcterms:created xsi:type="dcterms:W3CDTF">2017-10-31T15:28:36Z</dcterms:created>
  <dcterms:modified xsi:type="dcterms:W3CDTF">2017-10-31T16:30:02Z</dcterms:modified>
</cp:coreProperties>
</file>