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defaultThemeVersion="124226"/>
  <xr:revisionPtr revIDLastSave="0" documentId="13_ncr:1_{01ECCFD5-D9B4-D547-B077-519F59038C64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data" sheetId="3" r:id="rId1"/>
    <sheet name="Solve using Solver" sheetId="4" r:id="rId2"/>
    <sheet name="Calculation in Slides 1" sheetId="2" r:id="rId3"/>
    <sheet name="Calculation in Slides 2" sheetId="1" r:id="rId4"/>
  </sheets>
  <definedNames>
    <definedName name="solver_adj" localSheetId="0" hidden="1">data!$D$2</definedName>
    <definedName name="solver_adj" localSheetId="1" hidden="1">'Solve using Solver'!$D$2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data!$F$3</definedName>
    <definedName name="solver_opt" localSheetId="1" hidden="1">'Solve using Solver'!$F$3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8" i="3"/>
  <c r="F15" i="4" l="1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3" i="4" l="1"/>
  <c r="F3" i="3"/>
  <c r="E9" i="2"/>
  <c r="E10" i="2"/>
  <c r="E11" i="2"/>
  <c r="E12" i="2"/>
  <c r="E13" i="2"/>
  <c r="E14" i="2"/>
  <c r="E15" i="2"/>
  <c r="E8" i="2"/>
  <c r="E18" i="2" l="1"/>
  <c r="F10" i="2"/>
  <c r="F15" i="2"/>
  <c r="F11" i="2"/>
  <c r="F8" i="2"/>
  <c r="F13" i="2"/>
  <c r="F14" i="2"/>
  <c r="F12" i="2"/>
  <c r="F9" i="2"/>
  <c r="H10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F9" i="1"/>
  <c r="F10" i="1"/>
  <c r="F11" i="1"/>
  <c r="F12" i="1"/>
  <c r="F13" i="1"/>
  <c r="F14" i="1"/>
  <c r="F15" i="1"/>
  <c r="F8" i="1"/>
  <c r="F18" i="2" l="1"/>
  <c r="F20" i="2" s="1"/>
  <c r="F26" i="1"/>
  <c r="F25" i="1"/>
  <c r="F24" i="1"/>
  <c r="F23" i="1"/>
  <c r="F22" i="1"/>
  <c r="F21" i="1"/>
  <c r="F20" i="1"/>
  <c r="F19" i="1"/>
  <c r="G24" i="1"/>
  <c r="F30" i="1" l="1"/>
  <c r="G23" i="1"/>
  <c r="G22" i="1"/>
  <c r="G21" i="1"/>
  <c r="G20" i="1"/>
  <c r="G19" i="1"/>
  <c r="T21" i="1"/>
  <c r="G26" i="1"/>
  <c r="G25" i="1"/>
  <c r="S21" i="1"/>
  <c r="I20" i="1"/>
  <c r="P24" i="1"/>
  <c r="T22" i="1"/>
  <c r="P20" i="1"/>
  <c r="Q25" i="1"/>
  <c r="K22" i="1"/>
  <c r="Q21" i="1"/>
  <c r="I21" i="1"/>
  <c r="O20" i="1"/>
  <c r="M19" i="1"/>
  <c r="H24" i="1"/>
  <c r="L22" i="1"/>
  <c r="H20" i="1"/>
  <c r="K26" i="1"/>
  <c r="I25" i="1"/>
  <c r="O24" i="1"/>
  <c r="M23" i="1"/>
  <c r="J26" i="1"/>
  <c r="P25" i="1"/>
  <c r="H25" i="1"/>
  <c r="N24" i="1"/>
  <c r="T23" i="1"/>
  <c r="L23" i="1"/>
  <c r="R22" i="1"/>
  <c r="J22" i="1"/>
  <c r="P21" i="1"/>
  <c r="H21" i="1"/>
  <c r="N20" i="1"/>
  <c r="T19" i="1"/>
  <c r="L19" i="1"/>
  <c r="S25" i="1"/>
  <c r="Q24" i="1"/>
  <c r="M22" i="1"/>
  <c r="L26" i="1"/>
  <c r="J25" i="1"/>
  <c r="N23" i="1"/>
  <c r="J21" i="1"/>
  <c r="N19" i="1"/>
  <c r="I26" i="1"/>
  <c r="S23" i="1"/>
  <c r="K23" i="1"/>
  <c r="Q22" i="1"/>
  <c r="I22" i="1"/>
  <c r="O21" i="1"/>
  <c r="M20" i="1"/>
  <c r="S19" i="1"/>
  <c r="K19" i="1"/>
  <c r="I24" i="1"/>
  <c r="K21" i="1"/>
  <c r="O19" i="1"/>
  <c r="R25" i="1"/>
  <c r="R21" i="1"/>
  <c r="Q26" i="1"/>
  <c r="O25" i="1"/>
  <c r="M24" i="1"/>
  <c r="P26" i="1"/>
  <c r="H26" i="1"/>
  <c r="N25" i="1"/>
  <c r="T24" i="1"/>
  <c r="L24" i="1"/>
  <c r="R23" i="1"/>
  <c r="J23" i="1"/>
  <c r="P22" i="1"/>
  <c r="H22" i="1"/>
  <c r="N21" i="1"/>
  <c r="T20" i="1"/>
  <c r="L20" i="1"/>
  <c r="R19" i="1"/>
  <c r="J19" i="1"/>
  <c r="O26" i="1"/>
  <c r="M25" i="1"/>
  <c r="S24" i="1"/>
  <c r="K24" i="1"/>
  <c r="Q23" i="1"/>
  <c r="I23" i="1"/>
  <c r="O22" i="1"/>
  <c r="M21" i="1"/>
  <c r="S20" i="1"/>
  <c r="K20" i="1"/>
  <c r="Q19" i="1"/>
  <c r="I19" i="1"/>
  <c r="N26" i="1"/>
  <c r="T25" i="1"/>
  <c r="L25" i="1"/>
  <c r="R24" i="1"/>
  <c r="J24" i="1"/>
  <c r="P23" i="1"/>
  <c r="H23" i="1"/>
  <c r="N22" i="1"/>
  <c r="L21" i="1"/>
  <c r="R20" i="1"/>
  <c r="J20" i="1"/>
  <c r="P19" i="1"/>
  <c r="H19" i="1"/>
  <c r="O23" i="1" l="1"/>
  <c r="O30" i="1" s="1"/>
  <c r="S22" i="1"/>
  <c r="M26" i="1"/>
  <c r="N30" i="1"/>
  <c r="L30" i="1"/>
  <c r="T26" i="1"/>
  <c r="T30" i="1" s="1"/>
  <c r="G30" i="1"/>
  <c r="H30" i="1"/>
  <c r="R26" i="1"/>
  <c r="R30" i="1" s="1"/>
  <c r="Q20" i="1"/>
  <c r="Q30" i="1" s="1"/>
  <c r="S26" i="1"/>
  <c r="S30" i="1" s="1"/>
  <c r="K25" i="1"/>
  <c r="K30" i="1" s="1"/>
  <c r="J30" i="1"/>
  <c r="I30" i="1"/>
  <c r="P30" i="1"/>
  <c r="M30" i="1"/>
</calcChain>
</file>

<file path=xl/sharedStrings.xml><?xml version="1.0" encoding="utf-8"?>
<sst xmlns="http://schemas.openxmlformats.org/spreadsheetml/2006/main" count="33" uniqueCount="17">
  <si>
    <t>Sales</t>
  </si>
  <si>
    <t>Probability</t>
  </si>
  <si>
    <t>Lost Sales Cost</t>
  </si>
  <si>
    <t>Disposal Cost</t>
  </si>
  <si>
    <t>Total Cost</t>
  </si>
  <si>
    <t>Expected Total Cost</t>
  </si>
  <si>
    <t>Total Cost x Probability</t>
  </si>
  <si>
    <t>&lt;---Order Quantity</t>
  </si>
  <si>
    <t>Sales x Probability</t>
  </si>
  <si>
    <t>Expected Value</t>
  </si>
  <si>
    <t>(Sales- Expected Sales)^2 x Probability</t>
  </si>
  <si>
    <t>Variance</t>
  </si>
  <si>
    <t>Standard Deviation</t>
  </si>
  <si>
    <t>Production Quantity</t>
  </si>
  <si>
    <t>Expected Cost</t>
  </si>
  <si>
    <t>Cost x Probability</t>
  </si>
  <si>
    <t xml:space="preserve">
Total Cost 
(Lost Sales Cost + Disposal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</si>
</sst>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1" xfId="0" applyFill="1" applyBorder="1" applyAlignment="1">
      <alignment horizontal="left"/>
    </xf>
    <xf numFmtId="9" fontId="0" fillId="2" borderId="1" xfId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9" fontId="0" fillId="2" borderId="2" xfId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9" fontId="0" fillId="2" borderId="0" xfId="1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9" fontId="0" fillId="2" borderId="3" xfId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8"/>
  <sheetViews>
    <sheetView tabSelected="1" zoomScale="140" workbookViewId="0">
      <selection activeCell="H12" sqref="H12"/>
    </sheetView>
  </sheetViews>
  <sheetFormatPr baseColWidth="10" defaultColWidth="8.83203125" defaultRowHeight="15" x14ac:dyDescent="0.2"/>
  <cols>
    <col min="1" max="1" width="8.83203125" style="1"/>
    <col min="2" max="2" width="8.33203125" style="1" customWidth="1"/>
    <col min="3" max="3" width="19.1640625" style="1" bestFit="1" customWidth="1"/>
    <col min="4" max="4" width="8.83203125" style="1"/>
    <col min="5" max="5" width="5.5" style="1" customWidth="1"/>
    <col min="6" max="6" width="35.6640625" style="1" customWidth="1"/>
    <col min="7" max="7" width="4.5" style="1" customWidth="1"/>
    <col min="8" max="8" width="22.1640625" style="1" bestFit="1" customWidth="1"/>
    <col min="9" max="16384" width="8.83203125" style="1"/>
  </cols>
  <sheetData>
    <row r="1" spans="3:8" x14ac:dyDescent="0.2">
      <c r="D1" s="25"/>
    </row>
    <row r="2" spans="3:8" x14ac:dyDescent="0.2">
      <c r="C2" s="1" t="s">
        <v>13</v>
      </c>
      <c r="D2" s="9">
        <v>2.4</v>
      </c>
      <c r="F2" s="2" t="s">
        <v>14</v>
      </c>
    </row>
    <row r="3" spans="3:8" x14ac:dyDescent="0.2">
      <c r="C3" s="3" t="s">
        <v>2</v>
      </c>
      <c r="D3" s="4">
        <v>500</v>
      </c>
      <c r="E3" s="4"/>
      <c r="F3" s="2">
        <f>SUM(H8:H15)</f>
        <v>0</v>
      </c>
    </row>
    <row r="4" spans="3:8" x14ac:dyDescent="0.2">
      <c r="C4" s="3" t="s">
        <v>3</v>
      </c>
      <c r="D4" s="4">
        <v>300</v>
      </c>
      <c r="E4" s="4"/>
    </row>
    <row r="5" spans="3:8" x14ac:dyDescent="0.2">
      <c r="C5" s="2"/>
    </row>
    <row r="6" spans="3:8" x14ac:dyDescent="0.2">
      <c r="C6" s="2"/>
    </row>
    <row r="7" spans="3:8" ht="33.5" customHeight="1" x14ac:dyDescent="0.2">
      <c r="C7" s="5" t="s">
        <v>0</v>
      </c>
      <c r="D7" s="6" t="s">
        <v>1</v>
      </c>
      <c r="E7" s="10"/>
      <c r="F7" s="27" t="s">
        <v>16</v>
      </c>
      <c r="H7" s="13" t="s">
        <v>15</v>
      </c>
    </row>
    <row r="8" spans="3:8" x14ac:dyDescent="0.2">
      <c r="C8" s="7">
        <v>2.2000000000000002</v>
      </c>
      <c r="D8" s="8">
        <v>0.05</v>
      </c>
      <c r="E8" s="10"/>
      <c r="F8" s="17">
        <f>(500*MAX(C8-$D$2,0))+(300*MAX($D$2-C8,0))</f>
        <v>59.999999999999922</v>
      </c>
      <c r="H8" s="18"/>
    </row>
    <row r="9" spans="3:8" x14ac:dyDescent="0.2">
      <c r="C9" s="9">
        <v>2.4</v>
      </c>
      <c r="D9" s="10">
        <v>0.1</v>
      </c>
      <c r="E9" s="10"/>
      <c r="F9" s="17">
        <f t="shared" ref="F9:F15" si="0">(500*MAX(C9-$D$2,0))+(300*MAX($D$2-C9,0))</f>
        <v>0</v>
      </c>
      <c r="H9" s="18"/>
    </row>
    <row r="10" spans="3:8" x14ac:dyDescent="0.2">
      <c r="C10" s="9">
        <v>2.6</v>
      </c>
      <c r="D10" s="10">
        <v>0.15</v>
      </c>
      <c r="E10" s="10"/>
      <c r="F10" s="17">
        <f t="shared" si="0"/>
        <v>100.00000000000009</v>
      </c>
      <c r="H10" s="18"/>
    </row>
    <row r="11" spans="3:8" x14ac:dyDescent="0.2">
      <c r="C11" s="9">
        <v>2.8</v>
      </c>
      <c r="D11" s="10">
        <v>0.2</v>
      </c>
      <c r="E11" s="10"/>
      <c r="F11" s="17">
        <f t="shared" si="0"/>
        <v>199.99999999999994</v>
      </c>
      <c r="H11" s="18"/>
    </row>
    <row r="12" spans="3:8" x14ac:dyDescent="0.2">
      <c r="C12" s="9">
        <v>3</v>
      </c>
      <c r="D12" s="10">
        <v>0.2</v>
      </c>
      <c r="E12" s="10"/>
      <c r="F12" s="17">
        <f t="shared" si="0"/>
        <v>300.00000000000006</v>
      </c>
      <c r="H12" s="18"/>
    </row>
    <row r="13" spans="3:8" x14ac:dyDescent="0.2">
      <c r="C13" s="9">
        <v>3.2</v>
      </c>
      <c r="D13" s="10">
        <v>0.15</v>
      </c>
      <c r="E13" s="10"/>
      <c r="F13" s="17">
        <f t="shared" si="0"/>
        <v>400.00000000000011</v>
      </c>
      <c r="H13" s="18"/>
    </row>
    <row r="14" spans="3:8" x14ac:dyDescent="0.2">
      <c r="C14" s="9">
        <v>3.4</v>
      </c>
      <c r="D14" s="10">
        <v>0.1</v>
      </c>
      <c r="E14" s="10"/>
      <c r="F14" s="17">
        <f t="shared" si="0"/>
        <v>500</v>
      </c>
      <c r="H14" s="18"/>
    </row>
    <row r="15" spans="3:8" x14ac:dyDescent="0.2">
      <c r="C15" s="11">
        <v>3.6</v>
      </c>
      <c r="D15" s="12">
        <v>0.05</v>
      </c>
      <c r="E15" s="10"/>
      <c r="F15" s="17">
        <f t="shared" si="0"/>
        <v>600.00000000000011</v>
      </c>
      <c r="H15" s="19"/>
    </row>
    <row r="16" spans="3:8" x14ac:dyDescent="0.2">
      <c r="H16" s="2"/>
    </row>
    <row r="17" spans="8:8" x14ac:dyDescent="0.2">
      <c r="H17" s="2"/>
    </row>
    <row r="18" spans="8:8" x14ac:dyDescent="0.2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8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8.83203125" style="1"/>
    <col min="2" max="2" width="8.33203125" style="1" customWidth="1"/>
    <col min="3" max="3" width="19.1640625" style="1" bestFit="1" customWidth="1"/>
    <col min="4" max="4" width="8.83203125" style="1"/>
    <col min="5" max="5" width="5.5" style="1" customWidth="1"/>
    <col min="6" max="6" width="35.6640625" style="1" customWidth="1"/>
    <col min="7" max="7" width="4.5" style="1" customWidth="1"/>
    <col min="8" max="8" width="22.1640625" style="1" bestFit="1" customWidth="1"/>
    <col min="9" max="16384" width="8.83203125" style="1"/>
  </cols>
  <sheetData>
    <row r="1" spans="3:8" x14ac:dyDescent="0.2">
      <c r="D1" s="25"/>
    </row>
    <row r="2" spans="3:8" x14ac:dyDescent="0.2">
      <c r="C2" s="1" t="s">
        <v>13</v>
      </c>
      <c r="D2" s="9">
        <v>2.4</v>
      </c>
      <c r="F2" s="2" t="s">
        <v>14</v>
      </c>
    </row>
    <row r="3" spans="3:8" x14ac:dyDescent="0.2">
      <c r="C3" s="3" t="s">
        <v>2</v>
      </c>
      <c r="D3" s="4">
        <v>500</v>
      </c>
      <c r="E3" s="4"/>
      <c r="F3" s="2">
        <f>SUM(H8:H15)</f>
        <v>258.00000000000006</v>
      </c>
    </row>
    <row r="4" spans="3:8" x14ac:dyDescent="0.2">
      <c r="C4" s="3" t="s">
        <v>3</v>
      </c>
      <c r="D4" s="4">
        <v>300</v>
      </c>
      <c r="E4" s="4"/>
    </row>
    <row r="5" spans="3:8" x14ac:dyDescent="0.2">
      <c r="C5" s="2"/>
    </row>
    <row r="6" spans="3:8" x14ac:dyDescent="0.2">
      <c r="C6" s="2"/>
    </row>
    <row r="7" spans="3:8" ht="33.5" customHeight="1" x14ac:dyDescent="0.2">
      <c r="C7" s="5" t="s">
        <v>0</v>
      </c>
      <c r="D7" s="6" t="s">
        <v>1</v>
      </c>
      <c r="E7" s="10"/>
      <c r="F7" s="26" t="s">
        <v>16</v>
      </c>
      <c r="H7" s="13" t="s">
        <v>15</v>
      </c>
    </row>
    <row r="8" spans="3:8" x14ac:dyDescent="0.2">
      <c r="C8" s="7">
        <v>2.2000000000000002</v>
      </c>
      <c r="D8" s="8">
        <v>0.05</v>
      </c>
      <c r="E8" s="10"/>
      <c r="F8" s="17">
        <f t="shared" ref="F8:F15" si="0">$D$3*MAX($C8-D$2,0)+$D$4*MAX(D$2-$C8,0)</f>
        <v>59.999999999999922</v>
      </c>
      <c r="H8" s="17">
        <f>F8*D8</f>
        <v>2.9999999999999964</v>
      </c>
    </row>
    <row r="9" spans="3:8" x14ac:dyDescent="0.2">
      <c r="C9" s="9">
        <v>2.4</v>
      </c>
      <c r="D9" s="10">
        <v>0.1</v>
      </c>
      <c r="E9" s="10"/>
      <c r="F9" s="18">
        <f t="shared" si="0"/>
        <v>0</v>
      </c>
      <c r="H9" s="18">
        <f t="shared" ref="H9:H15" si="1">F9*D9</f>
        <v>0</v>
      </c>
    </row>
    <row r="10" spans="3:8" x14ac:dyDescent="0.2">
      <c r="C10" s="9">
        <v>2.6</v>
      </c>
      <c r="D10" s="10">
        <v>0.15</v>
      </c>
      <c r="E10" s="10"/>
      <c r="F10" s="18">
        <f t="shared" si="0"/>
        <v>100.00000000000009</v>
      </c>
      <c r="H10" s="18">
        <f t="shared" si="1"/>
        <v>15.000000000000012</v>
      </c>
    </row>
    <row r="11" spans="3:8" x14ac:dyDescent="0.2">
      <c r="C11" s="9">
        <v>2.8</v>
      </c>
      <c r="D11" s="10">
        <v>0.2</v>
      </c>
      <c r="E11" s="10"/>
      <c r="F11" s="18">
        <f t="shared" si="0"/>
        <v>199.99999999999994</v>
      </c>
      <c r="H11" s="18">
        <f t="shared" si="1"/>
        <v>39.999999999999993</v>
      </c>
    </row>
    <row r="12" spans="3:8" x14ac:dyDescent="0.2">
      <c r="C12" s="9">
        <v>3</v>
      </c>
      <c r="D12" s="10">
        <v>0.2</v>
      </c>
      <c r="E12" s="10"/>
      <c r="F12" s="18">
        <f t="shared" si="0"/>
        <v>300.00000000000006</v>
      </c>
      <c r="H12" s="18">
        <f t="shared" si="1"/>
        <v>60.000000000000014</v>
      </c>
    </row>
    <row r="13" spans="3:8" x14ac:dyDescent="0.2">
      <c r="C13" s="9">
        <v>3.2</v>
      </c>
      <c r="D13" s="10">
        <v>0.15</v>
      </c>
      <c r="E13" s="10"/>
      <c r="F13" s="18">
        <f t="shared" si="0"/>
        <v>400.00000000000011</v>
      </c>
      <c r="H13" s="18">
        <f t="shared" si="1"/>
        <v>60.000000000000014</v>
      </c>
    </row>
    <row r="14" spans="3:8" x14ac:dyDescent="0.2">
      <c r="C14" s="9">
        <v>3.4</v>
      </c>
      <c r="D14" s="10">
        <v>0.1</v>
      </c>
      <c r="E14" s="10"/>
      <c r="F14" s="18">
        <f t="shared" si="0"/>
        <v>500</v>
      </c>
      <c r="H14" s="18">
        <f t="shared" si="1"/>
        <v>50</v>
      </c>
    </row>
    <row r="15" spans="3:8" x14ac:dyDescent="0.2">
      <c r="C15" s="11">
        <v>3.6</v>
      </c>
      <c r="D15" s="12">
        <v>0.05</v>
      </c>
      <c r="E15" s="10"/>
      <c r="F15" s="19">
        <f t="shared" si="0"/>
        <v>600.00000000000011</v>
      </c>
      <c r="H15" s="19">
        <f t="shared" si="1"/>
        <v>30.000000000000007</v>
      </c>
    </row>
    <row r="16" spans="3:8" x14ac:dyDescent="0.2">
      <c r="H16" s="2"/>
    </row>
    <row r="17" spans="8:8" x14ac:dyDescent="0.2">
      <c r="H17" s="2"/>
    </row>
    <row r="18" spans="8:8" x14ac:dyDescent="0.2">
      <c r="H1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F20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8.83203125" style="1"/>
    <col min="2" max="2" width="8.33203125" style="1" customWidth="1"/>
    <col min="3" max="3" width="9.6640625" style="1" bestFit="1" customWidth="1"/>
    <col min="4" max="4" width="8.83203125" style="1"/>
    <col min="5" max="5" width="19" style="1" customWidth="1"/>
    <col min="6" max="6" width="32.33203125" style="2" bestFit="1" customWidth="1"/>
    <col min="7" max="16384" width="8.83203125" style="1"/>
  </cols>
  <sheetData>
    <row r="7" spans="2:6" x14ac:dyDescent="0.2">
      <c r="B7" s="5" t="s">
        <v>0</v>
      </c>
      <c r="C7" s="6" t="s">
        <v>1</v>
      </c>
      <c r="E7" s="13" t="s">
        <v>8</v>
      </c>
      <c r="F7" s="24" t="s">
        <v>10</v>
      </c>
    </row>
    <row r="8" spans="2:6" x14ac:dyDescent="0.2">
      <c r="B8" s="7">
        <v>2.2000000000000002</v>
      </c>
      <c r="C8" s="8">
        <v>0.05</v>
      </c>
      <c r="E8" s="15">
        <f>B8*C8</f>
        <v>0.11000000000000001</v>
      </c>
      <c r="F8" s="21">
        <f>(B8-$E$18)^2*C8</f>
        <v>2.449999999999998E-2</v>
      </c>
    </row>
    <row r="9" spans="2:6" x14ac:dyDescent="0.2">
      <c r="B9" s="9">
        <v>2.4</v>
      </c>
      <c r="C9" s="10">
        <v>0.1</v>
      </c>
      <c r="E9" s="15">
        <f t="shared" ref="E9:E15" si="0">B9*C9</f>
        <v>0.24</v>
      </c>
      <c r="F9" s="22">
        <f t="shared" ref="F9:F15" si="1">(B9-$E$18)^2*C9</f>
        <v>2.5000000000000001E-2</v>
      </c>
    </row>
    <row r="10" spans="2:6" x14ac:dyDescent="0.2">
      <c r="B10" s="9">
        <v>2.6</v>
      </c>
      <c r="C10" s="10">
        <v>0.15</v>
      </c>
      <c r="E10" s="15">
        <f t="shared" si="0"/>
        <v>0.39</v>
      </c>
      <c r="F10" s="22">
        <f t="shared" si="1"/>
        <v>1.3499999999999984E-2</v>
      </c>
    </row>
    <row r="11" spans="2:6" x14ac:dyDescent="0.2">
      <c r="B11" s="9">
        <v>2.8</v>
      </c>
      <c r="C11" s="10">
        <v>0.2</v>
      </c>
      <c r="E11" s="15">
        <f t="shared" si="0"/>
        <v>0.55999999999999994</v>
      </c>
      <c r="F11" s="22">
        <f t="shared" si="1"/>
        <v>2.0000000000000035E-3</v>
      </c>
    </row>
    <row r="12" spans="2:6" x14ac:dyDescent="0.2">
      <c r="B12" s="9">
        <v>3</v>
      </c>
      <c r="C12" s="10">
        <v>0.2</v>
      </c>
      <c r="E12" s="15">
        <f t="shared" si="0"/>
        <v>0.60000000000000009</v>
      </c>
      <c r="F12" s="22">
        <f t="shared" si="1"/>
        <v>2.0000000000000035E-3</v>
      </c>
    </row>
    <row r="13" spans="2:6" x14ac:dyDescent="0.2">
      <c r="B13" s="9">
        <v>3.2</v>
      </c>
      <c r="C13" s="10">
        <v>0.15</v>
      </c>
      <c r="E13" s="15">
        <f t="shared" si="0"/>
        <v>0.48</v>
      </c>
      <c r="F13" s="22">
        <f t="shared" si="1"/>
        <v>1.3500000000000024E-2</v>
      </c>
    </row>
    <row r="14" spans="2:6" x14ac:dyDescent="0.2">
      <c r="B14" s="9">
        <v>3.4</v>
      </c>
      <c r="C14" s="10">
        <v>0.1</v>
      </c>
      <c r="E14" s="15">
        <f t="shared" si="0"/>
        <v>0.34</v>
      </c>
      <c r="F14" s="22">
        <f>(B14-$E$18)^2*C14</f>
        <v>2.5000000000000001E-2</v>
      </c>
    </row>
    <row r="15" spans="2:6" x14ac:dyDescent="0.2">
      <c r="B15" s="11">
        <v>3.6</v>
      </c>
      <c r="C15" s="12">
        <v>0.05</v>
      </c>
      <c r="E15" s="16">
        <f t="shared" si="0"/>
        <v>0.18000000000000002</v>
      </c>
      <c r="F15" s="23">
        <f t="shared" si="1"/>
        <v>2.4500000000000015E-2</v>
      </c>
    </row>
    <row r="16" spans="2:6" x14ac:dyDescent="0.2">
      <c r="E16" s="2"/>
      <c r="F16" s="20"/>
    </row>
    <row r="17" spans="5:6" x14ac:dyDescent="0.2">
      <c r="E17" s="2" t="s">
        <v>9</v>
      </c>
      <c r="F17" s="20" t="s">
        <v>11</v>
      </c>
    </row>
    <row r="18" spans="5:6" x14ac:dyDescent="0.2">
      <c r="E18" s="2">
        <f>SUM(E8:E15)</f>
        <v>2.9</v>
      </c>
      <c r="F18" s="20">
        <f>SUM(F8:F15)</f>
        <v>0.13000000000000003</v>
      </c>
    </row>
    <row r="19" spans="5:6" x14ac:dyDescent="0.2">
      <c r="E19" s="2"/>
      <c r="F19" s="20" t="s">
        <v>12</v>
      </c>
    </row>
    <row r="20" spans="5:6" x14ac:dyDescent="0.2">
      <c r="E20" s="2"/>
      <c r="F20" s="20">
        <f>SQRT(F18)</f>
        <v>0.36055512754639896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0"/>
  <sheetViews>
    <sheetView workbookViewId="0">
      <selection activeCell="F34" sqref="F34"/>
    </sheetView>
  </sheetViews>
  <sheetFormatPr baseColWidth="10" defaultColWidth="9.1640625" defaultRowHeight="15" x14ac:dyDescent="0.2"/>
  <cols>
    <col min="1" max="1" width="6.5" style="1" customWidth="1"/>
    <col min="2" max="2" width="5.5" style="1" customWidth="1"/>
    <col min="3" max="3" width="18.33203125" style="2" bestFit="1" customWidth="1"/>
    <col min="4" max="4" width="10.6640625" style="1" bestFit="1" customWidth="1"/>
    <col min="5" max="5" width="10.6640625" style="1" customWidth="1"/>
    <col min="6" max="7" width="9.1640625" style="1"/>
    <col min="8" max="8" width="10.6640625" style="1" customWidth="1"/>
    <col min="9" max="16384" width="9.1640625" style="1"/>
  </cols>
  <sheetData>
    <row r="3" spans="3:21" x14ac:dyDescent="0.2">
      <c r="C3" s="3" t="s">
        <v>2</v>
      </c>
      <c r="D3" s="4">
        <v>500</v>
      </c>
      <c r="E3" s="4"/>
    </row>
    <row r="4" spans="3:21" x14ac:dyDescent="0.2">
      <c r="C4" s="3" t="s">
        <v>3</v>
      </c>
      <c r="D4" s="4">
        <v>300</v>
      </c>
      <c r="E4" s="4"/>
    </row>
    <row r="6" spans="3:21" x14ac:dyDescent="0.2">
      <c r="F6" s="1" t="s">
        <v>4</v>
      </c>
    </row>
    <row r="7" spans="3:21" x14ac:dyDescent="0.2">
      <c r="C7" s="5" t="s">
        <v>0</v>
      </c>
      <c r="D7" s="6" t="s">
        <v>1</v>
      </c>
      <c r="E7" s="10"/>
      <c r="F7" s="14">
        <v>2.2000000000000002</v>
      </c>
      <c r="G7" s="14">
        <v>2.2999999999999998</v>
      </c>
      <c r="H7" s="14">
        <v>2.4</v>
      </c>
      <c r="I7" s="14">
        <v>2.5</v>
      </c>
      <c r="J7" s="14">
        <v>2.6</v>
      </c>
      <c r="K7" s="14">
        <v>2.7</v>
      </c>
      <c r="L7" s="14">
        <v>2.8</v>
      </c>
      <c r="M7" s="14">
        <v>2.9</v>
      </c>
      <c r="N7" s="14">
        <v>3</v>
      </c>
      <c r="O7" s="14">
        <v>3.1</v>
      </c>
      <c r="P7" s="14">
        <v>3.2</v>
      </c>
      <c r="Q7" s="14">
        <v>3.3</v>
      </c>
      <c r="R7" s="14">
        <v>3.4</v>
      </c>
      <c r="S7" s="14">
        <v>3.5</v>
      </c>
      <c r="T7" s="14">
        <v>3.6</v>
      </c>
      <c r="U7" s="1" t="s">
        <v>7</v>
      </c>
    </row>
    <row r="8" spans="3:21" x14ac:dyDescent="0.2">
      <c r="C8" s="7">
        <v>2.2000000000000002</v>
      </c>
      <c r="D8" s="8">
        <v>0.05</v>
      </c>
      <c r="E8" s="10"/>
      <c r="F8" s="17">
        <f>$D$3*MAX($C8-F$7,0)+$D$4*MAX(F$7-$C8,0)</f>
        <v>0</v>
      </c>
      <c r="G8" s="17">
        <f t="shared" ref="G8:T8" si="0">$D$3*MAX($C8-G$7,0)+$D$4*MAX(G$7-$C8,0)</f>
        <v>29.999999999999893</v>
      </c>
      <c r="H8" s="17">
        <f t="shared" si="0"/>
        <v>59.999999999999922</v>
      </c>
      <c r="I8" s="17">
        <f t="shared" si="0"/>
        <v>89.999999999999943</v>
      </c>
      <c r="J8" s="17">
        <f t="shared" si="0"/>
        <v>119.99999999999997</v>
      </c>
      <c r="K8" s="17">
        <f t="shared" si="0"/>
        <v>150</v>
      </c>
      <c r="L8" s="17">
        <f t="shared" si="0"/>
        <v>179.99999999999989</v>
      </c>
      <c r="M8" s="17">
        <f t="shared" si="0"/>
        <v>209.99999999999991</v>
      </c>
      <c r="N8" s="17">
        <f t="shared" si="0"/>
        <v>239.99999999999994</v>
      </c>
      <c r="O8" s="17">
        <f t="shared" si="0"/>
        <v>270</v>
      </c>
      <c r="P8" s="17">
        <f t="shared" si="0"/>
        <v>300</v>
      </c>
      <c r="Q8" s="17">
        <f t="shared" si="0"/>
        <v>329.99999999999989</v>
      </c>
      <c r="R8" s="17">
        <f t="shared" si="0"/>
        <v>359.99999999999994</v>
      </c>
      <c r="S8" s="17">
        <f t="shared" si="0"/>
        <v>389.99999999999994</v>
      </c>
      <c r="T8" s="17">
        <f t="shared" si="0"/>
        <v>420</v>
      </c>
    </row>
    <row r="9" spans="3:21" x14ac:dyDescent="0.2">
      <c r="C9" s="9">
        <v>2.4</v>
      </c>
      <c r="D9" s="10">
        <v>0.1</v>
      </c>
      <c r="E9" s="10"/>
      <c r="F9" s="18">
        <f t="shared" ref="F9:T15" si="1">$D$3*MAX($C9-F$7,0)+$D$4*MAX(F$7-$C9,0)</f>
        <v>99.999999999999872</v>
      </c>
      <c r="G9" s="18">
        <f t="shared" si="1"/>
        <v>50.000000000000043</v>
      </c>
      <c r="H9" s="18">
        <f t="shared" si="1"/>
        <v>0</v>
      </c>
      <c r="I9" s="18">
        <f t="shared" si="1"/>
        <v>30.000000000000028</v>
      </c>
      <c r="J9" s="18">
        <f t="shared" si="1"/>
        <v>60.000000000000057</v>
      </c>
      <c r="K9" s="18">
        <f t="shared" si="1"/>
        <v>90.000000000000085</v>
      </c>
      <c r="L9" s="18">
        <f t="shared" si="1"/>
        <v>119.99999999999997</v>
      </c>
      <c r="M9" s="18">
        <f t="shared" si="1"/>
        <v>150</v>
      </c>
      <c r="N9" s="18">
        <f t="shared" si="1"/>
        <v>180.00000000000003</v>
      </c>
      <c r="O9" s="18">
        <f t="shared" si="1"/>
        <v>210.00000000000006</v>
      </c>
      <c r="P9" s="18">
        <f t="shared" si="1"/>
        <v>240.00000000000009</v>
      </c>
      <c r="Q9" s="18">
        <f t="shared" si="1"/>
        <v>270</v>
      </c>
      <c r="R9" s="18">
        <f t="shared" si="1"/>
        <v>300</v>
      </c>
      <c r="S9" s="18">
        <f t="shared" si="1"/>
        <v>330</v>
      </c>
      <c r="T9" s="18">
        <f t="shared" si="1"/>
        <v>360.00000000000006</v>
      </c>
    </row>
    <row r="10" spans="3:21" x14ac:dyDescent="0.2">
      <c r="C10" s="9">
        <v>2.6</v>
      </c>
      <c r="D10" s="10">
        <v>0.15</v>
      </c>
      <c r="E10" s="10"/>
      <c r="F10" s="18">
        <f t="shared" si="1"/>
        <v>199.99999999999994</v>
      </c>
      <c r="G10" s="18">
        <f t="shared" si="1"/>
        <v>150.00000000000014</v>
      </c>
      <c r="H10" s="18">
        <f>$D$3*MAX($C10-H$7,0)+$D$4*MAX(H$7-$C10,0)</f>
        <v>100.00000000000009</v>
      </c>
      <c r="I10" s="18">
        <f t="shared" si="1"/>
        <v>50.000000000000043</v>
      </c>
      <c r="J10" s="18">
        <f t="shared" si="1"/>
        <v>0</v>
      </c>
      <c r="K10" s="18">
        <f t="shared" si="1"/>
        <v>30.000000000000028</v>
      </c>
      <c r="L10" s="18">
        <f t="shared" si="1"/>
        <v>59.999999999999922</v>
      </c>
      <c r="M10" s="18">
        <f t="shared" si="1"/>
        <v>89.999999999999943</v>
      </c>
      <c r="N10" s="18">
        <f t="shared" si="1"/>
        <v>119.99999999999997</v>
      </c>
      <c r="O10" s="18">
        <f t="shared" si="1"/>
        <v>150</v>
      </c>
      <c r="P10" s="18">
        <f t="shared" si="1"/>
        <v>180.00000000000003</v>
      </c>
      <c r="Q10" s="18">
        <f t="shared" si="1"/>
        <v>209.99999999999991</v>
      </c>
      <c r="R10" s="18">
        <f t="shared" si="1"/>
        <v>239.99999999999994</v>
      </c>
      <c r="S10" s="18">
        <f t="shared" si="1"/>
        <v>270</v>
      </c>
      <c r="T10" s="18">
        <f t="shared" si="1"/>
        <v>300</v>
      </c>
    </row>
    <row r="11" spans="3:21" x14ac:dyDescent="0.2">
      <c r="C11" s="9">
        <v>2.8</v>
      </c>
      <c r="D11" s="10">
        <v>0.2</v>
      </c>
      <c r="E11" s="10"/>
      <c r="F11" s="18">
        <f t="shared" si="1"/>
        <v>299.99999999999983</v>
      </c>
      <c r="G11" s="18">
        <f t="shared" si="1"/>
        <v>250</v>
      </c>
      <c r="H11" s="18">
        <f t="shared" si="1"/>
        <v>199.99999999999994</v>
      </c>
      <c r="I11" s="18">
        <f t="shared" si="1"/>
        <v>149.99999999999991</v>
      </c>
      <c r="J11" s="18">
        <f t="shared" si="1"/>
        <v>99.999999999999872</v>
      </c>
      <c r="K11" s="18">
        <f t="shared" si="1"/>
        <v>49.999999999999822</v>
      </c>
      <c r="L11" s="18">
        <f t="shared" si="1"/>
        <v>0</v>
      </c>
      <c r="M11" s="18">
        <f t="shared" si="1"/>
        <v>30.000000000000028</v>
      </c>
      <c r="N11" s="18">
        <f t="shared" si="1"/>
        <v>60.000000000000057</v>
      </c>
      <c r="O11" s="18">
        <f t="shared" si="1"/>
        <v>90.000000000000085</v>
      </c>
      <c r="P11" s="18">
        <f t="shared" si="1"/>
        <v>120.00000000000011</v>
      </c>
      <c r="Q11" s="18">
        <f t="shared" si="1"/>
        <v>150</v>
      </c>
      <c r="R11" s="18">
        <f t="shared" si="1"/>
        <v>180.00000000000003</v>
      </c>
      <c r="S11" s="18">
        <f t="shared" si="1"/>
        <v>210.00000000000006</v>
      </c>
      <c r="T11" s="18">
        <f t="shared" si="1"/>
        <v>240.00000000000009</v>
      </c>
    </row>
    <row r="12" spans="3:21" x14ac:dyDescent="0.2">
      <c r="C12" s="9">
        <v>3</v>
      </c>
      <c r="D12" s="10">
        <v>0.2</v>
      </c>
      <c r="E12" s="10"/>
      <c r="F12" s="18">
        <f t="shared" si="1"/>
        <v>399.99999999999989</v>
      </c>
      <c r="G12" s="18">
        <f t="shared" si="1"/>
        <v>350.00000000000011</v>
      </c>
      <c r="H12" s="18">
        <f t="shared" si="1"/>
        <v>300.00000000000006</v>
      </c>
      <c r="I12" s="18">
        <f t="shared" si="1"/>
        <v>250</v>
      </c>
      <c r="J12" s="18">
        <f t="shared" si="1"/>
        <v>199.99999999999994</v>
      </c>
      <c r="K12" s="18">
        <f t="shared" si="1"/>
        <v>149.99999999999991</v>
      </c>
      <c r="L12" s="18">
        <f t="shared" si="1"/>
        <v>100.00000000000009</v>
      </c>
      <c r="M12" s="18">
        <f t="shared" si="1"/>
        <v>50.000000000000043</v>
      </c>
      <c r="N12" s="18">
        <f t="shared" si="1"/>
        <v>0</v>
      </c>
      <c r="O12" s="18">
        <f t="shared" si="1"/>
        <v>30.000000000000028</v>
      </c>
      <c r="P12" s="18">
        <f t="shared" si="1"/>
        <v>60.000000000000057</v>
      </c>
      <c r="Q12" s="18">
        <f t="shared" si="1"/>
        <v>89.999999999999943</v>
      </c>
      <c r="R12" s="18">
        <f t="shared" si="1"/>
        <v>119.99999999999997</v>
      </c>
      <c r="S12" s="18">
        <f t="shared" si="1"/>
        <v>150</v>
      </c>
      <c r="T12" s="18">
        <f t="shared" si="1"/>
        <v>180.00000000000003</v>
      </c>
    </row>
    <row r="13" spans="3:21" x14ac:dyDescent="0.2">
      <c r="C13" s="9">
        <v>3.2</v>
      </c>
      <c r="D13" s="10">
        <v>0.15</v>
      </c>
      <c r="E13" s="10"/>
      <c r="F13" s="18">
        <f t="shared" si="1"/>
        <v>500</v>
      </c>
      <c r="G13" s="18">
        <f t="shared" si="1"/>
        <v>450.00000000000017</v>
      </c>
      <c r="H13" s="18">
        <f t="shared" si="1"/>
        <v>400.00000000000011</v>
      </c>
      <c r="I13" s="18">
        <f t="shared" si="1"/>
        <v>350.00000000000011</v>
      </c>
      <c r="J13" s="18">
        <f t="shared" si="1"/>
        <v>300.00000000000006</v>
      </c>
      <c r="K13" s="18">
        <f t="shared" si="1"/>
        <v>250</v>
      </c>
      <c r="L13" s="18">
        <f t="shared" si="1"/>
        <v>200.00000000000017</v>
      </c>
      <c r="M13" s="18">
        <f t="shared" si="1"/>
        <v>150.00000000000014</v>
      </c>
      <c r="N13" s="18">
        <f t="shared" si="1"/>
        <v>100.00000000000009</v>
      </c>
      <c r="O13" s="18">
        <f t="shared" si="1"/>
        <v>50.000000000000043</v>
      </c>
      <c r="P13" s="18">
        <f t="shared" si="1"/>
        <v>0</v>
      </c>
      <c r="Q13" s="18">
        <f t="shared" si="1"/>
        <v>29.999999999999893</v>
      </c>
      <c r="R13" s="18">
        <f t="shared" si="1"/>
        <v>59.999999999999922</v>
      </c>
      <c r="S13" s="18">
        <f t="shared" si="1"/>
        <v>89.999999999999943</v>
      </c>
      <c r="T13" s="18">
        <f t="shared" si="1"/>
        <v>119.99999999999997</v>
      </c>
    </row>
    <row r="14" spans="3:21" x14ac:dyDescent="0.2">
      <c r="C14" s="9">
        <v>3.4</v>
      </c>
      <c r="D14" s="10">
        <v>0.1</v>
      </c>
      <c r="E14" s="10"/>
      <c r="F14" s="18">
        <f t="shared" si="1"/>
        <v>599.99999999999989</v>
      </c>
      <c r="G14" s="18">
        <f t="shared" si="1"/>
        <v>550</v>
      </c>
      <c r="H14" s="18">
        <f t="shared" si="1"/>
        <v>500</v>
      </c>
      <c r="I14" s="18">
        <f t="shared" si="1"/>
        <v>449.99999999999994</v>
      </c>
      <c r="J14" s="18">
        <f t="shared" si="1"/>
        <v>399.99999999999989</v>
      </c>
      <c r="K14" s="18">
        <f t="shared" si="1"/>
        <v>349.99999999999989</v>
      </c>
      <c r="L14" s="18">
        <f t="shared" si="1"/>
        <v>300.00000000000006</v>
      </c>
      <c r="M14" s="18">
        <f t="shared" si="1"/>
        <v>250</v>
      </c>
      <c r="N14" s="18">
        <f t="shared" si="1"/>
        <v>199.99999999999994</v>
      </c>
      <c r="O14" s="18">
        <f t="shared" si="1"/>
        <v>149.99999999999991</v>
      </c>
      <c r="P14" s="18">
        <f t="shared" si="1"/>
        <v>99.999999999999872</v>
      </c>
      <c r="Q14" s="18">
        <f t="shared" si="1"/>
        <v>50.000000000000043</v>
      </c>
      <c r="R14" s="18">
        <f t="shared" si="1"/>
        <v>0</v>
      </c>
      <c r="S14" s="18">
        <f t="shared" si="1"/>
        <v>30.000000000000028</v>
      </c>
      <c r="T14" s="18">
        <f t="shared" si="1"/>
        <v>60.000000000000057</v>
      </c>
    </row>
    <row r="15" spans="3:21" x14ac:dyDescent="0.2">
      <c r="C15" s="11">
        <v>3.6</v>
      </c>
      <c r="D15" s="12">
        <v>0.05</v>
      </c>
      <c r="E15" s="10"/>
      <c r="F15" s="19">
        <f t="shared" si="1"/>
        <v>700</v>
      </c>
      <c r="G15" s="19">
        <f t="shared" si="1"/>
        <v>650.00000000000011</v>
      </c>
      <c r="H15" s="19">
        <f t="shared" si="1"/>
        <v>600.00000000000011</v>
      </c>
      <c r="I15" s="19">
        <f t="shared" si="1"/>
        <v>550</v>
      </c>
      <c r="J15" s="19">
        <f t="shared" si="1"/>
        <v>500</v>
      </c>
      <c r="K15" s="19">
        <f t="shared" si="1"/>
        <v>449.99999999999994</v>
      </c>
      <c r="L15" s="19">
        <f t="shared" si="1"/>
        <v>400.00000000000011</v>
      </c>
      <c r="M15" s="19">
        <f t="shared" si="1"/>
        <v>350.00000000000011</v>
      </c>
      <c r="N15" s="19">
        <f t="shared" si="1"/>
        <v>300.00000000000006</v>
      </c>
      <c r="O15" s="19">
        <f t="shared" si="1"/>
        <v>250</v>
      </c>
      <c r="P15" s="19">
        <f t="shared" si="1"/>
        <v>199.99999999999994</v>
      </c>
      <c r="Q15" s="19">
        <f t="shared" si="1"/>
        <v>150.00000000000014</v>
      </c>
      <c r="R15" s="19">
        <f t="shared" si="1"/>
        <v>100.00000000000009</v>
      </c>
      <c r="S15" s="19">
        <f t="shared" si="1"/>
        <v>50.000000000000043</v>
      </c>
      <c r="T15" s="19">
        <f t="shared" si="1"/>
        <v>0</v>
      </c>
    </row>
    <row r="17" spans="6:21" x14ac:dyDescent="0.2">
      <c r="F17" s="1" t="s">
        <v>6</v>
      </c>
    </row>
    <row r="18" spans="6:21" x14ac:dyDescent="0.2">
      <c r="F18" s="14">
        <v>2.2000000000000002</v>
      </c>
      <c r="G18" s="14">
        <v>2.2999999999999998</v>
      </c>
      <c r="H18" s="14">
        <v>2.4</v>
      </c>
      <c r="I18" s="14">
        <v>2.5</v>
      </c>
      <c r="J18" s="14">
        <v>2.6</v>
      </c>
      <c r="K18" s="14">
        <v>2.7</v>
      </c>
      <c r="L18" s="14">
        <v>2.8</v>
      </c>
      <c r="M18" s="14">
        <v>2.9</v>
      </c>
      <c r="N18" s="14">
        <v>3</v>
      </c>
      <c r="O18" s="14">
        <v>3.1</v>
      </c>
      <c r="P18" s="14">
        <v>3.2</v>
      </c>
      <c r="Q18" s="14">
        <v>3.3</v>
      </c>
      <c r="R18" s="14">
        <v>3.4</v>
      </c>
      <c r="S18" s="14">
        <v>3.5</v>
      </c>
      <c r="T18" s="14">
        <v>3.6</v>
      </c>
      <c r="U18" s="1" t="s">
        <v>7</v>
      </c>
    </row>
    <row r="19" spans="6:21" x14ac:dyDescent="0.2">
      <c r="F19" s="14">
        <f t="shared" ref="F19:F26" si="2">F8*$D8</f>
        <v>0</v>
      </c>
      <c r="G19" s="14">
        <f t="shared" ref="G19:T19" si="3">G8*$D8</f>
        <v>1.4999999999999947</v>
      </c>
      <c r="H19" s="14">
        <f t="shared" si="3"/>
        <v>2.9999999999999964</v>
      </c>
      <c r="I19" s="14">
        <f t="shared" si="3"/>
        <v>4.4999999999999973</v>
      </c>
      <c r="J19" s="14">
        <f t="shared" si="3"/>
        <v>5.9999999999999991</v>
      </c>
      <c r="K19" s="14">
        <f t="shared" si="3"/>
        <v>7.5</v>
      </c>
      <c r="L19" s="14">
        <f t="shared" si="3"/>
        <v>8.9999999999999947</v>
      </c>
      <c r="M19" s="14">
        <f t="shared" si="3"/>
        <v>10.499999999999996</v>
      </c>
      <c r="N19" s="14">
        <f t="shared" si="3"/>
        <v>11.999999999999998</v>
      </c>
      <c r="O19" s="14">
        <f t="shared" si="3"/>
        <v>13.5</v>
      </c>
      <c r="P19" s="14">
        <f t="shared" si="3"/>
        <v>15</v>
      </c>
      <c r="Q19" s="14">
        <f t="shared" si="3"/>
        <v>16.499999999999996</v>
      </c>
      <c r="R19" s="14">
        <f t="shared" si="3"/>
        <v>17.999999999999996</v>
      </c>
      <c r="S19" s="14">
        <f t="shared" si="3"/>
        <v>19.5</v>
      </c>
      <c r="T19" s="14">
        <f t="shared" si="3"/>
        <v>21</v>
      </c>
    </row>
    <row r="20" spans="6:21" x14ac:dyDescent="0.2">
      <c r="F20" s="15">
        <f t="shared" si="2"/>
        <v>9.9999999999999876</v>
      </c>
      <c r="G20" s="15">
        <f t="shared" ref="G20:T20" si="4">G9*$D9</f>
        <v>5.0000000000000044</v>
      </c>
      <c r="H20" s="15">
        <f t="shared" si="4"/>
        <v>0</v>
      </c>
      <c r="I20" s="15">
        <f t="shared" si="4"/>
        <v>3.0000000000000031</v>
      </c>
      <c r="J20" s="15">
        <f t="shared" si="4"/>
        <v>6.0000000000000062</v>
      </c>
      <c r="K20" s="15">
        <f t="shared" si="4"/>
        <v>9.0000000000000089</v>
      </c>
      <c r="L20" s="15">
        <f t="shared" si="4"/>
        <v>11.999999999999998</v>
      </c>
      <c r="M20" s="15">
        <f t="shared" si="4"/>
        <v>15</v>
      </c>
      <c r="N20" s="15">
        <f t="shared" si="4"/>
        <v>18.000000000000004</v>
      </c>
      <c r="O20" s="15">
        <f t="shared" si="4"/>
        <v>21.000000000000007</v>
      </c>
      <c r="P20" s="15">
        <f t="shared" si="4"/>
        <v>24.000000000000011</v>
      </c>
      <c r="Q20" s="15">
        <f t="shared" si="4"/>
        <v>27</v>
      </c>
      <c r="R20" s="15">
        <f t="shared" si="4"/>
        <v>30</v>
      </c>
      <c r="S20" s="15">
        <f t="shared" si="4"/>
        <v>33</v>
      </c>
      <c r="T20" s="15">
        <f t="shared" si="4"/>
        <v>36.000000000000007</v>
      </c>
    </row>
    <row r="21" spans="6:21" x14ac:dyDescent="0.2">
      <c r="F21" s="15">
        <f t="shared" si="2"/>
        <v>29.999999999999989</v>
      </c>
      <c r="G21" s="15">
        <f t="shared" ref="G21:T21" si="5">G10*$D10</f>
        <v>22.500000000000021</v>
      </c>
      <c r="H21" s="15">
        <f t="shared" si="5"/>
        <v>15.000000000000012</v>
      </c>
      <c r="I21" s="15">
        <f t="shared" si="5"/>
        <v>7.5000000000000062</v>
      </c>
      <c r="J21" s="15">
        <f t="shared" si="5"/>
        <v>0</v>
      </c>
      <c r="K21" s="15">
        <f t="shared" si="5"/>
        <v>4.5000000000000044</v>
      </c>
      <c r="L21" s="15">
        <f t="shared" si="5"/>
        <v>8.9999999999999876</v>
      </c>
      <c r="M21" s="15">
        <f t="shared" si="5"/>
        <v>13.499999999999991</v>
      </c>
      <c r="N21" s="15">
        <f t="shared" si="5"/>
        <v>17.999999999999996</v>
      </c>
      <c r="O21" s="15">
        <f t="shared" si="5"/>
        <v>22.5</v>
      </c>
      <c r="P21" s="15">
        <f t="shared" si="5"/>
        <v>27.000000000000004</v>
      </c>
      <c r="Q21" s="15">
        <f t="shared" si="5"/>
        <v>31.499999999999986</v>
      </c>
      <c r="R21" s="15">
        <f t="shared" si="5"/>
        <v>35.999999999999993</v>
      </c>
      <c r="S21" s="15">
        <f t="shared" si="5"/>
        <v>40.5</v>
      </c>
      <c r="T21" s="15">
        <f t="shared" si="5"/>
        <v>45</v>
      </c>
    </row>
    <row r="22" spans="6:21" x14ac:dyDescent="0.2">
      <c r="F22" s="15">
        <f t="shared" si="2"/>
        <v>59.999999999999972</v>
      </c>
      <c r="G22" s="15">
        <f t="shared" ref="G22:T22" si="6">G11*$D11</f>
        <v>50</v>
      </c>
      <c r="H22" s="15">
        <f t="shared" si="6"/>
        <v>39.999999999999993</v>
      </c>
      <c r="I22" s="15">
        <f t="shared" si="6"/>
        <v>29.999999999999986</v>
      </c>
      <c r="J22" s="15">
        <f t="shared" si="6"/>
        <v>19.999999999999975</v>
      </c>
      <c r="K22" s="15">
        <f t="shared" si="6"/>
        <v>9.9999999999999645</v>
      </c>
      <c r="L22" s="15">
        <f t="shared" si="6"/>
        <v>0</v>
      </c>
      <c r="M22" s="15">
        <f t="shared" si="6"/>
        <v>6.0000000000000062</v>
      </c>
      <c r="N22" s="15">
        <f t="shared" si="6"/>
        <v>12.000000000000012</v>
      </c>
      <c r="O22" s="15">
        <f t="shared" si="6"/>
        <v>18.000000000000018</v>
      </c>
      <c r="P22" s="15">
        <f t="shared" si="6"/>
        <v>24.000000000000025</v>
      </c>
      <c r="Q22" s="15">
        <f t="shared" si="6"/>
        <v>30</v>
      </c>
      <c r="R22" s="15">
        <f t="shared" si="6"/>
        <v>36.000000000000007</v>
      </c>
      <c r="S22" s="15">
        <f t="shared" si="6"/>
        <v>42.000000000000014</v>
      </c>
      <c r="T22" s="15">
        <f t="shared" si="6"/>
        <v>48.000000000000021</v>
      </c>
    </row>
    <row r="23" spans="6:21" x14ac:dyDescent="0.2">
      <c r="F23" s="15">
        <f t="shared" si="2"/>
        <v>79.999999999999986</v>
      </c>
      <c r="G23" s="15">
        <f t="shared" ref="G23:T23" si="7">G12*$D12</f>
        <v>70.000000000000028</v>
      </c>
      <c r="H23" s="15">
        <f t="shared" si="7"/>
        <v>60.000000000000014</v>
      </c>
      <c r="I23" s="15">
        <f t="shared" si="7"/>
        <v>50</v>
      </c>
      <c r="J23" s="15">
        <f t="shared" si="7"/>
        <v>39.999999999999993</v>
      </c>
      <c r="K23" s="15">
        <f t="shared" si="7"/>
        <v>29.999999999999986</v>
      </c>
      <c r="L23" s="15">
        <f t="shared" si="7"/>
        <v>20.000000000000018</v>
      </c>
      <c r="M23" s="15">
        <f t="shared" si="7"/>
        <v>10.000000000000009</v>
      </c>
      <c r="N23" s="15">
        <f t="shared" si="7"/>
        <v>0</v>
      </c>
      <c r="O23" s="15">
        <f t="shared" si="7"/>
        <v>6.0000000000000062</v>
      </c>
      <c r="P23" s="15">
        <f t="shared" si="7"/>
        <v>12.000000000000012</v>
      </c>
      <c r="Q23" s="15">
        <f t="shared" si="7"/>
        <v>17.999999999999989</v>
      </c>
      <c r="R23" s="15">
        <f t="shared" si="7"/>
        <v>23.999999999999996</v>
      </c>
      <c r="S23" s="15">
        <f t="shared" si="7"/>
        <v>30</v>
      </c>
      <c r="T23" s="15">
        <f t="shared" si="7"/>
        <v>36.000000000000007</v>
      </c>
    </row>
    <row r="24" spans="6:21" x14ac:dyDescent="0.2">
      <c r="F24" s="15">
        <f t="shared" si="2"/>
        <v>75</v>
      </c>
      <c r="G24" s="15">
        <f t="shared" ref="G24:T24" si="8">G13*$D13</f>
        <v>67.500000000000028</v>
      </c>
      <c r="H24" s="15">
        <f t="shared" si="8"/>
        <v>60.000000000000014</v>
      </c>
      <c r="I24" s="15">
        <f t="shared" si="8"/>
        <v>52.500000000000014</v>
      </c>
      <c r="J24" s="15">
        <f t="shared" si="8"/>
        <v>45.000000000000007</v>
      </c>
      <c r="K24" s="15">
        <f t="shared" si="8"/>
        <v>37.5</v>
      </c>
      <c r="L24" s="15">
        <f t="shared" si="8"/>
        <v>30.000000000000025</v>
      </c>
      <c r="M24" s="15">
        <f t="shared" si="8"/>
        <v>22.500000000000021</v>
      </c>
      <c r="N24" s="15">
        <f t="shared" si="8"/>
        <v>15.000000000000012</v>
      </c>
      <c r="O24" s="15">
        <f t="shared" si="8"/>
        <v>7.5000000000000062</v>
      </c>
      <c r="P24" s="15">
        <f t="shared" si="8"/>
        <v>0</v>
      </c>
      <c r="Q24" s="15">
        <f t="shared" si="8"/>
        <v>4.499999999999984</v>
      </c>
      <c r="R24" s="15">
        <f t="shared" si="8"/>
        <v>8.9999999999999876</v>
      </c>
      <c r="S24" s="15">
        <f t="shared" si="8"/>
        <v>13.499999999999991</v>
      </c>
      <c r="T24" s="15">
        <f t="shared" si="8"/>
        <v>17.999999999999996</v>
      </c>
    </row>
    <row r="25" spans="6:21" x14ac:dyDescent="0.2">
      <c r="F25" s="15">
        <f t="shared" si="2"/>
        <v>59.999999999999993</v>
      </c>
      <c r="G25" s="15">
        <f t="shared" ref="G25:T25" si="9">G14*$D14</f>
        <v>55</v>
      </c>
      <c r="H25" s="15">
        <f t="shared" si="9"/>
        <v>50</v>
      </c>
      <c r="I25" s="15">
        <f t="shared" si="9"/>
        <v>45</v>
      </c>
      <c r="J25" s="15">
        <f t="shared" si="9"/>
        <v>39.999999999999993</v>
      </c>
      <c r="K25" s="15">
        <f t="shared" si="9"/>
        <v>34.999999999999993</v>
      </c>
      <c r="L25" s="15">
        <f t="shared" si="9"/>
        <v>30.000000000000007</v>
      </c>
      <c r="M25" s="15">
        <f t="shared" si="9"/>
        <v>25</v>
      </c>
      <c r="N25" s="15">
        <f t="shared" si="9"/>
        <v>19.999999999999996</v>
      </c>
      <c r="O25" s="15">
        <f t="shared" si="9"/>
        <v>14.999999999999993</v>
      </c>
      <c r="P25" s="15">
        <f t="shared" si="9"/>
        <v>9.9999999999999876</v>
      </c>
      <c r="Q25" s="15">
        <f t="shared" si="9"/>
        <v>5.0000000000000044</v>
      </c>
      <c r="R25" s="15">
        <f t="shared" si="9"/>
        <v>0</v>
      </c>
      <c r="S25" s="15">
        <f t="shared" si="9"/>
        <v>3.0000000000000031</v>
      </c>
      <c r="T25" s="15">
        <f t="shared" si="9"/>
        <v>6.0000000000000062</v>
      </c>
    </row>
    <row r="26" spans="6:21" x14ac:dyDescent="0.2">
      <c r="F26" s="16">
        <f t="shared" si="2"/>
        <v>35</v>
      </c>
      <c r="G26" s="16">
        <f t="shared" ref="G26:T26" si="10">G15*$D15</f>
        <v>32.500000000000007</v>
      </c>
      <c r="H26" s="16">
        <f t="shared" si="10"/>
        <v>30.000000000000007</v>
      </c>
      <c r="I26" s="16">
        <f t="shared" si="10"/>
        <v>27.5</v>
      </c>
      <c r="J26" s="16">
        <f t="shared" si="10"/>
        <v>25</v>
      </c>
      <c r="K26" s="16">
        <f t="shared" si="10"/>
        <v>22.5</v>
      </c>
      <c r="L26" s="16">
        <f t="shared" si="10"/>
        <v>20.000000000000007</v>
      </c>
      <c r="M26" s="16">
        <f t="shared" si="10"/>
        <v>17.500000000000007</v>
      </c>
      <c r="N26" s="16">
        <f t="shared" si="10"/>
        <v>15.000000000000004</v>
      </c>
      <c r="O26" s="16">
        <f t="shared" si="10"/>
        <v>12.5</v>
      </c>
      <c r="P26" s="16">
        <f t="shared" si="10"/>
        <v>9.9999999999999982</v>
      </c>
      <c r="Q26" s="16">
        <f t="shared" si="10"/>
        <v>7.5000000000000071</v>
      </c>
      <c r="R26" s="16">
        <f t="shared" si="10"/>
        <v>5.0000000000000044</v>
      </c>
      <c r="S26" s="16">
        <f t="shared" si="10"/>
        <v>2.5000000000000022</v>
      </c>
      <c r="T26" s="16">
        <f t="shared" si="10"/>
        <v>0</v>
      </c>
    </row>
    <row r="28" spans="6:21" x14ac:dyDescent="0.2">
      <c r="F28" s="1" t="s">
        <v>5</v>
      </c>
    </row>
    <row r="29" spans="6:21" x14ac:dyDescent="0.2">
      <c r="F29" s="14">
        <v>2.2000000000000002</v>
      </c>
      <c r="G29" s="14">
        <v>2.2999999999999998</v>
      </c>
      <c r="H29" s="14">
        <v>2.4</v>
      </c>
      <c r="I29" s="14">
        <v>2.5</v>
      </c>
      <c r="J29" s="14">
        <v>2.6</v>
      </c>
      <c r="K29" s="14">
        <v>2.7</v>
      </c>
      <c r="L29" s="14">
        <v>2.8</v>
      </c>
      <c r="M29" s="14">
        <v>2.9</v>
      </c>
      <c r="N29" s="14">
        <v>3</v>
      </c>
      <c r="O29" s="14">
        <v>3.1</v>
      </c>
      <c r="P29" s="14">
        <v>3.2</v>
      </c>
      <c r="Q29" s="14">
        <v>3.3</v>
      </c>
      <c r="R29" s="14">
        <v>3.4</v>
      </c>
      <c r="S29" s="14">
        <v>3.5</v>
      </c>
      <c r="T29" s="14">
        <v>3.6</v>
      </c>
      <c r="U29" s="1" t="s">
        <v>7</v>
      </c>
    </row>
    <row r="30" spans="6:21" x14ac:dyDescent="0.2">
      <c r="F30" s="13">
        <f>SUM(F19:F26)</f>
        <v>349.99999999999994</v>
      </c>
      <c r="G30" s="13">
        <f t="shared" ref="G30:T30" si="11">SUM(G19:G26)</f>
        <v>304.00000000000011</v>
      </c>
      <c r="H30" s="13">
        <f t="shared" si="11"/>
        <v>258.00000000000006</v>
      </c>
      <c r="I30" s="13">
        <f t="shared" si="11"/>
        <v>220</v>
      </c>
      <c r="J30" s="13">
        <f t="shared" si="11"/>
        <v>181.99999999999997</v>
      </c>
      <c r="K30" s="13">
        <f t="shared" si="11"/>
        <v>155.99999999999994</v>
      </c>
      <c r="L30" s="13">
        <f t="shared" si="11"/>
        <v>130.00000000000003</v>
      </c>
      <c r="M30" s="13">
        <f t="shared" si="11"/>
        <v>120.00000000000003</v>
      </c>
      <c r="N30" s="13">
        <f t="shared" si="11"/>
        <v>110.00000000000003</v>
      </c>
      <c r="O30" s="13">
        <f t="shared" si="11"/>
        <v>116.00000000000003</v>
      </c>
      <c r="P30" s="13">
        <f t="shared" si="11"/>
        <v>122.00000000000004</v>
      </c>
      <c r="Q30" s="13">
        <f t="shared" si="11"/>
        <v>139.99999999999997</v>
      </c>
      <c r="R30" s="13">
        <f t="shared" si="11"/>
        <v>158</v>
      </c>
      <c r="S30" s="13">
        <f t="shared" si="11"/>
        <v>184</v>
      </c>
      <c r="T30" s="13">
        <f t="shared" si="11"/>
        <v>210.00000000000003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Solve using Solver</vt:lpstr>
      <vt:lpstr>Calculation in Slides 1</vt:lpstr>
      <vt:lpstr>Calculation in Slides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2019-09-24T08:19:19Z</dcterms:modified>
</cp:coreProperties>
</file>