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APERS\EAX\code\EASCPP\ResultsTrunc\"/>
    </mc:Choice>
  </mc:AlternateContent>
  <xr:revisionPtr revIDLastSave="0" documentId="13_ncr:1_{23838287-88B3-482B-9105-30743E454FF7}" xr6:coauthVersionLast="45" xr6:coauthVersionMax="45" xr10:uidLastSave="{00000000-0000-0000-0000-000000000000}"/>
  <workbookProtection lockWindows="1"/>
  <bookViews>
    <workbookView xWindow="-120" yWindow="-120" windowWidth="29040" windowHeight="15840" tabRatio="991" activeTab="5" xr2:uid="{00000000-000D-0000-FFFF-FFFF00000000}"/>
  </bookViews>
  <sheets>
    <sheet name="EA1021" sheetId="1" r:id="rId1"/>
    <sheet name="EA1022" sheetId="2" r:id="rId2"/>
    <sheet name="EA1023" sheetId="3" r:id="rId3"/>
    <sheet name="EA1051" sheetId="4" r:id="rId4"/>
    <sheet name="EA1052" sheetId="5" r:id="rId5"/>
    <sheet name="EA105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4" i="6" l="1"/>
  <c r="K11" i="6"/>
  <c r="M8" i="6"/>
  <c r="L8" i="6"/>
  <c r="K8" i="6"/>
  <c r="M7" i="6"/>
  <c r="L7" i="6"/>
  <c r="K7" i="6"/>
  <c r="Q4" i="6"/>
  <c r="P4" i="6"/>
  <c r="O4" i="6"/>
  <c r="N4" i="6"/>
  <c r="M4" i="6"/>
  <c r="L4" i="6"/>
  <c r="S4" i="6" s="1"/>
  <c r="K4" i="6"/>
  <c r="R4" i="6" s="1"/>
  <c r="K14" i="5"/>
  <c r="K11" i="5"/>
  <c r="M8" i="5"/>
  <c r="L8" i="5"/>
  <c r="K8" i="5"/>
  <c r="M7" i="5"/>
  <c r="L7" i="5"/>
  <c r="K7" i="5"/>
  <c r="Q4" i="5"/>
  <c r="P4" i="5"/>
  <c r="O4" i="5"/>
  <c r="N4" i="5"/>
  <c r="M4" i="5"/>
  <c r="L4" i="5"/>
  <c r="S4" i="5" s="1"/>
  <c r="K4" i="5"/>
  <c r="R4" i="5" s="1"/>
  <c r="K14" i="4"/>
  <c r="K11" i="4"/>
  <c r="M8" i="4"/>
  <c r="L8" i="4"/>
  <c r="K8" i="4"/>
  <c r="M7" i="4"/>
  <c r="L7" i="4"/>
  <c r="K7" i="4"/>
  <c r="Q4" i="4"/>
  <c r="P4" i="4"/>
  <c r="O4" i="4"/>
  <c r="N4" i="4"/>
  <c r="M4" i="4"/>
  <c r="L4" i="4"/>
  <c r="S4" i="4" s="1"/>
  <c r="K4" i="4"/>
  <c r="R4" i="4" s="1"/>
  <c r="K14" i="3"/>
  <c r="K11" i="3"/>
  <c r="M8" i="3"/>
  <c r="L8" i="3"/>
  <c r="K8" i="3"/>
  <c r="M7" i="3"/>
  <c r="L7" i="3"/>
  <c r="K7" i="3"/>
  <c r="Q4" i="3"/>
  <c r="P4" i="3"/>
  <c r="O4" i="3"/>
  <c r="N4" i="3"/>
  <c r="M4" i="3"/>
  <c r="L4" i="3"/>
  <c r="S4" i="3" s="1"/>
  <c r="K4" i="3"/>
  <c r="R4" i="3" s="1"/>
  <c r="K14" i="2"/>
  <c r="K11" i="2"/>
  <c r="M8" i="2"/>
  <c r="L8" i="2"/>
  <c r="K8" i="2"/>
  <c r="M7" i="2"/>
  <c r="L7" i="2"/>
  <c r="K7" i="2"/>
  <c r="Q4" i="2"/>
  <c r="P4" i="2"/>
  <c r="O4" i="2"/>
  <c r="N4" i="2"/>
  <c r="M4" i="2"/>
  <c r="L4" i="2"/>
  <c r="S4" i="2" s="1"/>
  <c r="K4" i="2"/>
  <c r="R4" i="2" s="1"/>
  <c r="K14" i="1"/>
  <c r="K11" i="1"/>
  <c r="M8" i="1"/>
  <c r="L8" i="1"/>
  <c r="K8" i="1"/>
  <c r="M7" i="1"/>
  <c r="L7" i="1"/>
  <c r="K7" i="1"/>
  <c r="Q4" i="1"/>
  <c r="P4" i="1"/>
  <c r="O4" i="1"/>
  <c r="N4" i="1"/>
  <c r="M4" i="1"/>
  <c r="L4" i="1"/>
  <c r="S4" i="1" s="1"/>
  <c r="K4" i="1"/>
  <c r="R4" i="1" s="1"/>
  <c r="K15" i="6" l="1"/>
  <c r="K15" i="5"/>
  <c r="K15" i="4"/>
  <c r="K15" i="3"/>
  <c r="K15" i="2"/>
  <c r="K15" i="1"/>
</calcChain>
</file>

<file path=xl/sharedStrings.xml><?xml version="1.0" encoding="utf-8"?>
<sst xmlns="http://schemas.openxmlformats.org/spreadsheetml/2006/main" count="162" uniqueCount="25">
  <si>
    <t>EA1021</t>
  </si>
  <si>
    <t>Instance</t>
  </si>
  <si>
    <t>t</t>
  </si>
  <si>
    <t># Strips</t>
  </si>
  <si>
    <t>Q</t>
  </si>
  <si>
    <t>Fitness</t>
  </si>
  <si>
    <t># Iterations</t>
  </si>
  <si>
    <t>PropPack</t>
  </si>
  <si>
    <t>Time</t>
  </si>
  <si>
    <t>#Strips</t>
  </si>
  <si>
    <t>#Iterations</t>
  </si>
  <si>
    <t>#strips = t</t>
  </si>
  <si>
    <t>#items/t</t>
  </si>
  <si>
    <t>#items/strip</t>
  </si>
  <si>
    <t>Mean</t>
  </si>
  <si>
    <t>Max</t>
  </si>
  <si>
    <t>Min</t>
  </si>
  <si>
    <t>Q &gt; 1.4</t>
  </si>
  <si>
    <t>SD</t>
  </si>
  <si>
    <t>CV</t>
  </si>
  <si>
    <t>EA1022</t>
  </si>
  <si>
    <t>EA1023</t>
  </si>
  <si>
    <t>EA1051</t>
  </si>
  <si>
    <t>EA1052</t>
  </si>
  <si>
    <t>EA1053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</si>
</sst>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8"/>
      <name val="Arial"/>
      <family val="2"/>
      <charset val="1"/>
    </font>
    <font>
      <b/>
      <sz val="13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79D1C"/>
        <bgColor rgb="FF669933"/>
      </patternFill>
    </fill>
    <fill>
      <patternFill patternType="solid">
        <fgColor rgb="FF669933"/>
        <bgColor rgb="FF579D1C"/>
      </patternFill>
    </fill>
    <fill>
      <patternFill patternType="solid">
        <fgColor rgb="FF99CC6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2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9D1C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O16" sqref="O16"/>
    </sheetView>
  </sheetViews>
  <sheetFormatPr defaultRowHeight="16.5" x14ac:dyDescent="0.25"/>
  <cols>
    <col min="1" max="1" width="12.28515625" style="1"/>
    <col min="2" max="1025" width="11.5703125" style="1"/>
  </cols>
  <sheetData>
    <row r="1" spans="1:1024" ht="22.9" customHeight="1" x14ac:dyDescent="0.3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226</v>
      </c>
      <c r="C4" s="1">
        <v>234</v>
      </c>
      <c r="D4" s="1">
        <v>1.0354000000000001</v>
      </c>
      <c r="E4" s="1">
        <v>0.94666399999999995</v>
      </c>
      <c r="F4" s="1">
        <v>880</v>
      </c>
      <c r="G4" s="1">
        <v>0.25200699999999998</v>
      </c>
      <c r="H4" s="1">
        <v>0</v>
      </c>
      <c r="J4" s="4" t="s">
        <v>14</v>
      </c>
      <c r="K4" s="1">
        <f>AVERAGE(B4:B23)</f>
        <v>230.1</v>
      </c>
      <c r="L4" s="1">
        <f>AVERAGE(C4:C23)</f>
        <v>234.7</v>
      </c>
      <c r="M4" s="1">
        <f>AVERAGE(D4:D23)</f>
        <v>1.0199725000000002</v>
      </c>
      <c r="N4" s="1">
        <f>AVERAGE(E4:E23)</f>
        <v>0.96928774999999978</v>
      </c>
      <c r="O4" s="1">
        <f>AVERAGE(F4:F23)</f>
        <v>1474.4</v>
      </c>
      <c r="P4" s="1">
        <f>AVERAGE(G4:G23)</f>
        <v>0.27879185000000001</v>
      </c>
      <c r="Q4" s="1">
        <f>COUNTIF(D4:D23, 1)</f>
        <v>1</v>
      </c>
      <c r="R4" s="1">
        <f>1000/K4</f>
        <v>4.34593654932638</v>
      </c>
      <c r="S4" s="1">
        <f>1000/L4</f>
        <v>4.2607584149978699</v>
      </c>
    </row>
    <row r="5" spans="1:1024" x14ac:dyDescent="0.25">
      <c r="A5" s="1">
        <v>50</v>
      </c>
      <c r="B5" s="1">
        <v>228</v>
      </c>
      <c r="C5" s="1">
        <v>231</v>
      </c>
      <c r="D5" s="1">
        <v>1.0131600000000001</v>
      </c>
      <c r="E5" s="1">
        <v>0.98286099999999998</v>
      </c>
      <c r="F5" s="1">
        <v>1722</v>
      </c>
      <c r="G5" s="1">
        <v>0.30215799999999998</v>
      </c>
      <c r="H5" s="1">
        <v>209.32400000000001</v>
      </c>
      <c r="J5"/>
      <c r="K5"/>
      <c r="L5"/>
      <c r="M5"/>
    </row>
    <row r="6" spans="1:1024" x14ac:dyDescent="0.25">
      <c r="A6" s="1">
        <v>101</v>
      </c>
      <c r="B6" s="1">
        <v>233</v>
      </c>
      <c r="C6" s="1">
        <v>249</v>
      </c>
      <c r="D6" s="1">
        <v>1.06867</v>
      </c>
      <c r="E6" s="1">
        <v>0.90648300000000004</v>
      </c>
      <c r="F6" s="1">
        <v>493</v>
      </c>
      <c r="G6" s="1">
        <v>0.20741499999999999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227</v>
      </c>
      <c r="C7" s="1">
        <v>233</v>
      </c>
      <c r="D7" s="1">
        <v>1.02643</v>
      </c>
      <c r="E7" s="1">
        <v>0.95316500000000004</v>
      </c>
      <c r="F7" s="1">
        <v>979</v>
      </c>
      <c r="G7" s="1">
        <v>0.26302399999999998</v>
      </c>
      <c r="H7" s="1">
        <v>0</v>
      </c>
      <c r="J7" s="4" t="s">
        <v>15</v>
      </c>
      <c r="K7" s="1">
        <f>MAX(D4:D23)</f>
        <v>1.06867</v>
      </c>
      <c r="L7" s="1">
        <f>MAX(E4:E23)</f>
        <v>0.99282199999999998</v>
      </c>
      <c r="M7" s="1">
        <f>MAX(F4:F23)</f>
        <v>4299</v>
      </c>
    </row>
    <row r="8" spans="1:1024" x14ac:dyDescent="0.25">
      <c r="A8" s="1">
        <v>232</v>
      </c>
      <c r="B8" s="1">
        <v>232</v>
      </c>
      <c r="C8" s="1">
        <v>233</v>
      </c>
      <c r="D8" s="1">
        <v>1.00431</v>
      </c>
      <c r="E8" s="1">
        <v>0.99238599999999999</v>
      </c>
      <c r="F8" s="1">
        <v>4299</v>
      </c>
      <c r="G8" s="1">
        <v>0.34453499999999998</v>
      </c>
      <c r="H8" s="1">
        <v>33.8566</v>
      </c>
      <c r="J8" s="4" t="s">
        <v>16</v>
      </c>
      <c r="K8" s="1">
        <f>MIN(D4:D23)</f>
        <v>1</v>
      </c>
      <c r="L8" s="1">
        <f>MIN(E4:E23)</f>
        <v>0.90648300000000004</v>
      </c>
      <c r="M8" s="1">
        <f>MIN(F4:F23)</f>
        <v>493</v>
      </c>
    </row>
    <row r="9" spans="1:1024" x14ac:dyDescent="0.25">
      <c r="A9" s="1">
        <v>243</v>
      </c>
      <c r="B9" s="1">
        <v>227</v>
      </c>
      <c r="C9" s="1">
        <v>231</v>
      </c>
      <c r="D9" s="1">
        <v>1.01762</v>
      </c>
      <c r="E9" s="1">
        <v>0.97506199999999998</v>
      </c>
      <c r="F9" s="1">
        <v>1106</v>
      </c>
      <c r="G9" s="1">
        <v>0.28084500000000001</v>
      </c>
      <c r="H9" s="1">
        <v>552.04999999999995</v>
      </c>
      <c r="J9"/>
      <c r="K9"/>
    </row>
    <row r="10" spans="1:1024" x14ac:dyDescent="0.25">
      <c r="A10" s="1">
        <v>318</v>
      </c>
      <c r="B10" s="1">
        <v>229</v>
      </c>
      <c r="C10" s="1">
        <v>237</v>
      </c>
      <c r="D10" s="1">
        <v>1.0349299999999999</v>
      </c>
      <c r="E10" s="1">
        <v>0.94312300000000004</v>
      </c>
      <c r="F10" s="1">
        <v>859</v>
      </c>
      <c r="G10" s="1">
        <v>0.25434299999999999</v>
      </c>
      <c r="H10" s="1">
        <v>0</v>
      </c>
      <c r="J10"/>
      <c r="K10"/>
    </row>
    <row r="11" spans="1:1024" x14ac:dyDescent="0.25">
      <c r="A11" s="1">
        <v>396</v>
      </c>
      <c r="B11" s="1">
        <v>227</v>
      </c>
      <c r="C11" s="1">
        <v>228</v>
      </c>
      <c r="D11" s="1">
        <v>1.00441</v>
      </c>
      <c r="E11" s="1">
        <v>0.98685100000000003</v>
      </c>
      <c r="F11" s="1">
        <v>2103</v>
      </c>
      <c r="G11" s="1">
        <v>0.31877800000000001</v>
      </c>
      <c r="H11" s="1">
        <v>443.56200000000001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231</v>
      </c>
      <c r="C12" s="1">
        <v>235</v>
      </c>
      <c r="D12" s="1">
        <v>1.01732</v>
      </c>
      <c r="E12" s="1">
        <v>0.97747899999999999</v>
      </c>
      <c r="F12" s="1">
        <v>1428</v>
      </c>
      <c r="G12" s="1">
        <v>0.27806399999999998</v>
      </c>
      <c r="H12" s="1">
        <v>308.30099999999999</v>
      </c>
      <c r="J12"/>
      <c r="K12"/>
    </row>
    <row r="13" spans="1:1024" x14ac:dyDescent="0.25">
      <c r="A13" s="1">
        <v>456</v>
      </c>
      <c r="B13" s="1">
        <v>232</v>
      </c>
      <c r="C13" s="1">
        <v>238</v>
      </c>
      <c r="D13" s="1">
        <v>1.02586</v>
      </c>
      <c r="E13" s="1">
        <v>0.960117</v>
      </c>
      <c r="F13" s="1">
        <v>982</v>
      </c>
      <c r="G13" s="1">
        <v>0.26169399999999998</v>
      </c>
      <c r="H13" s="1">
        <v>0</v>
      </c>
      <c r="J13"/>
      <c r="K13"/>
    </row>
    <row r="14" spans="1:1024" x14ac:dyDescent="0.25">
      <c r="A14" s="1">
        <v>542</v>
      </c>
      <c r="B14" s="1">
        <v>233</v>
      </c>
      <c r="C14" s="1">
        <v>237</v>
      </c>
      <c r="D14" s="1">
        <v>1.0171699999999999</v>
      </c>
      <c r="E14" s="1">
        <v>0.97810399999999997</v>
      </c>
      <c r="F14" s="1">
        <v>1112</v>
      </c>
      <c r="G14" s="1">
        <v>0.25923600000000002</v>
      </c>
      <c r="H14" s="1">
        <v>167.49700000000001</v>
      </c>
      <c r="J14" s="4" t="s">
        <v>18</v>
      </c>
      <c r="K14" s="1">
        <f>_xlfn.STDEV.P(C4:C23)</f>
        <v>4.9203658400570189</v>
      </c>
    </row>
    <row r="15" spans="1:1024" x14ac:dyDescent="0.25">
      <c r="A15" s="1">
        <v>594</v>
      </c>
      <c r="B15" s="1">
        <v>224</v>
      </c>
      <c r="C15" s="1">
        <v>229</v>
      </c>
      <c r="D15" s="1">
        <v>1.0223199999999999</v>
      </c>
      <c r="E15" s="1">
        <v>0.97123800000000005</v>
      </c>
      <c r="F15" s="1">
        <v>1025</v>
      </c>
      <c r="G15" s="1">
        <v>0.26197799999999999</v>
      </c>
      <c r="H15" s="1">
        <v>378.702</v>
      </c>
      <c r="J15" s="4" t="s">
        <v>19</v>
      </c>
      <c r="K15" s="1">
        <f>K14/L4</f>
        <v>2.0964490157891005E-2</v>
      </c>
    </row>
    <row r="16" spans="1:1024" x14ac:dyDescent="0.25">
      <c r="A16" s="1">
        <v>628</v>
      </c>
      <c r="B16" s="1">
        <v>227</v>
      </c>
      <c r="C16" s="1">
        <v>231</v>
      </c>
      <c r="D16" s="1">
        <v>1.01762</v>
      </c>
      <c r="E16" s="1">
        <v>0.97777000000000003</v>
      </c>
      <c r="F16" s="1">
        <v>1463</v>
      </c>
      <c r="G16" s="1">
        <v>0.283549</v>
      </c>
      <c r="H16" s="1">
        <v>441.05700000000002</v>
      </c>
    </row>
    <row r="17" spans="1:8" x14ac:dyDescent="0.25">
      <c r="A17" s="1">
        <v>662</v>
      </c>
      <c r="B17" s="1">
        <v>230</v>
      </c>
      <c r="C17" s="1">
        <v>231</v>
      </c>
      <c r="D17" s="1">
        <v>1.0043500000000001</v>
      </c>
      <c r="E17" s="1">
        <v>0.98940300000000003</v>
      </c>
      <c r="F17" s="1">
        <v>1781</v>
      </c>
      <c r="G17" s="1">
        <v>0.30743599999999999</v>
      </c>
      <c r="H17" s="1">
        <v>392.44200000000001</v>
      </c>
    </row>
    <row r="18" spans="1:8" x14ac:dyDescent="0.25">
      <c r="A18" s="1">
        <v>711</v>
      </c>
      <c r="B18" s="1">
        <v>231</v>
      </c>
      <c r="C18" s="1">
        <v>231</v>
      </c>
      <c r="D18" s="1">
        <v>1</v>
      </c>
      <c r="E18" s="1">
        <v>0.99282199999999998</v>
      </c>
      <c r="F18" s="1">
        <v>2634</v>
      </c>
      <c r="G18" s="1">
        <v>0.31923800000000002</v>
      </c>
      <c r="H18" s="1">
        <v>529.11099999999999</v>
      </c>
    </row>
    <row r="19" spans="1:8" x14ac:dyDescent="0.25">
      <c r="A19" s="1">
        <v>732</v>
      </c>
      <c r="B19" s="1">
        <v>232</v>
      </c>
      <c r="C19" s="1">
        <v>235</v>
      </c>
      <c r="D19" s="1">
        <v>1.0129300000000001</v>
      </c>
      <c r="E19" s="1">
        <v>0.97100500000000001</v>
      </c>
      <c r="F19" s="1">
        <v>1199</v>
      </c>
      <c r="G19" s="1">
        <v>0.267793</v>
      </c>
      <c r="H19" s="1">
        <v>61.0199</v>
      </c>
    </row>
    <row r="20" spans="1:8" x14ac:dyDescent="0.25">
      <c r="A20" s="1">
        <v>860</v>
      </c>
      <c r="B20" s="1">
        <v>231</v>
      </c>
      <c r="C20" s="1">
        <v>236</v>
      </c>
      <c r="D20" s="1">
        <v>1.0216499999999999</v>
      </c>
      <c r="E20" s="1">
        <v>0.97271300000000005</v>
      </c>
      <c r="F20" s="1">
        <v>1269</v>
      </c>
      <c r="G20" s="1">
        <v>0.270644</v>
      </c>
      <c r="H20" s="1">
        <v>20.042000000000002</v>
      </c>
    </row>
    <row r="21" spans="1:8" x14ac:dyDescent="0.25">
      <c r="A21" s="1">
        <v>884</v>
      </c>
      <c r="B21" s="1">
        <v>235</v>
      </c>
      <c r="C21" s="1">
        <v>240</v>
      </c>
      <c r="D21" s="1">
        <v>1.02128</v>
      </c>
      <c r="E21" s="1">
        <v>0.95666600000000002</v>
      </c>
      <c r="F21" s="1">
        <v>1286</v>
      </c>
      <c r="G21" s="1">
        <v>0.27724500000000002</v>
      </c>
      <c r="H21" s="1">
        <v>0</v>
      </c>
    </row>
    <row r="22" spans="1:8" x14ac:dyDescent="0.25">
      <c r="A22" s="1">
        <v>925</v>
      </c>
      <c r="B22" s="1">
        <v>230</v>
      </c>
      <c r="C22" s="1">
        <v>232</v>
      </c>
      <c r="D22" s="1">
        <v>1.0086999999999999</v>
      </c>
      <c r="E22" s="1">
        <v>0.98412500000000003</v>
      </c>
      <c r="F22" s="1">
        <v>1937</v>
      </c>
      <c r="G22" s="1">
        <v>0.30842199999999997</v>
      </c>
      <c r="H22" s="1">
        <v>59.581400000000002</v>
      </c>
    </row>
    <row r="23" spans="1:8" x14ac:dyDescent="0.25">
      <c r="A23" s="1">
        <v>994</v>
      </c>
      <c r="B23" s="1">
        <v>237</v>
      </c>
      <c r="C23" s="1">
        <v>243</v>
      </c>
      <c r="D23" s="1">
        <v>1.02532</v>
      </c>
      <c r="E23" s="1">
        <v>0.96771799999999997</v>
      </c>
      <c r="F23" s="1">
        <v>931</v>
      </c>
      <c r="G23" s="1">
        <v>0.25743300000000002</v>
      </c>
      <c r="H23" s="1">
        <v>592.58500000000004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9D1C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G38" sqref="G38"/>
    </sheetView>
  </sheetViews>
  <sheetFormatPr defaultRowHeight="16.5" x14ac:dyDescent="0.25"/>
  <cols>
    <col min="1" max="1" width="12.28515625" style="1"/>
    <col min="2" max="1025" width="11.5703125" style="1"/>
  </cols>
  <sheetData>
    <row r="1" spans="1:1024" ht="22.9" customHeight="1" x14ac:dyDescent="0.35">
      <c r="A1" s="2" t="s">
        <v>20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226</v>
      </c>
      <c r="C4" s="1">
        <v>234</v>
      </c>
      <c r="D4" s="1">
        <v>1.0354000000000001</v>
      </c>
      <c r="E4" s="1">
        <v>0.94666399999999995</v>
      </c>
      <c r="F4" s="1">
        <v>748</v>
      </c>
      <c r="G4" s="1">
        <v>0.25705499999999998</v>
      </c>
      <c r="H4" s="1">
        <v>0</v>
      </c>
      <c r="J4" s="4" t="s">
        <v>14</v>
      </c>
      <c r="K4" s="1">
        <f>AVERAGE(B4:B23)</f>
        <v>230.1</v>
      </c>
      <c r="L4" s="1">
        <f>AVERAGE(C4:C23)</f>
        <v>235.2</v>
      </c>
      <c r="M4" s="1">
        <f>AVERAGE(D4:D23)</f>
        <v>1.0221460000000002</v>
      </c>
      <c r="N4" s="1">
        <f>AVERAGE(E4:E23)</f>
        <v>0.96758659999999996</v>
      </c>
      <c r="O4" s="1">
        <f>AVERAGE(F4:F23)</f>
        <v>1118.5999999999999</v>
      </c>
      <c r="P4" s="1">
        <f>AVERAGE(G4:G23)</f>
        <v>0.28419704999999995</v>
      </c>
      <c r="Q4" s="1">
        <f>COUNTIF(D4:D23, 1)</f>
        <v>0</v>
      </c>
      <c r="R4" s="1">
        <f>1000/K4</f>
        <v>4.34593654932638</v>
      </c>
      <c r="S4" s="1">
        <f>1000/L4</f>
        <v>4.2517006802721093</v>
      </c>
    </row>
    <row r="5" spans="1:1024" x14ac:dyDescent="0.25">
      <c r="A5" s="1">
        <v>50</v>
      </c>
      <c r="B5" s="1">
        <v>228</v>
      </c>
      <c r="C5" s="1">
        <v>232</v>
      </c>
      <c r="D5" s="1">
        <v>1.0175399999999999</v>
      </c>
      <c r="E5" s="1">
        <v>0.97835000000000005</v>
      </c>
      <c r="F5" s="1">
        <v>1279</v>
      </c>
      <c r="G5" s="1">
        <v>0.30034499999999997</v>
      </c>
      <c r="H5" s="1">
        <v>472.44600000000003</v>
      </c>
      <c r="J5"/>
      <c r="K5"/>
      <c r="L5"/>
      <c r="M5"/>
    </row>
    <row r="6" spans="1:1024" x14ac:dyDescent="0.25">
      <c r="A6" s="1">
        <v>101</v>
      </c>
      <c r="B6" s="1">
        <v>233</v>
      </c>
      <c r="C6" s="1">
        <v>249</v>
      </c>
      <c r="D6" s="1">
        <v>1.06867</v>
      </c>
      <c r="E6" s="1">
        <v>0.90648300000000004</v>
      </c>
      <c r="F6" s="1">
        <v>437</v>
      </c>
      <c r="G6" s="1">
        <v>0.20455599999999999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227</v>
      </c>
      <c r="C7" s="1">
        <v>233</v>
      </c>
      <c r="D7" s="1">
        <v>1.02643</v>
      </c>
      <c r="E7" s="1">
        <v>0.95316500000000004</v>
      </c>
      <c r="F7" s="1">
        <v>821</v>
      </c>
      <c r="G7" s="1">
        <v>0.28138000000000002</v>
      </c>
      <c r="H7" s="1">
        <v>0</v>
      </c>
      <c r="J7" s="4" t="s">
        <v>15</v>
      </c>
      <c r="K7" s="1">
        <f>MAX(D4:D23)</f>
        <v>1.06867</v>
      </c>
      <c r="L7" s="1">
        <f>MAX(E4:E23)</f>
        <v>0.99181699999999995</v>
      </c>
      <c r="M7" s="1">
        <f>MAX(F4:F23)</f>
        <v>2632</v>
      </c>
    </row>
    <row r="8" spans="1:1024" x14ac:dyDescent="0.25">
      <c r="A8" s="1">
        <v>232</v>
      </c>
      <c r="B8" s="1">
        <v>232</v>
      </c>
      <c r="C8" s="1">
        <v>233</v>
      </c>
      <c r="D8" s="1">
        <v>1.00431</v>
      </c>
      <c r="E8" s="1">
        <v>0.99181699999999995</v>
      </c>
      <c r="F8" s="1">
        <v>2632</v>
      </c>
      <c r="G8" s="1">
        <v>0.33061099999999999</v>
      </c>
      <c r="H8" s="1">
        <v>308.78699999999998</v>
      </c>
      <c r="J8" s="4" t="s">
        <v>16</v>
      </c>
      <c r="K8" s="1">
        <f>MIN(D4:D23)</f>
        <v>1.00431</v>
      </c>
      <c r="L8" s="1">
        <f>MIN(E4:E23)</f>
        <v>0.90648300000000004</v>
      </c>
      <c r="M8" s="1">
        <f>MIN(F4:F23)</f>
        <v>437</v>
      </c>
    </row>
    <row r="9" spans="1:1024" x14ac:dyDescent="0.25">
      <c r="A9" s="1">
        <v>243</v>
      </c>
      <c r="B9" s="1">
        <v>227</v>
      </c>
      <c r="C9" s="1">
        <v>232</v>
      </c>
      <c r="D9" s="1">
        <v>1.02203</v>
      </c>
      <c r="E9" s="1">
        <v>0.96853800000000001</v>
      </c>
      <c r="F9" s="1">
        <v>878</v>
      </c>
      <c r="G9" s="1">
        <v>0.28753400000000001</v>
      </c>
      <c r="H9" s="1">
        <v>239.13300000000001</v>
      </c>
      <c r="J9"/>
      <c r="K9"/>
    </row>
    <row r="10" spans="1:1024" x14ac:dyDescent="0.25">
      <c r="A10" s="1">
        <v>318</v>
      </c>
      <c r="B10" s="1">
        <v>229</v>
      </c>
      <c r="C10" s="1">
        <v>236</v>
      </c>
      <c r="D10" s="1">
        <v>1.03057</v>
      </c>
      <c r="E10" s="1">
        <v>0.96484000000000003</v>
      </c>
      <c r="F10" s="1">
        <v>725</v>
      </c>
      <c r="G10" s="1">
        <v>0.25958100000000001</v>
      </c>
      <c r="H10" s="1">
        <v>359.024</v>
      </c>
      <c r="J10"/>
      <c r="K10"/>
    </row>
    <row r="11" spans="1:1024" x14ac:dyDescent="0.25">
      <c r="A11" s="1">
        <v>396</v>
      </c>
      <c r="B11" s="1">
        <v>227</v>
      </c>
      <c r="C11" s="1">
        <v>228</v>
      </c>
      <c r="D11" s="1">
        <v>1.00441</v>
      </c>
      <c r="E11" s="1">
        <v>0.98712200000000005</v>
      </c>
      <c r="F11" s="1">
        <v>1433</v>
      </c>
      <c r="G11" s="1">
        <v>0.31942999999999999</v>
      </c>
      <c r="H11" s="1">
        <v>240.05600000000001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231</v>
      </c>
      <c r="C12" s="1">
        <v>235</v>
      </c>
      <c r="D12" s="1">
        <v>1.01732</v>
      </c>
      <c r="E12" s="1">
        <v>0.97307600000000005</v>
      </c>
      <c r="F12" s="1">
        <v>1088</v>
      </c>
      <c r="G12" s="1">
        <v>0.28177600000000003</v>
      </c>
      <c r="H12" s="1">
        <v>490.75799999999998</v>
      </c>
      <c r="J12"/>
      <c r="K12"/>
    </row>
    <row r="13" spans="1:1024" x14ac:dyDescent="0.25">
      <c r="A13" s="1">
        <v>456</v>
      </c>
      <c r="B13" s="1">
        <v>232</v>
      </c>
      <c r="C13" s="1">
        <v>238</v>
      </c>
      <c r="D13" s="1">
        <v>1.02586</v>
      </c>
      <c r="E13" s="1">
        <v>0.94805499999999998</v>
      </c>
      <c r="F13" s="1">
        <v>794</v>
      </c>
      <c r="G13" s="1">
        <v>0.27214500000000003</v>
      </c>
      <c r="H13" s="1">
        <v>0</v>
      </c>
      <c r="J13"/>
      <c r="K13"/>
    </row>
    <row r="14" spans="1:1024" x14ac:dyDescent="0.25">
      <c r="A14" s="1">
        <v>542</v>
      </c>
      <c r="B14" s="1">
        <v>233</v>
      </c>
      <c r="C14" s="1">
        <v>238</v>
      </c>
      <c r="D14" s="1">
        <v>1.02146</v>
      </c>
      <c r="E14" s="1">
        <v>0.97402</v>
      </c>
      <c r="F14" s="1">
        <v>923</v>
      </c>
      <c r="G14" s="1">
        <v>0.26517099999999999</v>
      </c>
      <c r="H14" s="1">
        <v>493.23599999999999</v>
      </c>
      <c r="J14" s="4" t="s">
        <v>18</v>
      </c>
      <c r="K14" s="1">
        <f>_xlfn.STDEV.P(C4:C23)</f>
        <v>4.7707441767506262</v>
      </c>
    </row>
    <row r="15" spans="1:1024" x14ac:dyDescent="0.25">
      <c r="A15" s="1">
        <v>594</v>
      </c>
      <c r="B15" s="1">
        <v>224</v>
      </c>
      <c r="C15" s="1">
        <v>230</v>
      </c>
      <c r="D15" s="1">
        <v>1.0267900000000001</v>
      </c>
      <c r="E15" s="1">
        <v>0.96703300000000003</v>
      </c>
      <c r="F15" s="1">
        <v>815</v>
      </c>
      <c r="G15" s="1">
        <v>0.26737699999999998</v>
      </c>
      <c r="H15" s="1">
        <v>391.22800000000001</v>
      </c>
      <c r="J15" s="4" t="s">
        <v>19</v>
      </c>
      <c r="K15" s="1">
        <f>K14/L4</f>
        <v>2.0283776261694839E-2</v>
      </c>
    </row>
    <row r="16" spans="1:1024" x14ac:dyDescent="0.25">
      <c r="A16" s="1">
        <v>628</v>
      </c>
      <c r="B16" s="1">
        <v>227</v>
      </c>
      <c r="C16" s="1">
        <v>231</v>
      </c>
      <c r="D16" s="1">
        <v>1.01762</v>
      </c>
      <c r="E16" s="1">
        <v>0.97733700000000001</v>
      </c>
      <c r="F16" s="1">
        <v>1159</v>
      </c>
      <c r="G16" s="1">
        <v>0.29256199999999999</v>
      </c>
      <c r="H16" s="1">
        <v>311.84500000000003</v>
      </c>
    </row>
    <row r="17" spans="1:8" customFormat="1" x14ac:dyDescent="0.25">
      <c r="A17" s="1">
        <v>662</v>
      </c>
      <c r="B17" s="1">
        <v>230</v>
      </c>
      <c r="C17" s="1">
        <v>232</v>
      </c>
      <c r="D17" s="1">
        <v>1.0086999999999999</v>
      </c>
      <c r="E17" s="1">
        <v>0.98702100000000004</v>
      </c>
      <c r="F17" s="1">
        <v>1412</v>
      </c>
      <c r="G17" s="1">
        <v>0.31520700000000001</v>
      </c>
      <c r="H17" s="1">
        <v>151.93700000000001</v>
      </c>
    </row>
    <row r="18" spans="1:8" customFormat="1" x14ac:dyDescent="0.25">
      <c r="A18" s="1">
        <v>711</v>
      </c>
      <c r="B18" s="1">
        <v>231</v>
      </c>
      <c r="C18" s="1">
        <v>233</v>
      </c>
      <c r="D18" s="1">
        <v>1.0086599999999999</v>
      </c>
      <c r="E18" s="1">
        <v>0.98473200000000005</v>
      </c>
      <c r="F18" s="1">
        <v>1900</v>
      </c>
      <c r="G18" s="1">
        <v>0.31793100000000002</v>
      </c>
      <c r="H18" s="1">
        <v>96.317599999999999</v>
      </c>
    </row>
    <row r="19" spans="1:8" customFormat="1" x14ac:dyDescent="0.25">
      <c r="A19" s="1">
        <v>732</v>
      </c>
      <c r="B19" s="1">
        <v>232</v>
      </c>
      <c r="C19" s="1">
        <v>237</v>
      </c>
      <c r="D19" s="1">
        <v>1.02155</v>
      </c>
      <c r="E19" s="1">
        <v>0.95538000000000001</v>
      </c>
      <c r="F19" s="1">
        <v>965</v>
      </c>
      <c r="G19" s="1">
        <v>0.28554800000000002</v>
      </c>
      <c r="H19" s="1">
        <v>0</v>
      </c>
    </row>
    <row r="20" spans="1:8" customFormat="1" x14ac:dyDescent="0.25">
      <c r="A20" s="1">
        <v>860</v>
      </c>
      <c r="B20" s="1">
        <v>231</v>
      </c>
      <c r="C20" s="1">
        <v>238</v>
      </c>
      <c r="D20" s="1">
        <v>1.0303</v>
      </c>
      <c r="E20" s="1">
        <v>0.96590699999999996</v>
      </c>
      <c r="F20" s="1">
        <v>1024</v>
      </c>
      <c r="G20" s="1">
        <v>0.27346300000000001</v>
      </c>
      <c r="H20" s="1">
        <v>0</v>
      </c>
    </row>
    <row r="21" spans="1:8" customFormat="1" x14ac:dyDescent="0.25">
      <c r="A21" s="1">
        <v>884</v>
      </c>
      <c r="B21" s="1">
        <v>235</v>
      </c>
      <c r="C21" s="1">
        <v>240</v>
      </c>
      <c r="D21" s="1">
        <v>1.02128</v>
      </c>
      <c r="E21" s="1">
        <v>0.97319900000000004</v>
      </c>
      <c r="F21" s="1">
        <v>1034</v>
      </c>
      <c r="G21" s="1">
        <v>0.28927599999999998</v>
      </c>
      <c r="H21" s="1">
        <v>0</v>
      </c>
    </row>
    <row r="22" spans="1:8" customFormat="1" x14ac:dyDescent="0.25">
      <c r="A22" s="1">
        <v>925</v>
      </c>
      <c r="B22" s="1">
        <v>230</v>
      </c>
      <c r="C22" s="1">
        <v>232</v>
      </c>
      <c r="D22" s="1">
        <v>1.0086999999999999</v>
      </c>
      <c r="E22" s="1">
        <v>0.98519699999999999</v>
      </c>
      <c r="F22" s="1">
        <v>1502</v>
      </c>
      <c r="G22" s="1">
        <v>0.31564900000000001</v>
      </c>
      <c r="H22" s="1">
        <v>12.7597</v>
      </c>
    </row>
    <row r="23" spans="1:8" customFormat="1" x14ac:dyDescent="0.25">
      <c r="A23" s="1">
        <v>994</v>
      </c>
      <c r="B23" s="1">
        <v>237</v>
      </c>
      <c r="C23" s="1">
        <v>243</v>
      </c>
      <c r="D23" s="1">
        <v>1.02532</v>
      </c>
      <c r="E23" s="1">
        <v>0.96379599999999999</v>
      </c>
      <c r="F23" s="1">
        <v>803</v>
      </c>
      <c r="G23" s="1">
        <v>0.26734400000000003</v>
      </c>
      <c r="H23" s="1">
        <v>22.615100000000002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79D1C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S27" sqref="S27"/>
    </sheetView>
  </sheetViews>
  <sheetFormatPr defaultRowHeight="16.5" x14ac:dyDescent="0.25"/>
  <cols>
    <col min="1" max="1" width="12.28515625" style="1"/>
    <col min="2" max="1025" width="11.5703125" style="1"/>
  </cols>
  <sheetData>
    <row r="1" spans="1:1024" ht="22.9" customHeight="1" x14ac:dyDescent="0.35">
      <c r="A1" s="2" t="s">
        <v>21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226</v>
      </c>
      <c r="C4" s="1">
        <v>232</v>
      </c>
      <c r="D4" s="1">
        <v>1.0265500000000001</v>
      </c>
      <c r="E4" s="1">
        <v>0.968225</v>
      </c>
      <c r="F4" s="1">
        <v>1097</v>
      </c>
      <c r="G4" s="1">
        <v>0.24629100000000001</v>
      </c>
      <c r="H4" s="1">
        <v>111.063</v>
      </c>
      <c r="J4" s="4" t="s">
        <v>14</v>
      </c>
      <c r="K4" s="1">
        <f>AVERAGE(B4:B23)</f>
        <v>230.1</v>
      </c>
      <c r="L4" s="1">
        <f>AVERAGE(C4:C23)</f>
        <v>234.8</v>
      </c>
      <c r="M4" s="1">
        <f>AVERAGE(D4:D23)</f>
        <v>1.0203855000000002</v>
      </c>
      <c r="N4" s="1">
        <f>AVERAGE(E4:E23)</f>
        <v>0.97100814999999996</v>
      </c>
      <c r="O4" s="1">
        <f>AVERAGE(F4:F23)</f>
        <v>1978.7</v>
      </c>
      <c r="P4" s="1">
        <f>AVERAGE(G4:G23)</f>
        <v>0.27702579999999999</v>
      </c>
      <c r="Q4" s="1">
        <f>COUNTIF(D4:D23, 1)</f>
        <v>0</v>
      </c>
      <c r="R4" s="1">
        <f>1000/K4</f>
        <v>4.34593654932638</v>
      </c>
      <c r="S4" s="1">
        <f>1000/L4</f>
        <v>4.2589437819420786</v>
      </c>
    </row>
    <row r="5" spans="1:1024" x14ac:dyDescent="0.25">
      <c r="A5" s="1">
        <v>50</v>
      </c>
      <c r="B5" s="1">
        <v>228</v>
      </c>
      <c r="C5" s="1">
        <v>230</v>
      </c>
      <c r="D5" s="1">
        <v>1.0087699999999999</v>
      </c>
      <c r="E5" s="1">
        <v>0.98896499999999998</v>
      </c>
      <c r="F5" s="1">
        <v>2401</v>
      </c>
      <c r="G5" s="1">
        <v>0.29796299999999998</v>
      </c>
      <c r="H5" s="1">
        <v>219.10599999999999</v>
      </c>
      <c r="J5"/>
      <c r="K5"/>
      <c r="L5"/>
      <c r="M5"/>
    </row>
    <row r="6" spans="1:1024" x14ac:dyDescent="0.25">
      <c r="A6" s="1">
        <v>101</v>
      </c>
      <c r="B6" s="1">
        <v>233</v>
      </c>
      <c r="C6" s="1">
        <v>248</v>
      </c>
      <c r="D6" s="1">
        <v>1.0643800000000001</v>
      </c>
      <c r="E6" s="1">
        <v>0.92892200000000003</v>
      </c>
      <c r="F6" s="1">
        <v>573</v>
      </c>
      <c r="G6" s="1">
        <v>0.206263</v>
      </c>
      <c r="H6" s="1">
        <v>214.46600000000001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227</v>
      </c>
      <c r="C7" s="1">
        <v>233</v>
      </c>
      <c r="D7" s="1">
        <v>1.02643</v>
      </c>
      <c r="E7" s="1">
        <v>0.95316500000000004</v>
      </c>
      <c r="F7" s="1">
        <v>1313</v>
      </c>
      <c r="G7" s="1">
        <v>0.26480100000000001</v>
      </c>
      <c r="H7" s="1">
        <v>0</v>
      </c>
      <c r="J7" s="4" t="s">
        <v>15</v>
      </c>
      <c r="K7" s="1">
        <f>MAX(D4:D23)</f>
        <v>1.0643800000000001</v>
      </c>
      <c r="L7" s="1">
        <f>MAX(E4:E23)</f>
        <v>0.99079499999999998</v>
      </c>
      <c r="M7" s="1">
        <f>MAX(F4:F23)</f>
        <v>6051</v>
      </c>
    </row>
    <row r="8" spans="1:1024" x14ac:dyDescent="0.25">
      <c r="A8" s="1">
        <v>232</v>
      </c>
      <c r="B8" s="1">
        <v>232</v>
      </c>
      <c r="C8" s="1">
        <v>233</v>
      </c>
      <c r="D8" s="1">
        <v>1.00431</v>
      </c>
      <c r="E8" s="1">
        <v>0.99079499999999998</v>
      </c>
      <c r="F8" s="1">
        <v>6051</v>
      </c>
      <c r="G8" s="1">
        <v>0.34683399999999998</v>
      </c>
      <c r="H8" s="1">
        <v>125.976</v>
      </c>
      <c r="J8" s="4" t="s">
        <v>16</v>
      </c>
      <c r="K8" s="1">
        <f>MIN(D4:D23)</f>
        <v>1.00431</v>
      </c>
      <c r="L8" s="1">
        <f>MIN(E4:E23)</f>
        <v>0.92892200000000003</v>
      </c>
      <c r="M8" s="1">
        <f>MIN(F4:F23)</f>
        <v>573</v>
      </c>
    </row>
    <row r="9" spans="1:1024" x14ac:dyDescent="0.25">
      <c r="A9" s="1">
        <v>243</v>
      </c>
      <c r="B9" s="1">
        <v>227</v>
      </c>
      <c r="C9" s="1">
        <v>231</v>
      </c>
      <c r="D9" s="1">
        <v>1.01762</v>
      </c>
      <c r="E9" s="1">
        <v>0.974526</v>
      </c>
      <c r="F9" s="1">
        <v>1429</v>
      </c>
      <c r="G9" s="1">
        <v>0.27468100000000001</v>
      </c>
      <c r="H9" s="1">
        <v>115.69799999999999</v>
      </c>
      <c r="J9"/>
      <c r="K9"/>
    </row>
    <row r="10" spans="1:1024" x14ac:dyDescent="0.25">
      <c r="A10" s="1">
        <v>318</v>
      </c>
      <c r="B10" s="1">
        <v>229</v>
      </c>
      <c r="C10" s="1">
        <v>236</v>
      </c>
      <c r="D10" s="1">
        <v>1.03057</v>
      </c>
      <c r="E10" s="1">
        <v>0.95583799999999997</v>
      </c>
      <c r="F10" s="1">
        <v>1058</v>
      </c>
      <c r="G10" s="1">
        <v>0.25134800000000002</v>
      </c>
      <c r="H10" s="1">
        <v>66.986599999999996</v>
      </c>
      <c r="J10"/>
      <c r="K10"/>
    </row>
    <row r="11" spans="1:1024" x14ac:dyDescent="0.25">
      <c r="A11" s="1">
        <v>396</v>
      </c>
      <c r="B11" s="1">
        <v>227</v>
      </c>
      <c r="C11" s="1">
        <v>229</v>
      </c>
      <c r="D11" s="1">
        <v>1.00881</v>
      </c>
      <c r="E11" s="1">
        <v>0.98466699999999996</v>
      </c>
      <c r="F11" s="1">
        <v>2945</v>
      </c>
      <c r="G11" s="1">
        <v>0.32055</v>
      </c>
      <c r="H11" s="1">
        <v>78.784099999999995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231</v>
      </c>
      <c r="C12" s="1">
        <v>236</v>
      </c>
      <c r="D12" s="1">
        <v>1.0216499999999999</v>
      </c>
      <c r="E12" s="1">
        <v>0.97266699999999995</v>
      </c>
      <c r="F12" s="1">
        <v>1753</v>
      </c>
      <c r="G12" s="1">
        <v>0.275891</v>
      </c>
      <c r="H12" s="1">
        <v>454.29700000000003</v>
      </c>
      <c r="J12"/>
      <c r="K12"/>
    </row>
    <row r="13" spans="1:1024" x14ac:dyDescent="0.25">
      <c r="A13" s="1">
        <v>456</v>
      </c>
      <c r="B13" s="1">
        <v>232</v>
      </c>
      <c r="C13" s="1">
        <v>238</v>
      </c>
      <c r="D13" s="1">
        <v>1.02586</v>
      </c>
      <c r="E13" s="1">
        <v>0.96452800000000005</v>
      </c>
      <c r="F13" s="1">
        <v>1175</v>
      </c>
      <c r="G13" s="1">
        <v>0.25764399999999998</v>
      </c>
      <c r="H13" s="1">
        <v>0</v>
      </c>
      <c r="J13"/>
      <c r="K13"/>
    </row>
    <row r="14" spans="1:1024" x14ac:dyDescent="0.25">
      <c r="A14" s="1">
        <v>542</v>
      </c>
      <c r="B14" s="1">
        <v>233</v>
      </c>
      <c r="C14" s="1">
        <v>239</v>
      </c>
      <c r="D14" s="1">
        <v>1.0257499999999999</v>
      </c>
      <c r="E14" s="1">
        <v>0.96856100000000001</v>
      </c>
      <c r="F14" s="1">
        <v>1415</v>
      </c>
      <c r="G14" s="1">
        <v>0.257073</v>
      </c>
      <c r="H14" s="1">
        <v>258.53699999999998</v>
      </c>
      <c r="J14" s="4" t="s">
        <v>18</v>
      </c>
      <c r="K14" s="1">
        <f>_xlfn.STDEV.P(C4:C23)</f>
        <v>4.9254441424099014</v>
      </c>
    </row>
    <row r="15" spans="1:1024" x14ac:dyDescent="0.25">
      <c r="A15" s="1">
        <v>594</v>
      </c>
      <c r="B15" s="1">
        <v>224</v>
      </c>
      <c r="C15" s="1">
        <v>229</v>
      </c>
      <c r="D15" s="1">
        <v>1.0223199999999999</v>
      </c>
      <c r="E15" s="1">
        <v>0.97167300000000001</v>
      </c>
      <c r="F15" s="1">
        <v>1274</v>
      </c>
      <c r="G15" s="1">
        <v>0.25697700000000001</v>
      </c>
      <c r="H15" s="1">
        <v>558.88199999999995</v>
      </c>
      <c r="J15" s="4" t="s">
        <v>19</v>
      </c>
      <c r="K15" s="1">
        <f>K14/L4</f>
        <v>2.097718970361968E-2</v>
      </c>
    </row>
    <row r="16" spans="1:1024" x14ac:dyDescent="0.25">
      <c r="A16" s="1">
        <v>628</v>
      </c>
      <c r="B16" s="1">
        <v>227</v>
      </c>
      <c r="C16" s="1">
        <v>231</v>
      </c>
      <c r="D16" s="1">
        <v>1.01762</v>
      </c>
      <c r="E16" s="1">
        <v>0.97673299999999996</v>
      </c>
      <c r="F16" s="1">
        <v>1972</v>
      </c>
      <c r="G16" s="1">
        <v>0.282358</v>
      </c>
      <c r="H16" s="1">
        <v>18.2653</v>
      </c>
    </row>
    <row r="17" spans="1:8" x14ac:dyDescent="0.25">
      <c r="A17" s="1">
        <v>662</v>
      </c>
      <c r="B17" s="1">
        <v>230</v>
      </c>
      <c r="C17" s="1">
        <v>232</v>
      </c>
      <c r="D17" s="1">
        <v>1.0086999999999999</v>
      </c>
      <c r="E17" s="1">
        <v>0.98610799999999998</v>
      </c>
      <c r="F17" s="1">
        <v>2495</v>
      </c>
      <c r="G17" s="1">
        <v>0.308172</v>
      </c>
      <c r="H17" s="1">
        <v>349.01</v>
      </c>
    </row>
    <row r="18" spans="1:8" x14ac:dyDescent="0.25">
      <c r="A18" s="1">
        <v>711</v>
      </c>
      <c r="B18" s="1">
        <v>231</v>
      </c>
      <c r="C18" s="1">
        <v>232</v>
      </c>
      <c r="D18" s="1">
        <v>1.0043299999999999</v>
      </c>
      <c r="E18" s="1">
        <v>0.98810699999999996</v>
      </c>
      <c r="F18" s="1">
        <v>3821</v>
      </c>
      <c r="G18" s="1">
        <v>0.32272899999999999</v>
      </c>
      <c r="H18" s="1">
        <v>24.825099999999999</v>
      </c>
    </row>
    <row r="19" spans="1:8" x14ac:dyDescent="0.25">
      <c r="A19" s="1">
        <v>732</v>
      </c>
      <c r="B19" s="1">
        <v>232</v>
      </c>
      <c r="C19" s="1">
        <v>237</v>
      </c>
      <c r="D19" s="1">
        <v>1.02155</v>
      </c>
      <c r="E19" s="1">
        <v>0.95538000000000001</v>
      </c>
      <c r="F19" s="1">
        <v>1584</v>
      </c>
      <c r="G19" s="1">
        <v>0.26785900000000001</v>
      </c>
      <c r="H19" s="1">
        <v>0</v>
      </c>
    </row>
    <row r="20" spans="1:8" x14ac:dyDescent="0.25">
      <c r="A20" s="1">
        <v>860</v>
      </c>
      <c r="B20" s="1">
        <v>231</v>
      </c>
      <c r="C20" s="1">
        <v>235</v>
      </c>
      <c r="D20" s="1">
        <v>1.01732</v>
      </c>
      <c r="E20" s="1">
        <v>0.97701400000000005</v>
      </c>
      <c r="F20" s="1">
        <v>1648</v>
      </c>
      <c r="G20" s="1">
        <v>0.26735500000000001</v>
      </c>
      <c r="H20" s="1">
        <v>425.20699999999999</v>
      </c>
    </row>
    <row r="21" spans="1:8" x14ac:dyDescent="0.25">
      <c r="A21" s="1">
        <v>884</v>
      </c>
      <c r="B21" s="1">
        <v>235</v>
      </c>
      <c r="C21" s="1">
        <v>240</v>
      </c>
      <c r="D21" s="1">
        <v>1.02128</v>
      </c>
      <c r="E21" s="1">
        <v>0.96830400000000005</v>
      </c>
      <c r="F21" s="1">
        <v>1736</v>
      </c>
      <c r="G21" s="1">
        <v>0.27513100000000001</v>
      </c>
      <c r="H21" s="1">
        <v>0</v>
      </c>
    </row>
    <row r="22" spans="1:8" x14ac:dyDescent="0.25">
      <c r="A22" s="1">
        <v>925</v>
      </c>
      <c r="B22" s="1">
        <v>230</v>
      </c>
      <c r="C22" s="1">
        <v>231</v>
      </c>
      <c r="D22" s="1">
        <v>1.0043500000000001</v>
      </c>
      <c r="E22" s="1">
        <v>0.98839699999999997</v>
      </c>
      <c r="F22" s="1">
        <v>2631</v>
      </c>
      <c r="G22" s="1">
        <v>0.30365599999999998</v>
      </c>
      <c r="H22" s="1">
        <v>494.20299999999997</v>
      </c>
    </row>
    <row r="23" spans="1:8" x14ac:dyDescent="0.25">
      <c r="A23" s="1">
        <v>994</v>
      </c>
      <c r="B23" s="1">
        <v>237</v>
      </c>
      <c r="C23" s="1">
        <v>244</v>
      </c>
      <c r="D23" s="1">
        <v>1.0295399999999999</v>
      </c>
      <c r="E23" s="1">
        <v>0.95758799999999999</v>
      </c>
      <c r="F23" s="1">
        <v>1203</v>
      </c>
      <c r="G23" s="1">
        <v>0.25694</v>
      </c>
      <c r="H23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66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R14" sqref="R14"/>
    </sheetView>
  </sheetViews>
  <sheetFormatPr defaultRowHeight="16.5" x14ac:dyDescent="0.25"/>
  <cols>
    <col min="1" max="1" width="12.28515625" style="1"/>
    <col min="2" max="1025" width="11.5703125" style="1"/>
  </cols>
  <sheetData>
    <row r="1" spans="1:1024" ht="22.9" customHeight="1" x14ac:dyDescent="0.35">
      <c r="A1" s="5" t="s">
        <v>22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113</v>
      </c>
      <c r="C4" s="1">
        <v>131</v>
      </c>
      <c r="D4" s="1">
        <v>1.1592899999999999</v>
      </c>
      <c r="E4" s="1">
        <v>0.85054600000000002</v>
      </c>
      <c r="F4" s="1">
        <v>102</v>
      </c>
      <c r="G4" s="1">
        <v>0.228381</v>
      </c>
      <c r="H4" s="1">
        <v>89.341200000000001</v>
      </c>
      <c r="J4" s="4" t="s">
        <v>14</v>
      </c>
      <c r="K4" s="1">
        <f>AVERAGE(B4:B23)</f>
        <v>115.35</v>
      </c>
      <c r="L4" s="1">
        <f>AVERAGE(C4:C23)</f>
        <v>127.55</v>
      </c>
      <c r="M4" s="1">
        <f>AVERAGE(D4:D23)</f>
        <v>1.1055675</v>
      </c>
      <c r="N4" s="1">
        <f>AVERAGE(E4:E23)</f>
        <v>0.89439160000000018</v>
      </c>
      <c r="O4" s="1">
        <f>AVERAGE(F4:F23)</f>
        <v>112.6</v>
      </c>
      <c r="P4" s="1">
        <f>AVERAGE(G4:G23)</f>
        <v>0.25788380000000005</v>
      </c>
      <c r="Q4" s="1">
        <f>COUNTIF(D4:D23, 1)</f>
        <v>0</v>
      </c>
      <c r="R4" s="1">
        <f>1000/K4</f>
        <v>8.6692674469007365</v>
      </c>
      <c r="S4" s="1">
        <f>1000/L4</f>
        <v>7.8400627205017646</v>
      </c>
    </row>
    <row r="5" spans="1:1024" x14ac:dyDescent="0.25">
      <c r="A5" s="1">
        <v>50</v>
      </c>
      <c r="B5" s="1">
        <v>114</v>
      </c>
      <c r="C5" s="1">
        <v>121</v>
      </c>
      <c r="D5" s="1">
        <v>1.0613999999999999</v>
      </c>
      <c r="E5" s="1">
        <v>0.93291400000000002</v>
      </c>
      <c r="F5" s="1">
        <v>109</v>
      </c>
      <c r="G5" s="1">
        <v>0.25839400000000001</v>
      </c>
      <c r="H5" s="1">
        <v>305.94400000000002</v>
      </c>
      <c r="J5"/>
      <c r="K5"/>
      <c r="L5"/>
      <c r="M5"/>
    </row>
    <row r="6" spans="1:1024" x14ac:dyDescent="0.25">
      <c r="A6" s="1">
        <v>101</v>
      </c>
      <c r="B6" s="1">
        <v>117</v>
      </c>
      <c r="C6" s="1">
        <v>158</v>
      </c>
      <c r="D6" s="1">
        <v>1.35043</v>
      </c>
      <c r="E6" s="1">
        <v>0.71950999999999998</v>
      </c>
      <c r="F6" s="1">
        <v>75</v>
      </c>
      <c r="G6" s="1">
        <v>0.197047</v>
      </c>
      <c r="H6" s="1">
        <v>154.524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114</v>
      </c>
      <c r="C7" s="1">
        <v>126</v>
      </c>
      <c r="D7" s="1">
        <v>1.1052599999999999</v>
      </c>
      <c r="E7" s="1">
        <v>0.89096799999999998</v>
      </c>
      <c r="F7" s="1">
        <v>94</v>
      </c>
      <c r="G7" s="1">
        <v>0.25089899999999998</v>
      </c>
      <c r="H7" s="1">
        <v>464.57400000000001</v>
      </c>
      <c r="J7" s="4" t="s">
        <v>15</v>
      </c>
      <c r="K7" s="1">
        <f>MAX(D4:D23)</f>
        <v>1.35043</v>
      </c>
      <c r="L7" s="1">
        <f>MAX(E4:E23)</f>
        <v>0.96853900000000004</v>
      </c>
      <c r="M7" s="1">
        <f>MAX(F4:F23)</f>
        <v>151</v>
      </c>
    </row>
    <row r="8" spans="1:1024" x14ac:dyDescent="0.25">
      <c r="A8" s="1">
        <v>232</v>
      </c>
      <c r="B8" s="1">
        <v>116</v>
      </c>
      <c r="C8" s="1">
        <v>122</v>
      </c>
      <c r="D8" s="1">
        <v>1.05172</v>
      </c>
      <c r="E8" s="1">
        <v>0.94241600000000003</v>
      </c>
      <c r="F8" s="1">
        <v>141</v>
      </c>
      <c r="G8" s="1">
        <v>0.27630900000000003</v>
      </c>
      <c r="H8" s="1">
        <v>176.108</v>
      </c>
      <c r="J8" s="4" t="s">
        <v>16</v>
      </c>
      <c r="K8" s="1">
        <f>MIN(D4:D23)</f>
        <v>1.0260899999999999</v>
      </c>
      <c r="L8" s="1">
        <f>MIN(E4:E23)</f>
        <v>0.71950999999999998</v>
      </c>
      <c r="M8" s="1">
        <f>MIN(F4:F23)</f>
        <v>75</v>
      </c>
    </row>
    <row r="9" spans="1:1024" x14ac:dyDescent="0.25">
      <c r="A9" s="1">
        <v>243</v>
      </c>
      <c r="B9" s="1">
        <v>114</v>
      </c>
      <c r="C9" s="1">
        <v>125</v>
      </c>
      <c r="D9" s="1">
        <v>1.09649</v>
      </c>
      <c r="E9" s="1">
        <v>0.89399300000000004</v>
      </c>
      <c r="F9" s="1">
        <v>117</v>
      </c>
      <c r="G9" s="1">
        <v>0.28922199999999998</v>
      </c>
      <c r="H9" s="1">
        <v>599.25699999999995</v>
      </c>
      <c r="J9"/>
      <c r="K9"/>
    </row>
    <row r="10" spans="1:1024" x14ac:dyDescent="0.25">
      <c r="A10" s="1">
        <v>318</v>
      </c>
      <c r="B10" s="1">
        <v>115</v>
      </c>
      <c r="C10" s="1">
        <v>132</v>
      </c>
      <c r="D10" s="1">
        <v>1.1478299999999999</v>
      </c>
      <c r="E10" s="1">
        <v>0.85705399999999998</v>
      </c>
      <c r="F10" s="1">
        <v>93</v>
      </c>
      <c r="G10" s="1">
        <v>0.23987900000000001</v>
      </c>
      <c r="H10" s="1">
        <v>225.84800000000001</v>
      </c>
      <c r="J10"/>
      <c r="K10"/>
    </row>
    <row r="11" spans="1:1024" x14ac:dyDescent="0.25">
      <c r="A11" s="1">
        <v>396</v>
      </c>
      <c r="B11" s="1">
        <v>114</v>
      </c>
      <c r="C11" s="1">
        <v>117</v>
      </c>
      <c r="D11" s="1">
        <v>1.0263199999999999</v>
      </c>
      <c r="E11" s="1">
        <v>0.96160999999999996</v>
      </c>
      <c r="F11" s="1">
        <v>127</v>
      </c>
      <c r="G11" s="1">
        <v>0.32074200000000003</v>
      </c>
      <c r="H11" s="1">
        <v>410.32900000000001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116</v>
      </c>
      <c r="C12" s="1">
        <v>125</v>
      </c>
      <c r="D12" s="1">
        <v>1.07759</v>
      </c>
      <c r="E12" s="1">
        <v>0.91441399999999995</v>
      </c>
      <c r="F12" s="1">
        <v>106</v>
      </c>
      <c r="G12" s="1">
        <v>0.249695</v>
      </c>
      <c r="H12" s="1">
        <v>32.0227</v>
      </c>
      <c r="J12"/>
      <c r="K12"/>
    </row>
    <row r="13" spans="1:1024" x14ac:dyDescent="0.25">
      <c r="A13" s="1">
        <v>456</v>
      </c>
      <c r="B13" s="1">
        <v>116</v>
      </c>
      <c r="C13" s="1">
        <v>131</v>
      </c>
      <c r="D13" s="1">
        <v>1.12931</v>
      </c>
      <c r="E13" s="1">
        <v>0.87410299999999996</v>
      </c>
      <c r="F13" s="1">
        <v>108</v>
      </c>
      <c r="G13" s="1">
        <v>0.24499099999999999</v>
      </c>
      <c r="H13" s="1">
        <v>545.928</v>
      </c>
      <c r="J13"/>
      <c r="K13"/>
    </row>
    <row r="14" spans="1:1024" x14ac:dyDescent="0.25">
      <c r="A14" s="1">
        <v>542</v>
      </c>
      <c r="B14" s="1">
        <v>117</v>
      </c>
      <c r="C14" s="1">
        <v>129</v>
      </c>
      <c r="D14" s="1">
        <v>1.10256</v>
      </c>
      <c r="E14" s="1">
        <v>0.89279600000000003</v>
      </c>
      <c r="F14" s="1">
        <v>111</v>
      </c>
      <c r="G14" s="1">
        <v>0.24038100000000001</v>
      </c>
      <c r="H14" s="1">
        <v>159.54300000000001</v>
      </c>
      <c r="J14" s="4" t="s">
        <v>18</v>
      </c>
      <c r="K14" s="1">
        <f>_xlfn.STDEV.P(C4:C23)</f>
        <v>8.5876364617978567</v>
      </c>
    </row>
    <row r="15" spans="1:1024" x14ac:dyDescent="0.25">
      <c r="A15" s="1">
        <v>594</v>
      </c>
      <c r="B15" s="1">
        <v>112</v>
      </c>
      <c r="C15" s="1">
        <v>128</v>
      </c>
      <c r="D15" s="1">
        <v>1.14286</v>
      </c>
      <c r="E15" s="1">
        <v>0.86313899999999999</v>
      </c>
      <c r="F15" s="1">
        <v>98</v>
      </c>
      <c r="G15" s="1">
        <v>0.249388</v>
      </c>
      <c r="H15" s="1">
        <v>189.983</v>
      </c>
      <c r="J15" s="4" t="s">
        <v>19</v>
      </c>
      <c r="K15" s="1">
        <f>K14/L4</f>
        <v>6.7327608481363044E-2</v>
      </c>
    </row>
    <row r="16" spans="1:1024" x14ac:dyDescent="0.25">
      <c r="A16" s="1">
        <v>628</v>
      </c>
      <c r="B16" s="1">
        <v>114</v>
      </c>
      <c r="C16" s="1">
        <v>120</v>
      </c>
      <c r="D16" s="1">
        <v>1.05263</v>
      </c>
      <c r="E16" s="1">
        <v>0.94097299999999995</v>
      </c>
      <c r="F16" s="1">
        <v>128</v>
      </c>
      <c r="G16" s="1">
        <v>0.28232200000000002</v>
      </c>
      <c r="H16" s="1">
        <v>596.98199999999997</v>
      </c>
    </row>
    <row r="17" spans="1:8" x14ac:dyDescent="0.25">
      <c r="A17" s="1">
        <v>662</v>
      </c>
      <c r="B17" s="1">
        <v>115</v>
      </c>
      <c r="C17" s="1">
        <v>118</v>
      </c>
      <c r="D17" s="1">
        <v>1.0260899999999999</v>
      </c>
      <c r="E17" s="1">
        <v>0.96853900000000004</v>
      </c>
      <c r="F17" s="1">
        <v>132</v>
      </c>
      <c r="G17" s="1">
        <v>0.30329400000000001</v>
      </c>
      <c r="H17" s="1">
        <v>64.001499999999993</v>
      </c>
    </row>
    <row r="18" spans="1:8" x14ac:dyDescent="0.25">
      <c r="A18" s="1">
        <v>711</v>
      </c>
      <c r="B18" s="1">
        <v>116</v>
      </c>
      <c r="C18" s="1">
        <v>120</v>
      </c>
      <c r="D18" s="1">
        <v>1.0344800000000001</v>
      </c>
      <c r="E18" s="1">
        <v>0.95385799999999998</v>
      </c>
      <c r="F18" s="1">
        <v>151</v>
      </c>
      <c r="G18" s="1">
        <v>0.275837</v>
      </c>
      <c r="H18" s="1">
        <v>0</v>
      </c>
    </row>
    <row r="19" spans="1:8" x14ac:dyDescent="0.25">
      <c r="A19" s="1">
        <v>732</v>
      </c>
      <c r="B19" s="1">
        <v>116</v>
      </c>
      <c r="C19" s="1">
        <v>129</v>
      </c>
      <c r="D19" s="1">
        <v>1.1120699999999999</v>
      </c>
      <c r="E19" s="1">
        <v>0.88522299999999998</v>
      </c>
      <c r="F19" s="1">
        <v>128</v>
      </c>
      <c r="G19" s="1">
        <v>0.26314300000000002</v>
      </c>
      <c r="H19" s="1">
        <v>0</v>
      </c>
    </row>
    <row r="20" spans="1:8" x14ac:dyDescent="0.25">
      <c r="A20" s="1">
        <v>860</v>
      </c>
      <c r="B20" s="1">
        <v>116</v>
      </c>
      <c r="C20" s="1">
        <v>131</v>
      </c>
      <c r="D20" s="1">
        <v>1.12931</v>
      </c>
      <c r="E20" s="1">
        <v>0.86787599999999998</v>
      </c>
      <c r="F20" s="1">
        <v>102</v>
      </c>
      <c r="G20" s="1">
        <v>0.22631399999999999</v>
      </c>
      <c r="H20" s="1">
        <v>223.30699999999999</v>
      </c>
    </row>
    <row r="21" spans="1:8" x14ac:dyDescent="0.25">
      <c r="A21" s="1">
        <v>884</v>
      </c>
      <c r="B21" s="1">
        <v>118</v>
      </c>
      <c r="C21" s="1">
        <v>130</v>
      </c>
      <c r="D21" s="1">
        <v>1.1016900000000001</v>
      </c>
      <c r="E21" s="1">
        <v>0.88925299999999996</v>
      </c>
      <c r="F21" s="1">
        <v>116</v>
      </c>
      <c r="G21" s="1">
        <v>0.25919399999999998</v>
      </c>
      <c r="H21" s="1">
        <v>214.75800000000001</v>
      </c>
    </row>
    <row r="22" spans="1:8" x14ac:dyDescent="0.25">
      <c r="A22" s="1">
        <v>925</v>
      </c>
      <c r="B22" s="1">
        <v>115</v>
      </c>
      <c r="C22" s="1">
        <v>123</v>
      </c>
      <c r="D22" s="1">
        <v>1.0695699999999999</v>
      </c>
      <c r="E22" s="1">
        <v>0.92207300000000003</v>
      </c>
      <c r="F22" s="1">
        <v>113</v>
      </c>
      <c r="G22" s="1">
        <v>0.26183200000000001</v>
      </c>
      <c r="H22" s="1">
        <v>309.161</v>
      </c>
    </row>
    <row r="23" spans="1:8" x14ac:dyDescent="0.25">
      <c r="A23" s="1">
        <v>994</v>
      </c>
      <c r="B23" s="1">
        <v>119</v>
      </c>
      <c r="C23" s="1">
        <v>135</v>
      </c>
      <c r="D23" s="1">
        <v>1.13445</v>
      </c>
      <c r="E23" s="1">
        <v>0.86657399999999996</v>
      </c>
      <c r="F23" s="1">
        <v>101</v>
      </c>
      <c r="G23" s="1">
        <v>0.24041199999999999</v>
      </c>
      <c r="H23" s="1">
        <v>503.81299999999999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CC66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P19" sqref="P19"/>
    </sheetView>
  </sheetViews>
  <sheetFormatPr defaultRowHeight="16.5" x14ac:dyDescent="0.25"/>
  <cols>
    <col min="1" max="1" width="12.28515625" style="1"/>
    <col min="2" max="1025" width="11.5703125" style="1"/>
  </cols>
  <sheetData>
    <row r="1" spans="1:1024" ht="22.9" customHeight="1" x14ac:dyDescent="0.35">
      <c r="A1" s="5" t="s">
        <v>23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113</v>
      </c>
      <c r="C4" s="1">
        <v>128</v>
      </c>
      <c r="D4" s="1">
        <v>1.1327400000000001</v>
      </c>
      <c r="E4" s="1">
        <v>0.87488999999999995</v>
      </c>
      <c r="F4" s="1">
        <v>81</v>
      </c>
      <c r="G4" s="1">
        <v>0.23049500000000001</v>
      </c>
      <c r="H4" s="1">
        <v>106.82299999999999</v>
      </c>
      <c r="J4" s="4" t="s">
        <v>14</v>
      </c>
      <c r="K4" s="1">
        <f>AVERAGE(B4:B23)</f>
        <v>115.35</v>
      </c>
      <c r="L4" s="1">
        <f>AVERAGE(C4:C23)</f>
        <v>127.45</v>
      </c>
      <c r="M4" s="1">
        <f>AVERAGE(D4:D23)</f>
        <v>1.1047114999999998</v>
      </c>
      <c r="N4" s="1">
        <f>AVERAGE(E4:E23)</f>
        <v>0.89401079999999988</v>
      </c>
      <c r="O4" s="1">
        <f>AVERAGE(F4:F23)</f>
        <v>99.4</v>
      </c>
      <c r="P4" s="1">
        <f>AVERAGE(G4:G23)</f>
        <v>0.25387589999999999</v>
      </c>
      <c r="Q4" s="1">
        <f>COUNTIF(D4:D23, 1)</f>
        <v>0</v>
      </c>
      <c r="R4" s="1">
        <f>1000/K4</f>
        <v>8.6692674469007365</v>
      </c>
      <c r="S4" s="1">
        <f>1000/L4</f>
        <v>7.8462142016477046</v>
      </c>
    </row>
    <row r="5" spans="1:1024" x14ac:dyDescent="0.25">
      <c r="A5" s="1">
        <v>50</v>
      </c>
      <c r="B5" s="1">
        <v>114</v>
      </c>
      <c r="C5" s="1">
        <v>123</v>
      </c>
      <c r="D5" s="1">
        <v>1.0789500000000001</v>
      </c>
      <c r="E5" s="1">
        <v>0.915439</v>
      </c>
      <c r="F5" s="1">
        <v>98</v>
      </c>
      <c r="G5" s="1">
        <v>0.25594899999999998</v>
      </c>
      <c r="H5" s="1">
        <v>451.45699999999999</v>
      </c>
      <c r="J5"/>
      <c r="K5"/>
      <c r="L5"/>
      <c r="M5"/>
    </row>
    <row r="6" spans="1:1024" x14ac:dyDescent="0.25">
      <c r="A6" s="1">
        <v>101</v>
      </c>
      <c r="B6" s="1">
        <v>117</v>
      </c>
      <c r="C6" s="1">
        <v>155</v>
      </c>
      <c r="D6" s="1">
        <v>1.3247899999999999</v>
      </c>
      <c r="E6" s="1">
        <v>0.73196399999999995</v>
      </c>
      <c r="F6" s="1">
        <v>73</v>
      </c>
      <c r="G6" s="1">
        <v>0.19597000000000001</v>
      </c>
      <c r="H6" s="1">
        <v>545.67200000000003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114</v>
      </c>
      <c r="C7" s="1">
        <v>129</v>
      </c>
      <c r="D7" s="1">
        <v>1.13158</v>
      </c>
      <c r="E7" s="1">
        <v>0.86688299999999996</v>
      </c>
      <c r="F7" s="1">
        <v>93</v>
      </c>
      <c r="G7" s="1">
        <v>0.237072</v>
      </c>
      <c r="H7" s="1">
        <v>452.30700000000002</v>
      </c>
      <c r="J7" s="4" t="s">
        <v>15</v>
      </c>
      <c r="K7" s="1">
        <f>MAX(D4:D23)</f>
        <v>1.3247899999999999</v>
      </c>
      <c r="L7" s="1">
        <f>MAX(E4:E23)</f>
        <v>0.96301099999999995</v>
      </c>
      <c r="M7" s="1">
        <f>MAX(F4:F23)</f>
        <v>132</v>
      </c>
    </row>
    <row r="8" spans="1:1024" x14ac:dyDescent="0.25">
      <c r="A8" s="1">
        <v>232</v>
      </c>
      <c r="B8" s="1">
        <v>116</v>
      </c>
      <c r="C8" s="1">
        <v>123</v>
      </c>
      <c r="D8" s="1">
        <v>1.0603400000000001</v>
      </c>
      <c r="E8" s="1">
        <v>0.93571899999999997</v>
      </c>
      <c r="F8" s="1">
        <v>132</v>
      </c>
      <c r="G8" s="1">
        <v>0.272256</v>
      </c>
      <c r="H8" s="1">
        <v>396.49799999999999</v>
      </c>
      <c r="J8" s="4" t="s">
        <v>16</v>
      </c>
      <c r="K8" s="1">
        <f>MIN(D4:D23)</f>
        <v>1.0263199999999999</v>
      </c>
      <c r="L8" s="1">
        <f>MIN(E4:E23)</f>
        <v>0.73196399999999995</v>
      </c>
      <c r="M8" s="1">
        <f>MIN(F4:F23)</f>
        <v>73</v>
      </c>
    </row>
    <row r="9" spans="1:1024" x14ac:dyDescent="0.25">
      <c r="A9" s="1">
        <v>243</v>
      </c>
      <c r="B9" s="1">
        <v>114</v>
      </c>
      <c r="C9" s="1">
        <v>123</v>
      </c>
      <c r="D9" s="1">
        <v>1.0789500000000001</v>
      </c>
      <c r="E9" s="1">
        <v>0.91038300000000005</v>
      </c>
      <c r="F9" s="1">
        <v>98</v>
      </c>
      <c r="G9" s="1">
        <v>0.27832400000000002</v>
      </c>
      <c r="H9" s="1">
        <v>540.78800000000001</v>
      </c>
      <c r="J9"/>
      <c r="K9"/>
    </row>
    <row r="10" spans="1:1024" x14ac:dyDescent="0.25">
      <c r="A10" s="1">
        <v>318</v>
      </c>
      <c r="B10" s="1">
        <v>115</v>
      </c>
      <c r="C10" s="1">
        <v>131</v>
      </c>
      <c r="D10" s="1">
        <v>1.13913</v>
      </c>
      <c r="E10" s="1">
        <v>0.86420600000000003</v>
      </c>
      <c r="F10" s="1">
        <v>86</v>
      </c>
      <c r="G10" s="1">
        <v>0.23654800000000001</v>
      </c>
      <c r="H10" s="1">
        <v>96.099000000000004</v>
      </c>
      <c r="J10"/>
      <c r="K10"/>
    </row>
    <row r="11" spans="1:1024" x14ac:dyDescent="0.25">
      <c r="A11" s="1">
        <v>396</v>
      </c>
      <c r="B11" s="1">
        <v>114</v>
      </c>
      <c r="C11" s="1">
        <v>117</v>
      </c>
      <c r="D11" s="1">
        <v>1.0263199999999999</v>
      </c>
      <c r="E11" s="1">
        <v>0.96301099999999995</v>
      </c>
      <c r="F11" s="1">
        <v>116</v>
      </c>
      <c r="G11" s="1">
        <v>0.31344899999999998</v>
      </c>
      <c r="H11" s="1">
        <v>590.399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116</v>
      </c>
      <c r="C12" s="1">
        <v>128</v>
      </c>
      <c r="D12" s="1">
        <v>1.10345</v>
      </c>
      <c r="E12" s="1">
        <v>0.89187300000000003</v>
      </c>
      <c r="F12" s="1">
        <v>98</v>
      </c>
      <c r="G12" s="1">
        <v>0.25052799999999997</v>
      </c>
      <c r="H12" s="1">
        <v>499.61099999999999</v>
      </c>
      <c r="J12"/>
      <c r="K12"/>
    </row>
    <row r="13" spans="1:1024" x14ac:dyDescent="0.25">
      <c r="A13" s="1">
        <v>456</v>
      </c>
      <c r="B13" s="1">
        <v>116</v>
      </c>
      <c r="C13" s="1">
        <v>129</v>
      </c>
      <c r="D13" s="1">
        <v>1.1120699999999999</v>
      </c>
      <c r="E13" s="1">
        <v>0.88917199999999996</v>
      </c>
      <c r="F13" s="1">
        <v>84</v>
      </c>
      <c r="G13" s="1">
        <v>0.240818</v>
      </c>
      <c r="H13" s="1">
        <v>446.94</v>
      </c>
      <c r="J13"/>
      <c r="K13"/>
    </row>
    <row r="14" spans="1:1024" x14ac:dyDescent="0.25">
      <c r="A14" s="1">
        <v>542</v>
      </c>
      <c r="B14" s="1">
        <v>117</v>
      </c>
      <c r="C14" s="1">
        <v>130</v>
      </c>
      <c r="D14" s="1">
        <v>1.11111</v>
      </c>
      <c r="E14" s="1">
        <v>0.88521899999999998</v>
      </c>
      <c r="F14" s="1">
        <v>94</v>
      </c>
      <c r="G14" s="1">
        <v>0.23799300000000001</v>
      </c>
      <c r="H14" s="1">
        <v>379.404</v>
      </c>
      <c r="J14" s="4" t="s">
        <v>18</v>
      </c>
      <c r="K14" s="1">
        <f>_xlfn.STDEV.P(C4:C23)</f>
        <v>7.6385535279920624</v>
      </c>
    </row>
    <row r="15" spans="1:1024" x14ac:dyDescent="0.25">
      <c r="A15" s="1">
        <v>594</v>
      </c>
      <c r="B15" s="1">
        <v>112</v>
      </c>
      <c r="C15" s="1">
        <v>126</v>
      </c>
      <c r="D15" s="1">
        <v>1.125</v>
      </c>
      <c r="E15" s="1">
        <v>0.87478599999999995</v>
      </c>
      <c r="F15" s="1">
        <v>88</v>
      </c>
      <c r="G15" s="1">
        <v>0.24537100000000001</v>
      </c>
      <c r="H15" s="1">
        <v>250.31800000000001</v>
      </c>
      <c r="J15" s="4" t="s">
        <v>19</v>
      </c>
      <c r="K15" s="1">
        <f>K14/L4</f>
        <v>5.9933727171377502E-2</v>
      </c>
    </row>
    <row r="16" spans="1:1024" x14ac:dyDescent="0.25">
      <c r="A16" s="1">
        <v>628</v>
      </c>
      <c r="B16" s="1">
        <v>114</v>
      </c>
      <c r="C16" s="1">
        <v>123</v>
      </c>
      <c r="D16" s="1">
        <v>1.0789500000000001</v>
      </c>
      <c r="E16" s="1">
        <v>0.91352100000000003</v>
      </c>
      <c r="F16" s="1">
        <v>116</v>
      </c>
      <c r="G16" s="1">
        <v>0.28281899999999999</v>
      </c>
      <c r="H16" s="1">
        <v>119.496</v>
      </c>
    </row>
    <row r="17" spans="1:8" x14ac:dyDescent="0.25">
      <c r="A17" s="1">
        <v>662</v>
      </c>
      <c r="B17" s="1">
        <v>115</v>
      </c>
      <c r="C17" s="1">
        <v>121</v>
      </c>
      <c r="D17" s="1">
        <v>1.05217</v>
      </c>
      <c r="E17" s="1">
        <v>0.941612</v>
      </c>
      <c r="F17" s="1">
        <v>109</v>
      </c>
      <c r="G17" s="1">
        <v>0.28925099999999998</v>
      </c>
      <c r="H17" s="1">
        <v>144.37899999999999</v>
      </c>
    </row>
    <row r="18" spans="1:8" x14ac:dyDescent="0.25">
      <c r="A18" s="1">
        <v>711</v>
      </c>
      <c r="B18" s="1">
        <v>116</v>
      </c>
      <c r="C18" s="1">
        <v>120</v>
      </c>
      <c r="D18" s="1">
        <v>1.0344800000000001</v>
      </c>
      <c r="E18" s="1">
        <v>0.95385799999999998</v>
      </c>
      <c r="F18" s="1">
        <v>123</v>
      </c>
      <c r="G18" s="1">
        <v>0.27248800000000001</v>
      </c>
      <c r="H18" s="1">
        <v>0</v>
      </c>
    </row>
    <row r="19" spans="1:8" x14ac:dyDescent="0.25">
      <c r="A19" s="1">
        <v>732</v>
      </c>
      <c r="B19" s="1">
        <v>116</v>
      </c>
      <c r="C19" s="1">
        <v>129</v>
      </c>
      <c r="D19" s="1">
        <v>1.1120699999999999</v>
      </c>
      <c r="E19" s="1">
        <v>0.88522299999999998</v>
      </c>
      <c r="F19" s="1">
        <v>101</v>
      </c>
      <c r="G19" s="1">
        <v>0.27062700000000001</v>
      </c>
      <c r="H19" s="1">
        <v>0</v>
      </c>
    </row>
    <row r="20" spans="1:8" x14ac:dyDescent="0.25">
      <c r="A20" s="1">
        <v>860</v>
      </c>
      <c r="B20" s="1">
        <v>116</v>
      </c>
      <c r="C20" s="1">
        <v>130</v>
      </c>
      <c r="D20" s="1">
        <v>1.12069</v>
      </c>
      <c r="E20" s="1">
        <v>0.87995400000000001</v>
      </c>
      <c r="F20" s="1">
        <v>92</v>
      </c>
      <c r="G20" s="1">
        <v>0.224276</v>
      </c>
      <c r="H20" s="1">
        <v>461.56799999999998</v>
      </c>
    </row>
    <row r="21" spans="1:8" x14ac:dyDescent="0.25">
      <c r="A21" s="1">
        <v>884</v>
      </c>
      <c r="B21" s="1">
        <v>118</v>
      </c>
      <c r="C21" s="1">
        <v>129</v>
      </c>
      <c r="D21" s="1">
        <v>1.0932200000000001</v>
      </c>
      <c r="E21" s="1">
        <v>0.89684399999999997</v>
      </c>
      <c r="F21" s="1">
        <v>95</v>
      </c>
      <c r="G21" s="1">
        <v>0.24757799999999999</v>
      </c>
      <c r="H21" s="1">
        <v>421.04700000000003</v>
      </c>
    </row>
    <row r="22" spans="1:8" x14ac:dyDescent="0.25">
      <c r="A22" s="1">
        <v>925</v>
      </c>
      <c r="B22" s="1">
        <v>115</v>
      </c>
      <c r="C22" s="1">
        <v>121</v>
      </c>
      <c r="D22" s="1">
        <v>1.05217</v>
      </c>
      <c r="E22" s="1">
        <v>0.935917</v>
      </c>
      <c r="F22" s="1">
        <v>113</v>
      </c>
      <c r="G22" s="1">
        <v>0.254828</v>
      </c>
      <c r="H22" s="1">
        <v>475.79</v>
      </c>
    </row>
    <row r="23" spans="1:8" x14ac:dyDescent="0.25">
      <c r="A23" s="1">
        <v>994</v>
      </c>
      <c r="B23" s="1">
        <v>119</v>
      </c>
      <c r="C23" s="1">
        <v>134</v>
      </c>
      <c r="D23" s="1">
        <v>1.12605</v>
      </c>
      <c r="E23" s="1">
        <v>0.86974200000000002</v>
      </c>
      <c r="F23" s="1">
        <v>98</v>
      </c>
      <c r="G23" s="1">
        <v>0.24087800000000001</v>
      </c>
      <c r="H23" s="1">
        <v>406.43099999999998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CC66"/>
  </sheetPr>
  <dimension ref="A1:AMK23"/>
  <sheetViews>
    <sheetView windowProtection="1" tabSelected="1" zoomScale="75" zoomScaleNormal="75" workbookViewId="0">
      <pane ySplit="3" topLeftCell="A4" activePane="bottomLeft" state="frozen"/>
      <selection pane="bottomLeft" activeCell="Q12" sqref="Q12"/>
    </sheetView>
  </sheetViews>
  <sheetFormatPr defaultRowHeight="16.5" x14ac:dyDescent="0.25"/>
  <cols>
    <col min="1" max="1" width="12.28515625" style="1"/>
    <col min="2" max="1025" width="11.5703125" style="1"/>
  </cols>
  <sheetData>
    <row r="1" spans="1:1024" ht="22.9" customHeight="1" x14ac:dyDescent="0.35">
      <c r="A1" s="5" t="s">
        <v>24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113</v>
      </c>
      <c r="C4" s="1">
        <v>135</v>
      </c>
      <c r="D4" s="1">
        <v>1.19469</v>
      </c>
      <c r="E4" s="1">
        <v>0.81975299999999995</v>
      </c>
      <c r="F4" s="1">
        <v>93</v>
      </c>
      <c r="G4" s="1">
        <v>0.231624</v>
      </c>
      <c r="H4" s="1">
        <v>320.06</v>
      </c>
      <c r="J4" s="4" t="s">
        <v>14</v>
      </c>
      <c r="K4" s="1">
        <f>AVERAGE(B4:B23)</f>
        <v>115.35</v>
      </c>
      <c r="L4" s="1">
        <f>AVERAGE(C4:C23)</f>
        <v>127.85</v>
      </c>
      <c r="M4" s="1">
        <f>AVERAGE(D4:D23)</f>
        <v>1.1082034999999997</v>
      </c>
      <c r="N4" s="1">
        <f>AVERAGE(E4:E23)</f>
        <v>0.89074740000000008</v>
      </c>
      <c r="O4" s="1">
        <f>AVERAGE(F4:F23)</f>
        <v>111.5</v>
      </c>
      <c r="P4" s="1">
        <f>AVERAGE(G4:G23)</f>
        <v>0.25689449999999997</v>
      </c>
      <c r="Q4" s="1">
        <f>COUNTIF(D4:D23, 1)</f>
        <v>0</v>
      </c>
      <c r="R4" s="1">
        <f>1000/K4</f>
        <v>8.6692674469007365</v>
      </c>
      <c r="S4" s="1">
        <f>1000/L4</f>
        <v>7.8216660148611661</v>
      </c>
    </row>
    <row r="5" spans="1:1024" x14ac:dyDescent="0.25">
      <c r="A5" s="1">
        <v>50</v>
      </c>
      <c r="B5" s="1">
        <v>114</v>
      </c>
      <c r="C5" s="1">
        <v>122</v>
      </c>
      <c r="D5" s="1">
        <v>1.0701799999999999</v>
      </c>
      <c r="E5" s="1">
        <v>0.92833200000000005</v>
      </c>
      <c r="F5" s="1">
        <v>117</v>
      </c>
      <c r="G5" s="1">
        <v>0.25984400000000002</v>
      </c>
      <c r="H5" s="1">
        <v>203.173</v>
      </c>
      <c r="J5"/>
      <c r="K5"/>
      <c r="L5"/>
      <c r="M5"/>
    </row>
    <row r="6" spans="1:1024" x14ac:dyDescent="0.25">
      <c r="A6" s="1">
        <v>101</v>
      </c>
      <c r="B6" s="1">
        <v>117</v>
      </c>
      <c r="C6" s="1">
        <v>155</v>
      </c>
      <c r="D6" s="1">
        <v>1.3247899999999999</v>
      </c>
      <c r="E6" s="1">
        <v>0.73113899999999998</v>
      </c>
      <c r="F6" s="1">
        <v>72</v>
      </c>
      <c r="G6" s="1">
        <v>0.19479099999999999</v>
      </c>
      <c r="H6" s="1">
        <v>203.673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114</v>
      </c>
      <c r="C7" s="1">
        <v>126</v>
      </c>
      <c r="D7" s="1">
        <v>1.1052599999999999</v>
      </c>
      <c r="E7" s="1">
        <v>0.89056800000000003</v>
      </c>
      <c r="F7" s="1">
        <v>97</v>
      </c>
      <c r="G7" s="1">
        <v>0.24358299999999999</v>
      </c>
      <c r="H7" s="1">
        <v>142.47499999999999</v>
      </c>
      <c r="J7" s="4" t="s">
        <v>15</v>
      </c>
      <c r="K7" s="1">
        <f>MAX(D4:D23)</f>
        <v>1.3247899999999999</v>
      </c>
      <c r="L7" s="1">
        <f>MAX(E4:E23)</f>
        <v>0.95385799999999998</v>
      </c>
      <c r="M7" s="1">
        <f>MAX(F4:F23)</f>
        <v>149</v>
      </c>
    </row>
    <row r="8" spans="1:1024" x14ac:dyDescent="0.25">
      <c r="A8" s="1">
        <v>232</v>
      </c>
      <c r="B8" s="1">
        <v>116</v>
      </c>
      <c r="C8" s="1">
        <v>122</v>
      </c>
      <c r="D8" s="1">
        <v>1.05172</v>
      </c>
      <c r="E8" s="1">
        <v>0.9466</v>
      </c>
      <c r="F8" s="1">
        <v>144</v>
      </c>
      <c r="G8" s="1">
        <v>0.27936299999999997</v>
      </c>
      <c r="H8" s="1">
        <v>266.58800000000002</v>
      </c>
      <c r="J8" s="4" t="s">
        <v>16</v>
      </c>
      <c r="K8" s="1">
        <f>MIN(D4:D23)</f>
        <v>1.0344800000000001</v>
      </c>
      <c r="L8" s="1">
        <f>MIN(E4:E23)</f>
        <v>0.73113899999999998</v>
      </c>
      <c r="M8" s="1">
        <f>MIN(F4:F23)</f>
        <v>72</v>
      </c>
    </row>
    <row r="9" spans="1:1024" x14ac:dyDescent="0.25">
      <c r="A9" s="1">
        <v>243</v>
      </c>
      <c r="B9" s="1">
        <v>114</v>
      </c>
      <c r="C9" s="1">
        <v>124</v>
      </c>
      <c r="D9" s="1">
        <v>1.08772</v>
      </c>
      <c r="E9" s="1">
        <v>0.90272799999999997</v>
      </c>
      <c r="F9" s="1">
        <v>112</v>
      </c>
      <c r="G9" s="1">
        <v>0.27786499999999997</v>
      </c>
      <c r="H9" s="1">
        <v>397.54899999999998</v>
      </c>
      <c r="J9"/>
      <c r="K9"/>
    </row>
    <row r="10" spans="1:1024" x14ac:dyDescent="0.25">
      <c r="A10" s="1">
        <v>318</v>
      </c>
      <c r="B10" s="1">
        <v>115</v>
      </c>
      <c r="C10" s="1">
        <v>128</v>
      </c>
      <c r="D10" s="1">
        <v>1.11304</v>
      </c>
      <c r="E10" s="1">
        <v>0.88395400000000002</v>
      </c>
      <c r="F10" s="1">
        <v>90</v>
      </c>
      <c r="G10" s="1">
        <v>0.23753299999999999</v>
      </c>
      <c r="H10" s="1">
        <v>452.952</v>
      </c>
      <c r="J10"/>
      <c r="K10"/>
    </row>
    <row r="11" spans="1:1024" x14ac:dyDescent="0.25">
      <c r="A11" s="1">
        <v>396</v>
      </c>
      <c r="B11" s="1">
        <v>114</v>
      </c>
      <c r="C11" s="1">
        <v>122</v>
      </c>
      <c r="D11" s="1">
        <v>1.0701799999999999</v>
      </c>
      <c r="E11" s="1">
        <v>0.91819799999999996</v>
      </c>
      <c r="F11" s="1">
        <v>137</v>
      </c>
      <c r="G11" s="1">
        <v>0.31381900000000001</v>
      </c>
      <c r="H11" s="1">
        <v>281.64299999999997</v>
      </c>
      <c r="J11" s="4" t="s">
        <v>17</v>
      </c>
      <c r="K11" s="1">
        <f>COUNTIF(D4:D23, "&gt;=1.4")</f>
        <v>0</v>
      </c>
    </row>
    <row r="12" spans="1:1024" x14ac:dyDescent="0.25">
      <c r="A12" s="1">
        <v>420</v>
      </c>
      <c r="B12" s="1">
        <v>116</v>
      </c>
      <c r="C12" s="1">
        <v>126</v>
      </c>
      <c r="D12" s="1">
        <v>1.0862099999999999</v>
      </c>
      <c r="E12" s="1">
        <v>0.90657299999999996</v>
      </c>
      <c r="F12" s="1">
        <v>113</v>
      </c>
      <c r="G12" s="1">
        <v>0.25109100000000001</v>
      </c>
      <c r="H12" s="1">
        <v>321.14800000000002</v>
      </c>
      <c r="J12"/>
      <c r="K12"/>
    </row>
    <row r="13" spans="1:1024" x14ac:dyDescent="0.25">
      <c r="A13" s="1">
        <v>456</v>
      </c>
      <c r="B13" s="1">
        <v>116</v>
      </c>
      <c r="C13" s="1">
        <v>128</v>
      </c>
      <c r="D13" s="1">
        <v>1.10345</v>
      </c>
      <c r="E13" s="1">
        <v>0.89371199999999995</v>
      </c>
      <c r="F13" s="1">
        <v>104</v>
      </c>
      <c r="G13" s="1">
        <v>0.24161099999999999</v>
      </c>
      <c r="H13" s="1">
        <v>113.706</v>
      </c>
      <c r="J13"/>
      <c r="K13"/>
    </row>
    <row r="14" spans="1:1024" x14ac:dyDescent="0.25">
      <c r="A14" s="1">
        <v>542</v>
      </c>
      <c r="B14" s="1">
        <v>117</v>
      </c>
      <c r="C14" s="1">
        <v>134</v>
      </c>
      <c r="D14" s="1">
        <v>1.1453</v>
      </c>
      <c r="E14" s="1">
        <v>0.850773</v>
      </c>
      <c r="F14" s="1">
        <v>103</v>
      </c>
      <c r="G14" s="1">
        <v>0.2397</v>
      </c>
      <c r="H14" s="1">
        <v>0</v>
      </c>
      <c r="J14" s="4" t="s">
        <v>18</v>
      </c>
      <c r="K14" s="1">
        <f>_xlfn.STDEV.P(C4:C23)</f>
        <v>7.6044394928225989</v>
      </c>
    </row>
    <row r="15" spans="1:1024" x14ac:dyDescent="0.25">
      <c r="A15" s="1">
        <v>594</v>
      </c>
      <c r="B15" s="1">
        <v>112</v>
      </c>
      <c r="C15" s="1">
        <v>124</v>
      </c>
      <c r="D15" s="1">
        <v>1.10714</v>
      </c>
      <c r="E15" s="1">
        <v>0.89488999999999996</v>
      </c>
      <c r="F15" s="1">
        <v>99</v>
      </c>
      <c r="G15" s="1">
        <v>0.248472</v>
      </c>
      <c r="H15" s="1">
        <v>360.19600000000003</v>
      </c>
      <c r="J15" s="4" t="s">
        <v>19</v>
      </c>
      <c r="K15" s="1">
        <f>K14/L4</f>
        <v>5.9479385943078604E-2</v>
      </c>
    </row>
    <row r="16" spans="1:1024" x14ac:dyDescent="0.25">
      <c r="A16" s="1">
        <v>628</v>
      </c>
      <c r="B16" s="1">
        <v>114</v>
      </c>
      <c r="C16" s="1">
        <v>123</v>
      </c>
      <c r="D16" s="1">
        <v>1.0789500000000001</v>
      </c>
      <c r="E16" s="1">
        <v>0.91223100000000001</v>
      </c>
      <c r="F16" s="1">
        <v>121</v>
      </c>
      <c r="G16" s="1">
        <v>0.28541899999999998</v>
      </c>
      <c r="H16" s="1">
        <v>106.849</v>
      </c>
    </row>
    <row r="17" spans="1:8" x14ac:dyDescent="0.25">
      <c r="A17" s="1">
        <v>662</v>
      </c>
      <c r="B17" s="1">
        <v>115</v>
      </c>
      <c r="C17" s="1">
        <v>123</v>
      </c>
      <c r="D17" s="1">
        <v>1.0695699999999999</v>
      </c>
      <c r="E17" s="1">
        <v>0.926315</v>
      </c>
      <c r="F17" s="1">
        <v>136</v>
      </c>
      <c r="G17" s="1">
        <v>0.30222300000000002</v>
      </c>
      <c r="H17" s="1">
        <v>57.024900000000002</v>
      </c>
    </row>
    <row r="18" spans="1:8" x14ac:dyDescent="0.25">
      <c r="A18" s="1">
        <v>711</v>
      </c>
      <c r="B18" s="1">
        <v>116</v>
      </c>
      <c r="C18" s="1">
        <v>120</v>
      </c>
      <c r="D18" s="1">
        <v>1.0344800000000001</v>
      </c>
      <c r="E18" s="1">
        <v>0.95385799999999998</v>
      </c>
      <c r="F18" s="1">
        <v>149</v>
      </c>
      <c r="G18" s="1">
        <v>0.27390100000000001</v>
      </c>
      <c r="H18" s="1">
        <v>0</v>
      </c>
    </row>
    <row r="19" spans="1:8" x14ac:dyDescent="0.25">
      <c r="A19" s="1">
        <v>732</v>
      </c>
      <c r="B19" s="1">
        <v>116</v>
      </c>
      <c r="C19" s="1">
        <v>129</v>
      </c>
      <c r="D19" s="1">
        <v>1.1120699999999999</v>
      </c>
      <c r="E19" s="1">
        <v>0.88522299999999998</v>
      </c>
      <c r="F19" s="1">
        <v>116</v>
      </c>
      <c r="G19" s="1">
        <v>0.277642</v>
      </c>
      <c r="H19" s="1">
        <v>0</v>
      </c>
    </row>
    <row r="20" spans="1:8" x14ac:dyDescent="0.25">
      <c r="A20" s="1">
        <v>860</v>
      </c>
      <c r="B20" s="1">
        <v>116</v>
      </c>
      <c r="C20" s="1">
        <v>128</v>
      </c>
      <c r="D20" s="1">
        <v>1.10345</v>
      </c>
      <c r="E20" s="1">
        <v>0.89320299999999997</v>
      </c>
      <c r="F20" s="1">
        <v>103</v>
      </c>
      <c r="G20" s="1">
        <v>0.224606</v>
      </c>
      <c r="H20" s="1">
        <v>234.958</v>
      </c>
    </row>
    <row r="21" spans="1:8" x14ac:dyDescent="0.25">
      <c r="A21" s="1">
        <v>884</v>
      </c>
      <c r="B21" s="1">
        <v>118</v>
      </c>
      <c r="C21" s="1">
        <v>128</v>
      </c>
      <c r="D21" s="1">
        <v>1.0847500000000001</v>
      </c>
      <c r="E21" s="1">
        <v>0.90600899999999995</v>
      </c>
      <c r="F21" s="1">
        <v>114</v>
      </c>
      <c r="G21" s="1">
        <v>0.248945</v>
      </c>
      <c r="H21" s="1">
        <v>235.91900000000001</v>
      </c>
    </row>
    <row r="22" spans="1:8" x14ac:dyDescent="0.25">
      <c r="A22" s="1">
        <v>925</v>
      </c>
      <c r="B22" s="1">
        <v>115</v>
      </c>
      <c r="C22" s="1">
        <v>124</v>
      </c>
      <c r="D22" s="1">
        <v>1.07826</v>
      </c>
      <c r="E22" s="1">
        <v>0.91702899999999998</v>
      </c>
      <c r="F22" s="1">
        <v>117</v>
      </c>
      <c r="G22" s="1">
        <v>0.25924900000000001</v>
      </c>
      <c r="H22" s="1">
        <v>56.615299999999998</v>
      </c>
    </row>
    <row r="23" spans="1:8" x14ac:dyDescent="0.25">
      <c r="A23" s="1">
        <v>994</v>
      </c>
      <c r="B23" s="1">
        <v>119</v>
      </c>
      <c r="C23" s="1">
        <v>136</v>
      </c>
      <c r="D23" s="1">
        <v>1.14286</v>
      </c>
      <c r="E23" s="1">
        <v>0.85385999999999995</v>
      </c>
      <c r="F23" s="1">
        <v>93</v>
      </c>
      <c r="G23" s="1">
        <v>0.24660899999999999</v>
      </c>
      <c r="H23" s="1">
        <v>511.80900000000003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EA1021</vt:lpstr>
      <vt:lpstr>EA1022</vt:lpstr>
      <vt:lpstr>EA1023</vt:lpstr>
      <vt:lpstr>EA1051</vt:lpstr>
      <vt:lpstr>EA1052</vt:lpstr>
      <vt:lpstr>EA1053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Asyl Hawa</cp:lastModifiedBy>
  <cp:revision>54</cp:revision>
  <dcterms:created xsi:type="dcterms:W3CDTF">2019-02-04T13:51:50Z</dcterms:created>
  <dcterms:modified xsi:type="dcterms:W3CDTF">2021-08-01T14:07:52Z</dcterms:modified>
  <dc:language>en-GB</dc:language>
</cp:coreProperties>
</file>