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4c20\Asyl\PostDoc\SOCIALCARE\code\screpo\figures\results\"/>
    </mc:Choice>
  </mc:AlternateContent>
  <xr:revisionPtr revIDLastSave="0" documentId="13_ncr:1_{178E2681-0C53-4F04-90A4-13ED6742CAEF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Hampshire" sheetId="1" r:id="rId1"/>
    <sheet name="Monmouth" sheetId="2" r:id="rId2"/>
    <sheet name="Aldersho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11" i="3" l="1"/>
  <c r="BC11" i="3"/>
  <c r="BB11" i="3"/>
  <c r="BA11" i="3"/>
  <c r="BD11" i="2"/>
  <c r="BC11" i="2"/>
  <c r="BB11" i="2"/>
  <c r="BA11" i="2"/>
  <c r="BD11" i="1"/>
  <c r="BC11" i="1"/>
  <c r="BB11" i="1"/>
  <c r="BA11" i="1"/>
  <c r="BD9" i="3"/>
  <c r="BC9" i="3"/>
  <c r="BB9" i="3"/>
  <c r="BA9" i="3"/>
  <c r="BD8" i="3"/>
  <c r="BC8" i="3"/>
  <c r="BB8" i="3"/>
  <c r="BA8" i="3"/>
  <c r="BD7" i="3"/>
  <c r="BC7" i="3"/>
  <c r="BB7" i="3"/>
  <c r="BA7" i="3"/>
  <c r="BD6" i="3"/>
  <c r="BC6" i="3"/>
  <c r="BB6" i="3"/>
  <c r="BA6" i="3"/>
  <c r="BD5" i="3"/>
  <c r="BC5" i="3"/>
  <c r="BB5" i="3"/>
  <c r="BA5" i="3"/>
  <c r="BD4" i="3"/>
  <c r="BC4" i="3"/>
  <c r="BB4" i="3"/>
  <c r="BA4" i="3"/>
  <c r="BD3" i="3"/>
  <c r="BC3" i="3"/>
  <c r="BB3" i="3"/>
  <c r="BA3" i="3"/>
  <c r="BD9" i="2"/>
  <c r="BC9" i="2"/>
  <c r="BB9" i="2"/>
  <c r="BA9" i="2"/>
  <c r="BD8" i="2"/>
  <c r="BC8" i="2"/>
  <c r="BB8" i="2"/>
  <c r="BA8" i="2"/>
  <c r="BD7" i="2"/>
  <c r="BC7" i="2"/>
  <c r="BB7" i="2"/>
  <c r="BA7" i="2"/>
  <c r="BD6" i="2"/>
  <c r="BC6" i="2"/>
  <c r="BB6" i="2"/>
  <c r="BA6" i="2"/>
  <c r="BD5" i="2"/>
  <c r="BC5" i="2"/>
  <c r="BB5" i="2"/>
  <c r="BA5" i="2"/>
  <c r="BD4" i="2"/>
  <c r="BC4" i="2"/>
  <c r="BB4" i="2"/>
  <c r="BA4" i="2"/>
  <c r="BD3" i="2"/>
  <c r="BC3" i="2"/>
  <c r="BB3" i="2"/>
  <c r="BA3" i="2"/>
  <c r="BD9" i="1"/>
  <c r="BD8" i="1"/>
  <c r="BD7" i="1"/>
  <c r="BD6" i="1"/>
  <c r="BD5" i="1"/>
  <c r="BD4" i="1"/>
  <c r="BD3" i="1"/>
  <c r="BC9" i="1"/>
  <c r="BC8" i="1"/>
  <c r="BC7" i="1"/>
  <c r="BC6" i="1"/>
  <c r="BC5" i="1"/>
  <c r="BC4" i="1"/>
  <c r="BC3" i="1"/>
  <c r="BB9" i="1"/>
  <c r="BB8" i="1"/>
  <c r="BB7" i="1"/>
  <c r="BB6" i="1"/>
  <c r="BB5" i="1"/>
  <c r="BB4" i="1"/>
  <c r="BB3" i="1"/>
  <c r="BA9" i="1"/>
  <c r="BA8" i="1"/>
  <c r="BA7" i="1"/>
  <c r="BA6" i="1"/>
  <c r="BA5" i="1"/>
  <c r="BA4" i="1"/>
  <c r="BA3" i="1"/>
  <c r="AR9" i="3"/>
  <c r="AR8" i="3"/>
  <c r="AR7" i="3"/>
  <c r="AR6" i="3"/>
  <c r="AR5" i="3"/>
  <c r="AR4" i="3"/>
  <c r="AR3" i="3"/>
  <c r="AR9" i="2"/>
  <c r="AR8" i="2"/>
  <c r="AR7" i="2"/>
  <c r="AR6" i="2"/>
  <c r="AR5" i="2"/>
  <c r="AR4" i="2"/>
  <c r="AR3" i="2"/>
  <c r="AO9" i="3"/>
  <c r="AO8" i="3"/>
  <c r="AO7" i="3"/>
  <c r="AO6" i="3"/>
  <c r="AO5" i="3"/>
  <c r="AO4" i="3"/>
  <c r="AO3" i="3"/>
  <c r="AO9" i="2"/>
  <c r="AO8" i="2"/>
  <c r="AO7" i="2"/>
  <c r="AO6" i="2"/>
  <c r="AO5" i="2"/>
  <c r="AO4" i="2"/>
  <c r="AO3" i="2"/>
  <c r="AM9" i="3"/>
  <c r="AM8" i="3"/>
  <c r="AM7" i="3"/>
  <c r="AM6" i="3"/>
  <c r="AM5" i="3"/>
  <c r="AM4" i="3"/>
  <c r="AM3" i="3"/>
  <c r="AM9" i="2"/>
  <c r="AM8" i="2"/>
  <c r="AM7" i="2"/>
  <c r="AM6" i="2"/>
  <c r="AM5" i="2"/>
  <c r="AM4" i="2"/>
  <c r="AM3" i="2"/>
  <c r="AZ9" i="3"/>
  <c r="AY9" i="3"/>
  <c r="AX9" i="3"/>
  <c r="AW9" i="3"/>
  <c r="AZ8" i="3"/>
  <c r="AY8" i="3"/>
  <c r="AX8" i="3"/>
  <c r="AW8" i="3"/>
  <c r="AZ7" i="3"/>
  <c r="AY7" i="3"/>
  <c r="AX7" i="3"/>
  <c r="AW7" i="3"/>
  <c r="AZ6" i="3"/>
  <c r="AY6" i="3"/>
  <c r="AX6" i="3"/>
  <c r="AW6" i="3"/>
  <c r="AZ5" i="3"/>
  <c r="AY5" i="3"/>
  <c r="AX5" i="3"/>
  <c r="AW5" i="3"/>
  <c r="AZ4" i="3"/>
  <c r="AY4" i="3"/>
  <c r="AX4" i="3"/>
  <c r="AW4" i="3"/>
  <c r="AZ3" i="3"/>
  <c r="AY3" i="3"/>
  <c r="AX3" i="3"/>
  <c r="AW3" i="3"/>
  <c r="AZ9" i="2"/>
  <c r="AY9" i="2"/>
  <c r="AX9" i="2"/>
  <c r="AW9" i="2"/>
  <c r="AZ8" i="2"/>
  <c r="AY8" i="2"/>
  <c r="AX8" i="2"/>
  <c r="AW8" i="2"/>
  <c r="AZ7" i="2"/>
  <c r="AY7" i="2"/>
  <c r="AX7" i="2"/>
  <c r="AW7" i="2"/>
  <c r="AZ6" i="2"/>
  <c r="AY6" i="2"/>
  <c r="AX6" i="2"/>
  <c r="AW6" i="2"/>
  <c r="AZ5" i="2"/>
  <c r="AY5" i="2"/>
  <c r="AX5" i="2"/>
  <c r="AW5" i="2"/>
  <c r="AZ4" i="2"/>
  <c r="AY4" i="2"/>
  <c r="AX4" i="2"/>
  <c r="AW4" i="2"/>
  <c r="AZ3" i="2"/>
  <c r="AY3" i="2"/>
  <c r="AX3" i="2"/>
  <c r="AW3" i="2"/>
  <c r="AZ9" i="1"/>
  <c r="AZ8" i="1"/>
  <c r="AZ7" i="1"/>
  <c r="AZ6" i="1"/>
  <c r="AZ5" i="1"/>
  <c r="AZ4" i="1"/>
  <c r="AZ3" i="1"/>
  <c r="AY9" i="1"/>
  <c r="AY8" i="1"/>
  <c r="AY7" i="1"/>
  <c r="AY6" i="1"/>
  <c r="AY5" i="1"/>
  <c r="AY4" i="1"/>
  <c r="AY3" i="1"/>
  <c r="AX9" i="1"/>
  <c r="AX8" i="1"/>
  <c r="AX7" i="1"/>
  <c r="AX6" i="1"/>
  <c r="AX5" i="1"/>
  <c r="AX4" i="1"/>
  <c r="AX3" i="1"/>
  <c r="AR9" i="1"/>
  <c r="AR8" i="1"/>
  <c r="AR7" i="1"/>
  <c r="AR6" i="1"/>
  <c r="AR5" i="1"/>
  <c r="AR4" i="1"/>
  <c r="AR3" i="1"/>
  <c r="AO9" i="1"/>
  <c r="AO8" i="1"/>
  <c r="AO7" i="1"/>
  <c r="AO6" i="1"/>
  <c r="AO5" i="1"/>
  <c r="AO4" i="1"/>
  <c r="AO3" i="1"/>
  <c r="AM9" i="1"/>
  <c r="AM8" i="1"/>
  <c r="AM7" i="1"/>
  <c r="AM6" i="1"/>
  <c r="AM5" i="1"/>
  <c r="AM4" i="1"/>
  <c r="AM3" i="1"/>
  <c r="AW9" i="1"/>
  <c r="AW8" i="1"/>
  <c r="AW7" i="1"/>
  <c r="AW6" i="1"/>
  <c r="AW5" i="1"/>
  <c r="AW4" i="1"/>
  <c r="AW3" i="1"/>
  <c r="AQ9" i="3" l="1"/>
  <c r="AQ8" i="3"/>
  <c r="AQ7" i="3"/>
  <c r="AQ6" i="3"/>
  <c r="AQ5" i="3"/>
  <c r="AQ4" i="3"/>
  <c r="AQ3" i="3"/>
  <c r="M9" i="3"/>
  <c r="M8" i="3"/>
  <c r="M7" i="3"/>
  <c r="M6" i="3"/>
  <c r="M5" i="3"/>
  <c r="M4" i="3"/>
  <c r="M3" i="3"/>
  <c r="M9" i="2"/>
  <c r="M8" i="2"/>
  <c r="M7" i="2"/>
  <c r="M6" i="2"/>
  <c r="M5" i="2"/>
  <c r="M4" i="2"/>
  <c r="M3" i="2"/>
  <c r="M3" i="1"/>
  <c r="M9" i="1"/>
  <c r="M8" i="1"/>
  <c r="M7" i="1"/>
  <c r="M6" i="1"/>
  <c r="M5" i="1"/>
  <c r="M4" i="1"/>
  <c r="AQ9" i="2" l="1"/>
  <c r="AQ8" i="2"/>
  <c r="AQ7" i="2"/>
  <c r="AQ6" i="2"/>
  <c r="AQ5" i="2"/>
  <c r="AQ4" i="2"/>
  <c r="AQ3" i="2"/>
  <c r="AQ9" i="1"/>
  <c r="AQ8" i="1"/>
  <c r="AQ7" i="1"/>
  <c r="AQ6" i="1"/>
  <c r="AQ5" i="1"/>
  <c r="AQ4" i="1"/>
  <c r="AQ3" i="1"/>
  <c r="AN9" i="3" l="1"/>
  <c r="AN8" i="3"/>
  <c r="AN7" i="3"/>
  <c r="AN6" i="3"/>
  <c r="AN5" i="3"/>
  <c r="AN4" i="3"/>
  <c r="AN3" i="3"/>
  <c r="AL9" i="3"/>
  <c r="AL8" i="3"/>
  <c r="AL7" i="3"/>
  <c r="AL6" i="3"/>
  <c r="AL5" i="3"/>
  <c r="AL4" i="3"/>
  <c r="AL3" i="3"/>
  <c r="AK9" i="3"/>
  <c r="AK8" i="3"/>
  <c r="AK7" i="3"/>
  <c r="AK6" i="3"/>
  <c r="AK5" i="3"/>
  <c r="AK4" i="3"/>
  <c r="AK3" i="3"/>
  <c r="AN9" i="2"/>
  <c r="AN8" i="2"/>
  <c r="AN7" i="2"/>
  <c r="AN6" i="2"/>
  <c r="AN5" i="2"/>
  <c r="AN4" i="2"/>
  <c r="AN3" i="2"/>
  <c r="AL9" i="2"/>
  <c r="AL8" i="2"/>
  <c r="AL7" i="2"/>
  <c r="AL6" i="2"/>
  <c r="AL5" i="2"/>
  <c r="AL4" i="2"/>
  <c r="AL3" i="2"/>
  <c r="AK9" i="2"/>
  <c r="AK8" i="2"/>
  <c r="AK7" i="2"/>
  <c r="AK6" i="2"/>
  <c r="AK5" i="2"/>
  <c r="AK4" i="2"/>
  <c r="AK3" i="2"/>
  <c r="AN9" i="1"/>
  <c r="AN8" i="1"/>
  <c r="AN7" i="1"/>
  <c r="AN6" i="1"/>
  <c r="AN5" i="1"/>
  <c r="AN4" i="1"/>
  <c r="AN3" i="1"/>
  <c r="AL9" i="1"/>
  <c r="AL8" i="1"/>
  <c r="AL7" i="1"/>
  <c r="AL6" i="1"/>
  <c r="AL5" i="1"/>
  <c r="AL4" i="1"/>
  <c r="AL3" i="1"/>
  <c r="AK9" i="1"/>
  <c r="AK8" i="1"/>
  <c r="AK7" i="1"/>
  <c r="AK6" i="1"/>
  <c r="AK5" i="1"/>
  <c r="AK4" i="1"/>
  <c r="AK3" i="1"/>
  <c r="AV9" i="3"/>
  <c r="AU9" i="3"/>
  <c r="AT9" i="3"/>
  <c r="AS9" i="3"/>
  <c r="AV8" i="3"/>
  <c r="AU8" i="3"/>
  <c r="AT8" i="3"/>
  <c r="AS8" i="3"/>
  <c r="AV7" i="3"/>
  <c r="AU7" i="3"/>
  <c r="AT7" i="3"/>
  <c r="AS7" i="3"/>
  <c r="AV6" i="3"/>
  <c r="AU6" i="3"/>
  <c r="AT6" i="3"/>
  <c r="AS6" i="3"/>
  <c r="AV5" i="3"/>
  <c r="AU5" i="3"/>
  <c r="AT5" i="3"/>
  <c r="AS5" i="3"/>
  <c r="AV4" i="3"/>
  <c r="AU4" i="3"/>
  <c r="AT4" i="3"/>
  <c r="AS4" i="3"/>
  <c r="AV3" i="3"/>
  <c r="AU3" i="3"/>
  <c r="AT3" i="3"/>
  <c r="AS3" i="3"/>
  <c r="AV9" i="2"/>
  <c r="AU9" i="2"/>
  <c r="AT9" i="2"/>
  <c r="AS9" i="2"/>
  <c r="AV8" i="2"/>
  <c r="AU8" i="2"/>
  <c r="AT8" i="2"/>
  <c r="AS8" i="2"/>
  <c r="AV7" i="2"/>
  <c r="AU7" i="2"/>
  <c r="AT7" i="2"/>
  <c r="AS7" i="2"/>
  <c r="AV6" i="2"/>
  <c r="AU6" i="2"/>
  <c r="AT6" i="2"/>
  <c r="AS6" i="2"/>
  <c r="AV5" i="2"/>
  <c r="AU5" i="2"/>
  <c r="AT5" i="2"/>
  <c r="AS5" i="2"/>
  <c r="AV4" i="2"/>
  <c r="AU4" i="2"/>
  <c r="AT4" i="2"/>
  <c r="AS4" i="2"/>
  <c r="AV3" i="2"/>
  <c r="AU3" i="2"/>
  <c r="AT3" i="2"/>
  <c r="AS3" i="2"/>
  <c r="AV9" i="1"/>
  <c r="AV8" i="1"/>
  <c r="AV7" i="1"/>
  <c r="AV6" i="1"/>
  <c r="AV5" i="1"/>
  <c r="AV4" i="1"/>
  <c r="AV3" i="1"/>
  <c r="AU9" i="1"/>
  <c r="AU8" i="1"/>
  <c r="AU7" i="1"/>
  <c r="AU6" i="1"/>
  <c r="AU5" i="1"/>
  <c r="AU4" i="1"/>
  <c r="AU3" i="1"/>
  <c r="AT9" i="1"/>
  <c r="AT8" i="1"/>
  <c r="AT7" i="1"/>
  <c r="AT6" i="1"/>
  <c r="AT5" i="1"/>
  <c r="AT4" i="1"/>
  <c r="AT3" i="1"/>
  <c r="AS9" i="1"/>
  <c r="AS8" i="1"/>
  <c r="AS7" i="1"/>
  <c r="AS6" i="1"/>
  <c r="AS5" i="1"/>
  <c r="AS4" i="1"/>
  <c r="AS3" i="1"/>
</calcChain>
</file>

<file path=xl/sharedStrings.xml><?xml version="1.0" encoding="utf-8"?>
<sst xmlns="http://schemas.openxmlformats.org/spreadsheetml/2006/main" count="182" uniqueCount="64">
  <si>
    <t>Abicare</t>
  </si>
  <si>
    <t>Nurses</t>
  </si>
  <si>
    <t>Jobs</t>
  </si>
  <si>
    <t>Hampshire</t>
  </si>
  <si>
    <t>Clients</t>
  </si>
  <si>
    <t>DST</t>
  </si>
  <si>
    <t>Best</t>
  </si>
  <si>
    <t>Monmouth</t>
  </si>
  <si>
    <t>Aldershot</t>
  </si>
  <si>
    <t>Qtype</t>
  </si>
  <si>
    <t>Date</t>
  </si>
  <si>
    <t>nNurses</t>
  </si>
  <si>
    <t>nJobs</t>
  </si>
  <si>
    <t>nClients</t>
  </si>
  <si>
    <t>Total Abi</t>
  </si>
  <si>
    <t>Travel Abi</t>
  </si>
  <si>
    <t>Waiting Abi</t>
  </si>
  <si>
    <t>AitH Abi</t>
  </si>
  <si>
    <t>MK Abi</t>
  </si>
  <si>
    <t>WB Abi</t>
  </si>
  <si>
    <t>Paper Abi</t>
  </si>
  <si>
    <t>Total DST</t>
  </si>
  <si>
    <t>Travel DST</t>
  </si>
  <si>
    <t>Waiting DST</t>
  </si>
  <si>
    <t>AitH DST</t>
  </si>
  <si>
    <t>MK DST</t>
  </si>
  <si>
    <t>WB DST</t>
  </si>
  <si>
    <t>Paper DST</t>
  </si>
  <si>
    <t>Time DST</t>
  </si>
  <si>
    <t>Iterations DST</t>
  </si>
  <si>
    <t>Total Best</t>
  </si>
  <si>
    <t>Travel Best</t>
  </si>
  <si>
    <t>Waiting Best</t>
  </si>
  <si>
    <t>AitH Best</t>
  </si>
  <si>
    <t>MK Best</t>
  </si>
  <si>
    <t>WB Best</t>
  </si>
  <si>
    <t>Paper Best</t>
  </si>
  <si>
    <t>Dist Abi</t>
  </si>
  <si>
    <t>Dist DST</t>
  </si>
  <si>
    <t>Dist Best</t>
  </si>
  <si>
    <t>DistJobs Abi</t>
  </si>
  <si>
    <t>add osrm</t>
  </si>
  <si>
    <t>from abicare, km</t>
  </si>
  <si>
    <t>DistJobs DST</t>
  </si>
  <si>
    <t>DistJobs Best</t>
  </si>
  <si>
    <t>Travel AbiOsrm</t>
  </si>
  <si>
    <t>Waiting AbiOsrm</t>
  </si>
  <si>
    <t>DistJobs AbiOsrm</t>
  </si>
  <si>
    <t>Service Time</t>
  </si>
  <si>
    <t>Travel Osrm Best</t>
  </si>
  <si>
    <t>Waiting Osrm Best</t>
  </si>
  <si>
    <t>DistJobs Osrm Best</t>
  </si>
  <si>
    <t>AitH AbiOsrm</t>
  </si>
  <si>
    <t>MK AbiOsrm</t>
  </si>
  <si>
    <t>WB AbiOsrm</t>
  </si>
  <si>
    <t>Paper AbiOsrm</t>
  </si>
  <si>
    <t>AitH Osrm Best</t>
  </si>
  <si>
    <t>MK Osrm Best</t>
  </si>
  <si>
    <t>WB Osrm Best</t>
  </si>
  <si>
    <t>Paper Osrm Best</t>
  </si>
  <si>
    <t>Diff Total Time</t>
  </si>
  <si>
    <t>Diff Total Travel</t>
  </si>
  <si>
    <t>Diff Total Wait</t>
  </si>
  <si>
    <t>Diff DistJobs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</si>
</sst>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66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 applyFill="1" applyAlignment="1">
      <alignment horizontal="center"/>
    </xf>
    <xf numFmtId="0" fontId="18" fillId="0" borderId="0" xfId="0" applyFont="1" applyFill="1"/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15" fontId="18" fillId="0" borderId="0" xfId="0" applyNumberFormat="1" applyFont="1" applyFill="1" applyAlignment="1">
      <alignment horizontal="center"/>
    </xf>
    <xf numFmtId="1" fontId="18" fillId="0" borderId="0" xfId="0" applyNumberFormat="1" applyFont="1" applyFill="1" applyAlignment="1">
      <alignment horizontal="center"/>
    </xf>
    <xf numFmtId="2" fontId="18" fillId="0" borderId="0" xfId="0" applyNumberFormat="1" applyFont="1" applyFill="1" applyAlignment="1">
      <alignment horizontal="right"/>
    </xf>
    <xf numFmtId="0" fontId="18" fillId="0" borderId="0" xfId="0" applyFont="1" applyFill="1" applyAlignment="1">
      <alignment horizontal="right"/>
    </xf>
    <xf numFmtId="15" fontId="18" fillId="0" borderId="0" xfId="0" applyNumberFormat="1" applyFont="1" applyFill="1"/>
    <xf numFmtId="18" fontId="18" fillId="0" borderId="0" xfId="0" applyNumberFormat="1" applyFont="1" applyFill="1"/>
    <xf numFmtId="2" fontId="18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9" fillId="36" borderId="0" xfId="0" applyFont="1" applyFill="1" applyAlignment="1">
      <alignment horizontal="center"/>
    </xf>
    <xf numFmtId="2" fontId="18" fillId="0" borderId="0" xfId="0" applyNumberFormat="1" applyFont="1" applyFill="1"/>
    <xf numFmtId="1" fontId="18" fillId="0" borderId="0" xfId="0" applyNumberFormat="1" applyFont="1" applyFill="1" applyAlignment="1">
      <alignment horizontal="right"/>
    </xf>
    <xf numFmtId="2" fontId="18" fillId="37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66"/>
      <color rgb="FFFF6699"/>
      <color rgb="FF66CCFF"/>
      <color rgb="FF9966FF"/>
      <color rgb="FF33CC33"/>
      <color rgb="FF33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767"/>
  <sheetViews>
    <sheetView topLeftCell="AD1" zoomScale="106" zoomScaleNormal="106" workbookViewId="0">
      <selection activeCell="BD4" sqref="BD4"/>
    </sheetView>
  </sheetViews>
  <sheetFormatPr defaultColWidth="10.7109375" defaultRowHeight="12.75" x14ac:dyDescent="0.2"/>
  <cols>
    <col min="1" max="1" width="9.7109375" style="1" customWidth="1"/>
    <col min="2" max="2" width="7.5703125" style="1" customWidth="1"/>
    <col min="3" max="3" width="5.42578125" style="1" customWidth="1"/>
    <col min="4" max="4" width="6.42578125" style="1" customWidth="1"/>
    <col min="5" max="5" width="6.28515625" style="1" customWidth="1"/>
    <col min="6" max="6" width="4.85546875" style="1" customWidth="1"/>
    <col min="7" max="7" width="6" style="1" customWidth="1"/>
    <col min="8" max="8" width="9.42578125" style="1" customWidth="1"/>
    <col min="9" max="9" width="8" style="1" customWidth="1"/>
    <col min="10" max="10" width="7.28515625" style="2" customWidth="1"/>
    <col min="11" max="11" width="8.140625" style="2" customWidth="1"/>
    <col min="12" max="12" width="8.7109375" style="2" customWidth="1"/>
    <col min="13" max="13" width="8.28515625" style="2" customWidth="1"/>
    <col min="14" max="14" width="7.140625" style="2" customWidth="1"/>
    <col min="15" max="15" width="7.28515625" style="2" customWidth="1"/>
    <col min="16" max="16" width="8.7109375" style="2" customWidth="1"/>
    <col min="17" max="17" width="9.140625" style="2" customWidth="1"/>
    <col min="18" max="18" width="8.7109375" style="2" customWidth="1"/>
    <col min="19" max="19" width="8.42578125" style="2" customWidth="1"/>
    <col min="20" max="24" width="9" style="2" customWidth="1"/>
    <col min="25" max="25" width="8.85546875" style="2" customWidth="1"/>
    <col min="26" max="26" width="8.42578125" style="2" customWidth="1"/>
    <col min="27" max="29" width="9.140625" style="2" customWidth="1"/>
    <col min="30" max="30" width="8.28515625" style="2" customWidth="1"/>
    <col min="31" max="31" width="8.7109375" style="2" customWidth="1"/>
    <col min="32" max="32" width="8.85546875" style="2" customWidth="1"/>
    <col min="33" max="33" width="9.7109375" style="2" customWidth="1"/>
    <col min="34" max="34" width="6.28515625" style="2" customWidth="1"/>
    <col min="35" max="35" width="8.28515625" style="2" customWidth="1"/>
    <col min="36" max="36" width="9.28515625" style="2" customWidth="1"/>
    <col min="37" max="37" width="8.140625" style="2" customWidth="1"/>
    <col min="38" max="39" width="7.7109375" style="2" customWidth="1"/>
    <col min="40" max="45" width="8.5703125" style="2" customWidth="1"/>
    <col min="46" max="46" width="8.140625" style="2" customWidth="1"/>
    <col min="47" max="47" width="9" style="2" customWidth="1"/>
    <col min="48" max="48" width="9.140625" style="2" customWidth="1"/>
    <col min="49" max="16384" width="10.7109375" style="2"/>
  </cols>
  <sheetData>
    <row r="1" spans="1:56" x14ac:dyDescent="0.2">
      <c r="A1" s="1" t="s">
        <v>3</v>
      </c>
      <c r="E1" s="1">
        <v>15</v>
      </c>
      <c r="F1" s="1">
        <v>480</v>
      </c>
      <c r="G1" s="1">
        <v>34</v>
      </c>
      <c r="I1" s="2" t="s">
        <v>0</v>
      </c>
      <c r="N1" s="2" t="s">
        <v>41</v>
      </c>
      <c r="O1" s="2" t="s">
        <v>42</v>
      </c>
      <c r="Y1" s="2" t="s">
        <v>5</v>
      </c>
      <c r="AK1" s="2" t="s">
        <v>6</v>
      </c>
    </row>
    <row r="2" spans="1:56" s="3" customFormat="1" x14ac:dyDescent="0.2">
      <c r="A2" s="3" t="s">
        <v>10</v>
      </c>
      <c r="B2" s="3" t="s">
        <v>11</v>
      </c>
      <c r="C2" s="3" t="s">
        <v>12</v>
      </c>
      <c r="D2" s="3" t="s">
        <v>13</v>
      </c>
      <c r="E2" s="3" t="s">
        <v>1</v>
      </c>
      <c r="F2" s="3" t="s">
        <v>2</v>
      </c>
      <c r="G2" s="3" t="s">
        <v>4</v>
      </c>
      <c r="H2" s="15" t="s">
        <v>48</v>
      </c>
      <c r="I2" s="4" t="s">
        <v>14</v>
      </c>
      <c r="J2" s="4" t="s">
        <v>15</v>
      </c>
      <c r="K2" s="4" t="s">
        <v>45</v>
      </c>
      <c r="L2" s="4" t="s">
        <v>16</v>
      </c>
      <c r="M2" s="4" t="s">
        <v>46</v>
      </c>
      <c r="N2" s="4" t="s">
        <v>37</v>
      </c>
      <c r="O2" s="4" t="s">
        <v>40</v>
      </c>
      <c r="P2" s="4" t="s">
        <v>47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52</v>
      </c>
      <c r="V2" s="4" t="s">
        <v>53</v>
      </c>
      <c r="W2" s="4" t="s">
        <v>54</v>
      </c>
      <c r="X2" s="4" t="s">
        <v>55</v>
      </c>
      <c r="Y2" s="5" t="s">
        <v>21</v>
      </c>
      <c r="Z2" s="5" t="s">
        <v>22</v>
      </c>
      <c r="AA2" s="5" t="s">
        <v>23</v>
      </c>
      <c r="AB2" s="5" t="s">
        <v>38</v>
      </c>
      <c r="AC2" s="5" t="s">
        <v>43</v>
      </c>
      <c r="AD2" s="5" t="s">
        <v>24</v>
      </c>
      <c r="AE2" s="5" t="s">
        <v>25</v>
      </c>
      <c r="AF2" s="5" t="s">
        <v>26</v>
      </c>
      <c r="AG2" s="5" t="s">
        <v>27</v>
      </c>
      <c r="AH2" s="5" t="s">
        <v>9</v>
      </c>
      <c r="AI2" s="5" t="s">
        <v>28</v>
      </c>
      <c r="AJ2" s="5" t="s">
        <v>29</v>
      </c>
      <c r="AK2" s="6" t="s">
        <v>30</v>
      </c>
      <c r="AL2" s="6" t="s">
        <v>31</v>
      </c>
      <c r="AM2" s="6" t="s">
        <v>49</v>
      </c>
      <c r="AN2" s="6" t="s">
        <v>32</v>
      </c>
      <c r="AO2" s="6" t="s">
        <v>50</v>
      </c>
      <c r="AP2" s="6" t="s">
        <v>39</v>
      </c>
      <c r="AQ2" s="6" t="s">
        <v>44</v>
      </c>
      <c r="AR2" s="6" t="s">
        <v>51</v>
      </c>
      <c r="AS2" s="6" t="s">
        <v>33</v>
      </c>
      <c r="AT2" s="6" t="s">
        <v>34</v>
      </c>
      <c r="AU2" s="6" t="s">
        <v>35</v>
      </c>
      <c r="AV2" s="6" t="s">
        <v>36</v>
      </c>
      <c r="AW2" s="6" t="s">
        <v>56</v>
      </c>
      <c r="AX2" s="6" t="s">
        <v>57</v>
      </c>
      <c r="AY2" s="6" t="s">
        <v>58</v>
      </c>
      <c r="AZ2" s="6" t="s">
        <v>59</v>
      </c>
      <c r="BA2" s="3" t="s">
        <v>60</v>
      </c>
      <c r="BB2" s="3" t="s">
        <v>61</v>
      </c>
      <c r="BC2" s="3" t="s">
        <v>62</v>
      </c>
      <c r="BD2" s="3" t="s">
        <v>63</v>
      </c>
    </row>
    <row r="3" spans="1:56" x14ac:dyDescent="0.2">
      <c r="A3" s="7">
        <v>44137</v>
      </c>
      <c r="B3" s="8">
        <v>15</v>
      </c>
      <c r="C3" s="8">
        <v>480</v>
      </c>
      <c r="D3" s="8">
        <v>34</v>
      </c>
      <c r="E3" s="1">
        <v>10</v>
      </c>
      <c r="F3" s="1">
        <v>69</v>
      </c>
      <c r="G3" s="1">
        <v>28</v>
      </c>
      <c r="H3" s="13">
        <v>3570</v>
      </c>
      <c r="I3" s="9">
        <v>5640</v>
      </c>
      <c r="J3" s="9">
        <v>475</v>
      </c>
      <c r="K3" s="9">
        <v>372.88200000000001</v>
      </c>
      <c r="L3" s="9">
        <v>1595</v>
      </c>
      <c r="M3" s="9">
        <f>I3-H3-K3</f>
        <v>1697.1179999999999</v>
      </c>
      <c r="N3" s="9">
        <v>0</v>
      </c>
      <c r="O3" s="9">
        <v>271.2276</v>
      </c>
      <c r="P3" s="9">
        <v>288.26100000000002</v>
      </c>
      <c r="Q3" s="9">
        <v>-142.5</v>
      </c>
      <c r="R3" s="9">
        <v>-158.333</v>
      </c>
      <c r="S3" s="9">
        <v>-201</v>
      </c>
      <c r="T3" s="9">
        <v>-2070</v>
      </c>
      <c r="U3" s="9">
        <v>-111.864</v>
      </c>
      <c r="V3" s="9">
        <v>-124.294</v>
      </c>
      <c r="W3" s="9">
        <v>-170.36500000000001</v>
      </c>
      <c r="X3" s="9">
        <v>-2070</v>
      </c>
      <c r="Y3" s="9">
        <v>5452.46</v>
      </c>
      <c r="Z3" s="9">
        <v>232.28</v>
      </c>
      <c r="AA3" s="9">
        <v>1650.18</v>
      </c>
      <c r="AB3" s="9">
        <v>325.69799999999998</v>
      </c>
      <c r="AC3" s="9">
        <v>161.1643</v>
      </c>
      <c r="AD3" s="9">
        <v>-69.680000000000007</v>
      </c>
      <c r="AE3" s="9">
        <v>-77.430000000000007</v>
      </c>
      <c r="AF3" s="9">
        <v>-127.25</v>
      </c>
      <c r="AG3" s="9">
        <v>-1882.46</v>
      </c>
      <c r="AH3" s="10">
        <v>5</v>
      </c>
      <c r="AI3" s="9">
        <v>629.8095783</v>
      </c>
      <c r="AJ3" s="10">
        <v>391</v>
      </c>
      <c r="AK3" s="1" t="str">
        <f t="shared" ref="AK3:AL9" si="0">IF(I3&lt;Y3, "Abicare", "DST")</f>
        <v>DST</v>
      </c>
      <c r="AL3" s="1" t="str">
        <f t="shared" si="0"/>
        <v>DST</v>
      </c>
      <c r="AM3" s="1" t="str">
        <f>IF(K3&lt;Z3, "AbiOSRM","DST")</f>
        <v>DST</v>
      </c>
      <c r="AN3" s="1" t="str">
        <f t="shared" ref="AN3:AN9" si="1">IF(L3&lt;AA3, "Abicare", "DST")</f>
        <v>Abicare</v>
      </c>
      <c r="AO3" s="1" t="str">
        <f>IF(M3&lt;AA3, "AbiOSRM", "DST")</f>
        <v>DST</v>
      </c>
      <c r="AP3" s="8">
        <v>0</v>
      </c>
      <c r="AQ3" s="1" t="str">
        <f>IF(O3&lt;AC3, "Abicare","DST")</f>
        <v>DST</v>
      </c>
      <c r="AR3" s="1" t="str">
        <f>IF(P3&lt;AC3, "AbiOSRM", "DST")</f>
        <v>DST</v>
      </c>
      <c r="AS3" s="1" t="str">
        <f>IF(Q3&gt;AD3,"Abicare","DST")</f>
        <v>DST</v>
      </c>
      <c r="AT3" s="1" t="str">
        <f>IF(R3&gt;AE3, "Abicare", "DST")</f>
        <v>DST</v>
      </c>
      <c r="AU3" s="1" t="str">
        <f>IF(S3&gt;AF3, "Abicare", "DST")</f>
        <v>DST</v>
      </c>
      <c r="AV3" s="1" t="str">
        <f>IF(T3&gt;AG3, "Abicare", "DST")</f>
        <v>DST</v>
      </c>
      <c r="AW3" s="1" t="str">
        <f>IF(U3&gt;AD3, "AbiOSRM", "DST")</f>
        <v>DST</v>
      </c>
      <c r="AX3" s="1" t="str">
        <f>IF(V3&gt;AE3, "AbiOSRM", "DST")</f>
        <v>DST</v>
      </c>
      <c r="AY3" s="1" t="str">
        <f>IF(W3&gt;AF3, "AbiOSRM", "DST")</f>
        <v>DST</v>
      </c>
      <c r="AZ3" s="1" t="str">
        <f>IF(X3&gt;AG3, "AbiOSRM", "DST")</f>
        <v>DST</v>
      </c>
      <c r="BA3" s="16">
        <f>I3-Y3</f>
        <v>187.53999999999996</v>
      </c>
      <c r="BB3" s="16">
        <f>K3-Z3</f>
        <v>140.602</v>
      </c>
      <c r="BC3" s="16">
        <f>M3-AA3</f>
        <v>46.937999999999874</v>
      </c>
      <c r="BD3" s="16">
        <f>P3-AC3</f>
        <v>127.09670000000003</v>
      </c>
    </row>
    <row r="4" spans="1:56" x14ac:dyDescent="0.2">
      <c r="A4" s="7">
        <v>44138</v>
      </c>
      <c r="B4" s="8"/>
      <c r="C4" s="8"/>
      <c r="D4" s="8"/>
      <c r="E4" s="1">
        <v>11</v>
      </c>
      <c r="F4" s="1">
        <v>70</v>
      </c>
      <c r="G4" s="1">
        <v>28</v>
      </c>
      <c r="H4" s="13">
        <v>3390</v>
      </c>
      <c r="I4" s="9">
        <v>5460</v>
      </c>
      <c r="J4" s="9">
        <v>489.88</v>
      </c>
      <c r="K4" s="9">
        <v>381.577</v>
      </c>
      <c r="L4" s="9">
        <v>1580.1166000000001</v>
      </c>
      <c r="M4" s="9">
        <f t="shared" ref="M4:M9" si="2">I4-H4-K4</f>
        <v>1688.423</v>
      </c>
      <c r="N4" s="9">
        <v>0</v>
      </c>
      <c r="O4" s="9">
        <v>289.15890000000002</v>
      </c>
      <c r="P4" s="9">
        <v>307.62799999999999</v>
      </c>
      <c r="Q4" s="9">
        <v>-146.965</v>
      </c>
      <c r="R4" s="9">
        <v>-163.2944</v>
      </c>
      <c r="S4" s="9">
        <v>-206.965</v>
      </c>
      <c r="T4" s="9">
        <v>-2070</v>
      </c>
      <c r="U4" s="9">
        <v>-114.473</v>
      </c>
      <c r="V4" s="9">
        <v>-127.19199999999999</v>
      </c>
      <c r="W4" s="9">
        <v>-174.47300000000001</v>
      </c>
      <c r="X4" s="9">
        <v>-2070</v>
      </c>
      <c r="Y4" s="9">
        <v>5282.68</v>
      </c>
      <c r="Z4" s="9">
        <v>227.02</v>
      </c>
      <c r="AA4" s="9">
        <v>1665.65</v>
      </c>
      <c r="AB4" s="9">
        <v>347.47329999999999</v>
      </c>
      <c r="AC4" s="9">
        <v>153.3081</v>
      </c>
      <c r="AD4" s="9">
        <v>-68.11</v>
      </c>
      <c r="AE4" s="9">
        <v>-75.67</v>
      </c>
      <c r="AF4" s="9">
        <v>-125.11</v>
      </c>
      <c r="AG4" s="9">
        <v>-1892.68</v>
      </c>
      <c r="AH4" s="10">
        <v>5</v>
      </c>
      <c r="AI4" s="9">
        <v>630.41835119999996</v>
      </c>
      <c r="AJ4" s="10">
        <v>334</v>
      </c>
      <c r="AK4" s="1" t="str">
        <f t="shared" si="0"/>
        <v>DST</v>
      </c>
      <c r="AL4" s="1" t="str">
        <f t="shared" si="0"/>
        <v>DST</v>
      </c>
      <c r="AM4" s="1" t="str">
        <f t="shared" ref="AM4:AM9" si="3">IF(K4&lt;Z4, "AbiOSRM","DST")</f>
        <v>DST</v>
      </c>
      <c r="AN4" s="1" t="str">
        <f t="shared" si="1"/>
        <v>Abicare</v>
      </c>
      <c r="AO4" s="1" t="str">
        <f t="shared" ref="AO4:AO9" si="4">IF(M4&lt;AA4, "AbiOSRM", "DST")</f>
        <v>DST</v>
      </c>
      <c r="AP4" s="8">
        <v>0</v>
      </c>
      <c r="AQ4" s="1" t="str">
        <f t="shared" ref="AQ4:AQ9" si="5">IF(O4&lt;AC4, "Abicare","DST")</f>
        <v>DST</v>
      </c>
      <c r="AR4" s="1" t="str">
        <f t="shared" ref="AR4:AR9" si="6">IF(P4&lt;AC4, "AbiOSRM", "DST")</f>
        <v>DST</v>
      </c>
      <c r="AS4" s="1" t="str">
        <f t="shared" ref="AS4:AS9" si="7">IF(Q4&gt;AD4,"Abicare","DST")</f>
        <v>DST</v>
      </c>
      <c r="AT4" s="1" t="str">
        <f t="shared" ref="AT4:AT9" si="8">IF(R4&gt;AE4, "Abicare", "DST")</f>
        <v>DST</v>
      </c>
      <c r="AU4" s="1" t="str">
        <f t="shared" ref="AU4:AU9" si="9">IF(S4&gt;AF4, "Abicare", "DST")</f>
        <v>DST</v>
      </c>
      <c r="AV4" s="1" t="str">
        <f t="shared" ref="AV4:AV9" si="10">IF(T4&gt;AG4, "Abicare", "DST")</f>
        <v>DST</v>
      </c>
      <c r="AW4" s="1" t="str">
        <f t="shared" ref="AW4:AW9" si="11">IF(U4&gt;AD4, "AbiOSRM", "DST")</f>
        <v>DST</v>
      </c>
      <c r="AX4" s="1" t="str">
        <f t="shared" ref="AX4:AX9" si="12">IF(V4&gt;AE4, "AbiOSRM", "DST")</f>
        <v>DST</v>
      </c>
      <c r="AY4" s="1" t="str">
        <f t="shared" ref="AY4:AY9" si="13">IF(W4&gt;AF4, "AbiOSRM", "DST")</f>
        <v>DST</v>
      </c>
      <c r="AZ4" s="1" t="str">
        <f t="shared" ref="AZ4:AZ9" si="14">IF(X4&gt;AG4, "AbiOSRM", "DST")</f>
        <v>DST</v>
      </c>
      <c r="BA4" s="16">
        <f t="shared" ref="BA4:BA9" si="15">I4-Y4</f>
        <v>177.31999999999971</v>
      </c>
      <c r="BB4" s="18">
        <f t="shared" ref="BB4:BB9" si="16">K4-Z4</f>
        <v>154.55699999999999</v>
      </c>
      <c r="BC4" s="16">
        <f t="shared" ref="BC4:BC9" si="17">M4-AA4</f>
        <v>22.772999999999911</v>
      </c>
      <c r="BD4" s="18">
        <f t="shared" ref="BD4:BD9" si="18">P4-AC4</f>
        <v>154.31989999999999</v>
      </c>
    </row>
    <row r="5" spans="1:56" x14ac:dyDescent="0.2">
      <c r="A5" s="7">
        <v>44139</v>
      </c>
      <c r="B5" s="8"/>
      <c r="C5" s="8"/>
      <c r="D5" s="8"/>
      <c r="E5" s="1">
        <v>10</v>
      </c>
      <c r="F5" s="1">
        <v>72</v>
      </c>
      <c r="G5" s="1">
        <v>27</v>
      </c>
      <c r="H5" s="13">
        <v>3480</v>
      </c>
      <c r="I5" s="9">
        <v>5160</v>
      </c>
      <c r="J5" s="9">
        <v>490.76659999999998</v>
      </c>
      <c r="K5" s="9">
        <v>384.52</v>
      </c>
      <c r="L5" s="9">
        <v>1189.2333000000001</v>
      </c>
      <c r="M5" s="9">
        <f t="shared" si="2"/>
        <v>1295.48</v>
      </c>
      <c r="N5" s="9">
        <v>0</v>
      </c>
      <c r="O5" s="9">
        <v>279.79730000000001</v>
      </c>
      <c r="P5" s="9">
        <v>301.649</v>
      </c>
      <c r="Q5" s="9">
        <v>-147.22999999999999</v>
      </c>
      <c r="R5" s="9">
        <v>-163.58879999999999</v>
      </c>
      <c r="S5" s="9">
        <v>-222.23</v>
      </c>
      <c r="T5" s="9">
        <v>-1680</v>
      </c>
      <c r="U5" s="9">
        <v>-115.35599999999999</v>
      </c>
      <c r="V5" s="9">
        <v>-128.173</v>
      </c>
      <c r="W5" s="9">
        <v>-190.35599999999999</v>
      </c>
      <c r="X5" s="9">
        <v>-1680</v>
      </c>
      <c r="Y5" s="9">
        <v>4996.38</v>
      </c>
      <c r="Z5" s="9">
        <v>242.58</v>
      </c>
      <c r="AA5" s="9">
        <v>1273.8</v>
      </c>
      <c r="AB5" s="9">
        <v>332.5421</v>
      </c>
      <c r="AC5" s="9">
        <v>165.69120000000001</v>
      </c>
      <c r="AD5" s="9">
        <v>-72.77</v>
      </c>
      <c r="AE5" s="9">
        <v>-80.86</v>
      </c>
      <c r="AF5" s="9">
        <v>-146.27000000000001</v>
      </c>
      <c r="AG5" s="9">
        <v>-1516.38</v>
      </c>
      <c r="AH5" s="10">
        <v>5</v>
      </c>
      <c r="AI5" s="9">
        <v>630.17876379999996</v>
      </c>
      <c r="AJ5" s="10">
        <v>332</v>
      </c>
      <c r="AK5" s="1" t="str">
        <f t="shared" si="0"/>
        <v>DST</v>
      </c>
      <c r="AL5" s="1" t="str">
        <f t="shared" si="0"/>
        <v>DST</v>
      </c>
      <c r="AM5" s="1" t="str">
        <f t="shared" si="3"/>
        <v>DST</v>
      </c>
      <c r="AN5" s="1" t="str">
        <f t="shared" si="1"/>
        <v>Abicare</v>
      </c>
      <c r="AO5" s="1" t="str">
        <f t="shared" si="4"/>
        <v>DST</v>
      </c>
      <c r="AP5" s="8">
        <v>0</v>
      </c>
      <c r="AQ5" s="1" t="str">
        <f t="shared" si="5"/>
        <v>DST</v>
      </c>
      <c r="AR5" s="1" t="str">
        <f t="shared" si="6"/>
        <v>DST</v>
      </c>
      <c r="AS5" s="1" t="str">
        <f t="shared" si="7"/>
        <v>DST</v>
      </c>
      <c r="AT5" s="1" t="str">
        <f t="shared" si="8"/>
        <v>DST</v>
      </c>
      <c r="AU5" s="1" t="str">
        <f t="shared" si="9"/>
        <v>DST</v>
      </c>
      <c r="AV5" s="1" t="str">
        <f t="shared" si="10"/>
        <v>DST</v>
      </c>
      <c r="AW5" s="1" t="str">
        <f t="shared" si="11"/>
        <v>DST</v>
      </c>
      <c r="AX5" s="1" t="str">
        <f t="shared" si="12"/>
        <v>DST</v>
      </c>
      <c r="AY5" s="1" t="str">
        <f t="shared" si="13"/>
        <v>DST</v>
      </c>
      <c r="AZ5" s="1" t="str">
        <f t="shared" si="14"/>
        <v>DST</v>
      </c>
      <c r="BA5" s="16">
        <f t="shared" si="15"/>
        <v>163.61999999999989</v>
      </c>
      <c r="BB5" s="16">
        <f t="shared" si="16"/>
        <v>141.93999999999997</v>
      </c>
      <c r="BC5" s="16">
        <f t="shared" si="17"/>
        <v>21.680000000000064</v>
      </c>
      <c r="BD5" s="16">
        <f t="shared" si="18"/>
        <v>135.95779999999999</v>
      </c>
    </row>
    <row r="6" spans="1:56" x14ac:dyDescent="0.2">
      <c r="A6" s="7">
        <v>44140</v>
      </c>
      <c r="B6" s="8"/>
      <c r="C6" s="8"/>
      <c r="D6" s="8"/>
      <c r="E6" s="1">
        <v>10</v>
      </c>
      <c r="F6" s="1">
        <v>73</v>
      </c>
      <c r="G6" s="1">
        <v>29</v>
      </c>
      <c r="H6" s="13">
        <v>3615</v>
      </c>
      <c r="I6" s="9">
        <v>5265</v>
      </c>
      <c r="J6" s="9">
        <v>490.41665999999998</v>
      </c>
      <c r="K6" s="9">
        <v>389.947</v>
      </c>
      <c r="L6" s="9">
        <v>1159.5833</v>
      </c>
      <c r="M6" s="9">
        <f t="shared" si="2"/>
        <v>1260.0529999999999</v>
      </c>
      <c r="N6" s="9">
        <v>0</v>
      </c>
      <c r="O6" s="9">
        <v>282.88240000000002</v>
      </c>
      <c r="P6" s="9">
        <v>302.08100000000002</v>
      </c>
      <c r="Q6" s="9">
        <v>-147.124999</v>
      </c>
      <c r="R6" s="9">
        <v>-163.47219999999999</v>
      </c>
      <c r="S6" s="9">
        <v>-198.12499</v>
      </c>
      <c r="T6" s="9">
        <v>-1649.999</v>
      </c>
      <c r="U6" s="9">
        <v>-116.98399999999999</v>
      </c>
      <c r="V6" s="9">
        <v>-129.982</v>
      </c>
      <c r="W6" s="9">
        <v>-167.98400000000001</v>
      </c>
      <c r="X6" s="9">
        <v>-1650</v>
      </c>
      <c r="Y6" s="9">
        <v>5089.72</v>
      </c>
      <c r="Z6" s="9">
        <v>271.44</v>
      </c>
      <c r="AA6" s="9">
        <v>1203.28</v>
      </c>
      <c r="AB6" s="9">
        <v>332.73410000000001</v>
      </c>
      <c r="AC6" s="9">
        <v>193.5531</v>
      </c>
      <c r="AD6" s="9">
        <v>-81.430000000000007</v>
      </c>
      <c r="AE6" s="9">
        <v>-90.48</v>
      </c>
      <c r="AF6" s="9">
        <v>-131.75</v>
      </c>
      <c r="AG6" s="9">
        <v>-1474.72</v>
      </c>
      <c r="AH6" s="10">
        <v>5</v>
      </c>
      <c r="AI6" s="9">
        <v>631.36753980000003</v>
      </c>
      <c r="AJ6" s="10">
        <v>320</v>
      </c>
      <c r="AK6" s="1" t="str">
        <f t="shared" si="0"/>
        <v>DST</v>
      </c>
      <c r="AL6" s="1" t="str">
        <f t="shared" si="0"/>
        <v>DST</v>
      </c>
      <c r="AM6" s="1" t="str">
        <f t="shared" si="3"/>
        <v>DST</v>
      </c>
      <c r="AN6" s="1" t="str">
        <f t="shared" si="1"/>
        <v>Abicare</v>
      </c>
      <c r="AO6" s="1" t="str">
        <f t="shared" si="4"/>
        <v>DST</v>
      </c>
      <c r="AP6" s="8">
        <v>0</v>
      </c>
      <c r="AQ6" s="1" t="str">
        <f t="shared" si="5"/>
        <v>DST</v>
      </c>
      <c r="AR6" s="1" t="str">
        <f t="shared" si="6"/>
        <v>DST</v>
      </c>
      <c r="AS6" s="1" t="str">
        <f t="shared" si="7"/>
        <v>DST</v>
      </c>
      <c r="AT6" s="1" t="str">
        <f t="shared" si="8"/>
        <v>DST</v>
      </c>
      <c r="AU6" s="1" t="str">
        <f t="shared" si="9"/>
        <v>DST</v>
      </c>
      <c r="AV6" s="1" t="str">
        <f t="shared" si="10"/>
        <v>DST</v>
      </c>
      <c r="AW6" s="1" t="str">
        <f t="shared" si="11"/>
        <v>DST</v>
      </c>
      <c r="AX6" s="1" t="str">
        <f t="shared" si="12"/>
        <v>DST</v>
      </c>
      <c r="AY6" s="1" t="str">
        <f t="shared" si="13"/>
        <v>DST</v>
      </c>
      <c r="AZ6" s="1" t="str">
        <f t="shared" si="14"/>
        <v>DST</v>
      </c>
      <c r="BA6" s="16">
        <f t="shared" si="15"/>
        <v>175.27999999999975</v>
      </c>
      <c r="BB6" s="16">
        <f t="shared" si="16"/>
        <v>118.50700000000001</v>
      </c>
      <c r="BC6" s="16">
        <f t="shared" si="17"/>
        <v>56.772999999999911</v>
      </c>
      <c r="BD6" s="16">
        <f t="shared" si="18"/>
        <v>108.52790000000002</v>
      </c>
    </row>
    <row r="7" spans="1:56" x14ac:dyDescent="0.2">
      <c r="A7" s="7">
        <v>44141</v>
      </c>
      <c r="B7" s="8"/>
      <c r="C7" s="8"/>
      <c r="D7" s="8"/>
      <c r="E7" s="1">
        <v>11</v>
      </c>
      <c r="F7" s="1">
        <v>71</v>
      </c>
      <c r="G7" s="1">
        <v>27</v>
      </c>
      <c r="H7" s="13">
        <v>3330</v>
      </c>
      <c r="I7" s="9">
        <v>4875</v>
      </c>
      <c r="J7" s="9">
        <v>479.5</v>
      </c>
      <c r="K7" s="9">
        <v>378.22300000000001</v>
      </c>
      <c r="L7" s="9">
        <v>1065.5</v>
      </c>
      <c r="M7" s="9">
        <f t="shared" si="2"/>
        <v>1166.777</v>
      </c>
      <c r="N7" s="9">
        <v>0</v>
      </c>
      <c r="O7" s="9">
        <v>279.10849999999999</v>
      </c>
      <c r="P7" s="9">
        <v>301.38600000000002</v>
      </c>
      <c r="Q7" s="9">
        <v>-143.85</v>
      </c>
      <c r="R7" s="9">
        <v>-159.833</v>
      </c>
      <c r="S7" s="9">
        <v>-217.35</v>
      </c>
      <c r="T7" s="9">
        <v>-1545</v>
      </c>
      <c r="U7" s="9">
        <v>-113.467</v>
      </c>
      <c r="V7" s="9">
        <v>-126.074</v>
      </c>
      <c r="W7" s="9">
        <v>-186.96700000000001</v>
      </c>
      <c r="X7" s="9">
        <v>-1545</v>
      </c>
      <c r="Y7" s="9">
        <v>4617.3599999999997</v>
      </c>
      <c r="Z7" s="9">
        <v>243.76</v>
      </c>
      <c r="AA7" s="9">
        <v>1043.5999999999999</v>
      </c>
      <c r="AB7" s="9">
        <v>422.44369999999998</v>
      </c>
      <c r="AC7" s="9">
        <v>167.3366</v>
      </c>
      <c r="AD7" s="9">
        <v>-73.13</v>
      </c>
      <c r="AE7" s="9">
        <v>-81.25</v>
      </c>
      <c r="AF7" s="9">
        <v>-147.32</v>
      </c>
      <c r="AG7" s="9">
        <v>-1287.3599999999999</v>
      </c>
      <c r="AH7" s="10">
        <v>5</v>
      </c>
      <c r="AI7" s="9">
        <v>630.94680919999996</v>
      </c>
      <c r="AJ7" s="10">
        <v>288</v>
      </c>
      <c r="AK7" s="1" t="str">
        <f t="shared" si="0"/>
        <v>DST</v>
      </c>
      <c r="AL7" s="1" t="str">
        <f t="shared" si="0"/>
        <v>DST</v>
      </c>
      <c r="AM7" s="1" t="str">
        <f t="shared" si="3"/>
        <v>DST</v>
      </c>
      <c r="AN7" s="1" t="str">
        <f t="shared" si="1"/>
        <v>DST</v>
      </c>
      <c r="AO7" s="1" t="str">
        <f t="shared" si="4"/>
        <v>DST</v>
      </c>
      <c r="AP7" s="8">
        <v>0</v>
      </c>
      <c r="AQ7" s="1" t="str">
        <f t="shared" si="5"/>
        <v>DST</v>
      </c>
      <c r="AR7" s="1" t="str">
        <f t="shared" si="6"/>
        <v>DST</v>
      </c>
      <c r="AS7" s="1" t="str">
        <f t="shared" si="7"/>
        <v>DST</v>
      </c>
      <c r="AT7" s="1" t="str">
        <f t="shared" si="8"/>
        <v>DST</v>
      </c>
      <c r="AU7" s="1" t="str">
        <f t="shared" si="9"/>
        <v>DST</v>
      </c>
      <c r="AV7" s="1" t="str">
        <f t="shared" si="10"/>
        <v>DST</v>
      </c>
      <c r="AW7" s="1" t="str">
        <f t="shared" si="11"/>
        <v>DST</v>
      </c>
      <c r="AX7" s="1" t="str">
        <f t="shared" si="12"/>
        <v>DST</v>
      </c>
      <c r="AY7" s="1" t="str">
        <f t="shared" si="13"/>
        <v>DST</v>
      </c>
      <c r="AZ7" s="1" t="str">
        <f t="shared" si="14"/>
        <v>DST</v>
      </c>
      <c r="BA7" s="18">
        <f t="shared" si="15"/>
        <v>257.64000000000033</v>
      </c>
      <c r="BB7" s="16">
        <f t="shared" si="16"/>
        <v>134.46300000000002</v>
      </c>
      <c r="BC7" s="18">
        <f t="shared" si="17"/>
        <v>123.17700000000013</v>
      </c>
      <c r="BD7" s="16">
        <f t="shared" si="18"/>
        <v>134.04940000000002</v>
      </c>
    </row>
    <row r="8" spans="1:56" x14ac:dyDescent="0.2">
      <c r="A8" s="7">
        <v>44142</v>
      </c>
      <c r="B8" s="8"/>
      <c r="C8" s="8"/>
      <c r="D8" s="8"/>
      <c r="E8" s="1">
        <v>8</v>
      </c>
      <c r="F8" s="1">
        <v>63</v>
      </c>
      <c r="G8" s="1">
        <v>24</v>
      </c>
      <c r="H8" s="13">
        <v>2370</v>
      </c>
      <c r="I8" s="9">
        <v>3780</v>
      </c>
      <c r="J8" s="9">
        <v>452.666</v>
      </c>
      <c r="K8" s="9">
        <v>356.82799999999997</v>
      </c>
      <c r="L8" s="9">
        <v>957.33299999999997</v>
      </c>
      <c r="M8" s="9">
        <f t="shared" si="2"/>
        <v>1053.172</v>
      </c>
      <c r="N8" s="9">
        <v>0</v>
      </c>
      <c r="O8" s="9">
        <v>269.18849999999998</v>
      </c>
      <c r="P8" s="9">
        <v>291.57600000000002</v>
      </c>
      <c r="Q8" s="9">
        <v>-135.80000000000001</v>
      </c>
      <c r="R8" s="9">
        <v>-150.8888</v>
      </c>
      <c r="S8" s="9">
        <v>-212.3</v>
      </c>
      <c r="T8" s="9">
        <v>-1410</v>
      </c>
      <c r="U8" s="9">
        <v>-107.048</v>
      </c>
      <c r="V8" s="9">
        <v>-118.943</v>
      </c>
      <c r="W8" s="9">
        <v>-183.54900000000001</v>
      </c>
      <c r="X8" s="9">
        <v>-1410</v>
      </c>
      <c r="Y8" s="9">
        <v>3616.35</v>
      </c>
      <c r="Z8" s="9">
        <v>243.81</v>
      </c>
      <c r="AA8" s="9">
        <v>1002.54</v>
      </c>
      <c r="AB8" s="9">
        <v>364.12990000000002</v>
      </c>
      <c r="AC8" s="9">
        <v>176.95259999999999</v>
      </c>
      <c r="AD8" s="9">
        <v>-73.14</v>
      </c>
      <c r="AE8" s="9">
        <v>-81.27</v>
      </c>
      <c r="AF8" s="9">
        <v>-147.01</v>
      </c>
      <c r="AG8" s="9">
        <v>-1246.3499999999999</v>
      </c>
      <c r="AH8" s="10">
        <v>5</v>
      </c>
      <c r="AI8" s="9">
        <v>623.01187159999995</v>
      </c>
      <c r="AJ8" s="10">
        <v>709</v>
      </c>
      <c r="AK8" s="1" t="str">
        <f t="shared" si="0"/>
        <v>DST</v>
      </c>
      <c r="AL8" s="1" t="str">
        <f t="shared" si="0"/>
        <v>DST</v>
      </c>
      <c r="AM8" s="1" t="str">
        <f t="shared" si="3"/>
        <v>DST</v>
      </c>
      <c r="AN8" s="1" t="str">
        <f t="shared" si="1"/>
        <v>Abicare</v>
      </c>
      <c r="AO8" s="1" t="str">
        <f t="shared" si="4"/>
        <v>DST</v>
      </c>
      <c r="AP8" s="8">
        <v>0</v>
      </c>
      <c r="AQ8" s="1" t="str">
        <f t="shared" si="5"/>
        <v>DST</v>
      </c>
      <c r="AR8" s="1" t="str">
        <f t="shared" si="6"/>
        <v>DST</v>
      </c>
      <c r="AS8" s="1" t="str">
        <f t="shared" si="7"/>
        <v>DST</v>
      </c>
      <c r="AT8" s="1" t="str">
        <f t="shared" si="8"/>
        <v>DST</v>
      </c>
      <c r="AU8" s="1" t="str">
        <f t="shared" si="9"/>
        <v>DST</v>
      </c>
      <c r="AV8" s="1" t="str">
        <f t="shared" si="10"/>
        <v>DST</v>
      </c>
      <c r="AW8" s="1" t="str">
        <f t="shared" si="11"/>
        <v>DST</v>
      </c>
      <c r="AX8" s="1" t="str">
        <f t="shared" si="12"/>
        <v>DST</v>
      </c>
      <c r="AY8" s="1" t="str">
        <f t="shared" si="13"/>
        <v>DST</v>
      </c>
      <c r="AZ8" s="1" t="str">
        <f t="shared" si="14"/>
        <v>DST</v>
      </c>
      <c r="BA8" s="16">
        <f t="shared" si="15"/>
        <v>163.65000000000009</v>
      </c>
      <c r="BB8" s="16">
        <f t="shared" si="16"/>
        <v>113.01799999999997</v>
      </c>
      <c r="BC8" s="16">
        <f t="shared" si="17"/>
        <v>50.632000000000062</v>
      </c>
      <c r="BD8" s="16">
        <f t="shared" si="18"/>
        <v>114.62340000000003</v>
      </c>
    </row>
    <row r="9" spans="1:56" x14ac:dyDescent="0.2">
      <c r="A9" s="7">
        <v>44143</v>
      </c>
      <c r="B9" s="8"/>
      <c r="C9" s="8"/>
      <c r="D9" s="8"/>
      <c r="E9" s="1">
        <v>9</v>
      </c>
      <c r="F9" s="1">
        <v>62</v>
      </c>
      <c r="G9" s="1">
        <v>24</v>
      </c>
      <c r="H9" s="13">
        <v>2295</v>
      </c>
      <c r="I9" s="9">
        <v>3720</v>
      </c>
      <c r="J9" s="9">
        <v>405.40965999999997</v>
      </c>
      <c r="K9" s="9">
        <v>324.72300000000001</v>
      </c>
      <c r="L9" s="9">
        <v>1019.59</v>
      </c>
      <c r="M9" s="9">
        <f t="shared" si="2"/>
        <v>1100.277</v>
      </c>
      <c r="N9" s="9">
        <v>0</v>
      </c>
      <c r="O9" s="9">
        <v>235.1815</v>
      </c>
      <c r="P9" s="9">
        <v>250.768</v>
      </c>
      <c r="Q9" s="9">
        <v>-121.62289989999999</v>
      </c>
      <c r="R9" s="9">
        <v>-135.13655499999999</v>
      </c>
      <c r="S9" s="9">
        <v>-190.62289999999999</v>
      </c>
      <c r="T9" s="9">
        <v>-1425</v>
      </c>
      <c r="U9" s="9">
        <v>-97.417000000000002</v>
      </c>
      <c r="V9" s="9">
        <v>-108.241</v>
      </c>
      <c r="W9" s="9">
        <v>-166.417</v>
      </c>
      <c r="X9" s="9">
        <v>-1425</v>
      </c>
      <c r="Y9" s="9">
        <v>3608.01</v>
      </c>
      <c r="Z9" s="9">
        <v>223.68</v>
      </c>
      <c r="AA9" s="9">
        <v>1089.32</v>
      </c>
      <c r="AB9" s="9">
        <v>356.12670000000003</v>
      </c>
      <c r="AC9" s="9">
        <v>160.10290000000001</v>
      </c>
      <c r="AD9" s="9">
        <v>-67.099999999999994</v>
      </c>
      <c r="AE9" s="9">
        <v>-74.56</v>
      </c>
      <c r="AF9" s="9">
        <v>-135.63</v>
      </c>
      <c r="AG9" s="9">
        <v>-1313</v>
      </c>
      <c r="AH9" s="10">
        <v>5</v>
      </c>
      <c r="AI9" s="9">
        <v>622.5730016</v>
      </c>
      <c r="AJ9" s="10">
        <v>664</v>
      </c>
      <c r="AK9" s="1" t="str">
        <f t="shared" si="0"/>
        <v>DST</v>
      </c>
      <c r="AL9" s="1" t="str">
        <f t="shared" si="0"/>
        <v>DST</v>
      </c>
      <c r="AM9" s="1" t="str">
        <f t="shared" si="3"/>
        <v>DST</v>
      </c>
      <c r="AN9" s="1" t="str">
        <f t="shared" si="1"/>
        <v>Abicare</v>
      </c>
      <c r="AO9" s="1" t="str">
        <f t="shared" si="4"/>
        <v>DST</v>
      </c>
      <c r="AP9" s="8">
        <v>0</v>
      </c>
      <c r="AQ9" s="1" t="str">
        <f t="shared" si="5"/>
        <v>DST</v>
      </c>
      <c r="AR9" s="1" t="str">
        <f t="shared" si="6"/>
        <v>DST</v>
      </c>
      <c r="AS9" s="1" t="str">
        <f t="shared" si="7"/>
        <v>DST</v>
      </c>
      <c r="AT9" s="1" t="str">
        <f t="shared" si="8"/>
        <v>DST</v>
      </c>
      <c r="AU9" s="1" t="str">
        <f t="shared" si="9"/>
        <v>DST</v>
      </c>
      <c r="AV9" s="1" t="str">
        <f t="shared" si="10"/>
        <v>DST</v>
      </c>
      <c r="AW9" s="1" t="str">
        <f t="shared" si="11"/>
        <v>DST</v>
      </c>
      <c r="AX9" s="1" t="str">
        <f t="shared" si="12"/>
        <v>DST</v>
      </c>
      <c r="AY9" s="1" t="str">
        <f t="shared" si="13"/>
        <v>DST</v>
      </c>
      <c r="AZ9" s="1" t="str">
        <f t="shared" si="14"/>
        <v>DST</v>
      </c>
      <c r="BA9" s="16">
        <f t="shared" si="15"/>
        <v>111.98999999999978</v>
      </c>
      <c r="BB9" s="16">
        <f t="shared" si="16"/>
        <v>101.04300000000001</v>
      </c>
      <c r="BC9" s="16">
        <f t="shared" si="17"/>
        <v>10.957000000000107</v>
      </c>
      <c r="BD9" s="16">
        <f t="shared" si="18"/>
        <v>90.665099999999995</v>
      </c>
    </row>
    <row r="10" spans="1:56" x14ac:dyDescent="0.2">
      <c r="J10" s="10"/>
      <c r="K10" s="10"/>
      <c r="L10" s="10"/>
      <c r="M10" s="9"/>
      <c r="N10" s="10"/>
      <c r="O10" s="10"/>
      <c r="P10" s="10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0"/>
      <c r="AI10" s="10"/>
      <c r="AJ10" s="10"/>
      <c r="AK10" s="10"/>
      <c r="AL10" s="10"/>
      <c r="AM10" s="10"/>
      <c r="AN10" s="10"/>
      <c r="AO10" s="10"/>
      <c r="AP10" s="17"/>
      <c r="AQ10" s="10"/>
      <c r="AR10" s="10"/>
      <c r="AS10" s="10"/>
    </row>
    <row r="11" spans="1:56" x14ac:dyDescent="0.2">
      <c r="A11" s="7"/>
      <c r="B11" s="7"/>
      <c r="C11" s="7"/>
      <c r="D11" s="7"/>
      <c r="J11" s="10"/>
      <c r="K11" s="10"/>
      <c r="L11" s="10"/>
      <c r="M11" s="9"/>
      <c r="N11" s="10"/>
      <c r="O11" s="10"/>
      <c r="P11" s="10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10"/>
      <c r="AI11" s="10"/>
      <c r="AJ11" s="10"/>
      <c r="AK11" s="10"/>
      <c r="AL11" s="10"/>
      <c r="AM11" s="10"/>
      <c r="AN11" s="10"/>
      <c r="AO11" s="10"/>
      <c r="AP11" s="17"/>
      <c r="AQ11" s="10"/>
      <c r="AR11" s="10"/>
      <c r="AS11" s="10"/>
      <c r="BA11" s="16">
        <f>MAX(BA3:BA9)</f>
        <v>257.64000000000033</v>
      </c>
      <c r="BB11" s="16">
        <f>MAX(BB3:BB9)</f>
        <v>154.55699999999999</v>
      </c>
      <c r="BC11" s="16">
        <f>MAX(BC3:BC9)</f>
        <v>123.17700000000013</v>
      </c>
      <c r="BD11" s="16">
        <f>MAX(BD3:BD9)</f>
        <v>154.31989999999999</v>
      </c>
    </row>
    <row r="12" spans="1:56" x14ac:dyDescent="0.2">
      <c r="J12" s="10"/>
      <c r="K12" s="10"/>
      <c r="L12" s="10"/>
      <c r="M12" s="9"/>
      <c r="N12" s="10"/>
      <c r="O12" s="10"/>
      <c r="P12" s="10"/>
      <c r="Q12" s="9"/>
      <c r="R12" s="9"/>
      <c r="S12" s="9"/>
      <c r="T12" s="9"/>
      <c r="U12" s="9"/>
      <c r="V12" s="9"/>
      <c r="W12" s="9"/>
      <c r="X12" s="9"/>
      <c r="Y12" s="9"/>
      <c r="Z12" s="9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7"/>
      <c r="AQ12" s="10"/>
      <c r="AR12" s="10"/>
      <c r="AS12" s="10"/>
    </row>
    <row r="13" spans="1:56" x14ac:dyDescent="0.2">
      <c r="J13" s="10"/>
      <c r="K13" s="10"/>
      <c r="L13" s="10"/>
      <c r="M13" s="9"/>
      <c r="N13" s="10"/>
      <c r="O13" s="10"/>
      <c r="P13" s="10"/>
      <c r="Q13" s="9"/>
      <c r="R13" s="9"/>
      <c r="S13" s="9"/>
      <c r="T13" s="9"/>
      <c r="U13" s="9"/>
      <c r="V13" s="9"/>
      <c r="W13" s="9"/>
      <c r="X13" s="9"/>
      <c r="Y13" s="9"/>
      <c r="Z13" s="9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spans="1:56" x14ac:dyDescent="0.2">
      <c r="M14" s="16"/>
      <c r="Q14" s="11"/>
      <c r="R14" s="12"/>
      <c r="S14" s="12"/>
    </row>
    <row r="15" spans="1:56" x14ac:dyDescent="0.2">
      <c r="Q15" s="11"/>
      <c r="R15" s="12"/>
      <c r="S15" s="12"/>
    </row>
    <row r="16" spans="1:56" x14ac:dyDescent="0.2">
      <c r="A16" s="7"/>
      <c r="B16" s="7"/>
      <c r="C16" s="7"/>
      <c r="D16" s="7"/>
      <c r="Q16" s="11"/>
      <c r="R16" s="12"/>
      <c r="S16" s="12"/>
    </row>
    <row r="17" spans="1:19" x14ac:dyDescent="0.2">
      <c r="Q17" s="11"/>
      <c r="R17" s="12"/>
      <c r="S17" s="12"/>
    </row>
    <row r="18" spans="1:19" x14ac:dyDescent="0.2">
      <c r="Q18" s="11"/>
      <c r="R18" s="12"/>
      <c r="S18" s="12"/>
    </row>
    <row r="19" spans="1:19" x14ac:dyDescent="0.2">
      <c r="Q19" s="11"/>
      <c r="R19" s="12"/>
      <c r="S19" s="12"/>
    </row>
    <row r="20" spans="1:19" x14ac:dyDescent="0.2">
      <c r="Q20" s="11"/>
      <c r="R20" s="12"/>
      <c r="S20" s="12"/>
    </row>
    <row r="21" spans="1:19" x14ac:dyDescent="0.2">
      <c r="A21" s="7"/>
      <c r="B21" s="7"/>
      <c r="C21" s="7"/>
      <c r="D21" s="7"/>
      <c r="Q21" s="11"/>
      <c r="R21" s="12"/>
      <c r="S21" s="12"/>
    </row>
    <row r="22" spans="1:19" x14ac:dyDescent="0.2">
      <c r="Q22" s="11"/>
      <c r="R22" s="12"/>
      <c r="S22" s="12"/>
    </row>
    <row r="23" spans="1:19" x14ac:dyDescent="0.2">
      <c r="Q23" s="11"/>
      <c r="R23" s="12"/>
      <c r="S23" s="12"/>
    </row>
    <row r="24" spans="1:19" x14ac:dyDescent="0.2">
      <c r="Q24" s="11"/>
      <c r="R24" s="12"/>
      <c r="S24" s="12"/>
    </row>
    <row r="25" spans="1:19" x14ac:dyDescent="0.2">
      <c r="Q25" s="11"/>
      <c r="R25" s="12"/>
      <c r="S25" s="12"/>
    </row>
    <row r="26" spans="1:19" x14ac:dyDescent="0.2">
      <c r="A26" s="7"/>
      <c r="B26" s="7"/>
      <c r="C26" s="7"/>
      <c r="D26" s="7"/>
      <c r="Q26" s="11"/>
      <c r="R26" s="12"/>
      <c r="S26" s="12"/>
    </row>
    <row r="27" spans="1:19" x14ac:dyDescent="0.2">
      <c r="Q27" s="11"/>
      <c r="R27" s="12"/>
      <c r="S27" s="12"/>
    </row>
    <row r="28" spans="1:19" x14ac:dyDescent="0.2">
      <c r="Q28" s="11"/>
      <c r="R28" s="12"/>
      <c r="S28" s="12"/>
    </row>
    <row r="29" spans="1:19" x14ac:dyDescent="0.2">
      <c r="Q29" s="11"/>
      <c r="R29" s="12"/>
      <c r="S29" s="12"/>
    </row>
    <row r="30" spans="1:19" x14ac:dyDescent="0.2">
      <c r="Q30" s="11"/>
      <c r="R30" s="12"/>
      <c r="S30" s="12"/>
    </row>
    <row r="31" spans="1:19" x14ac:dyDescent="0.2">
      <c r="A31" s="7"/>
      <c r="B31" s="7"/>
      <c r="C31" s="7"/>
      <c r="D31" s="7"/>
      <c r="Q31" s="11"/>
      <c r="R31" s="12"/>
      <c r="S31" s="12"/>
    </row>
    <row r="32" spans="1:19" x14ac:dyDescent="0.2">
      <c r="Q32" s="11"/>
      <c r="R32" s="12"/>
      <c r="S32" s="12"/>
    </row>
    <row r="33" spans="1:19" x14ac:dyDescent="0.2">
      <c r="Q33" s="11"/>
      <c r="R33" s="12"/>
      <c r="S33" s="12"/>
    </row>
    <row r="34" spans="1:19" x14ac:dyDescent="0.2">
      <c r="Q34" s="11"/>
      <c r="R34" s="12"/>
      <c r="S34" s="12"/>
    </row>
    <row r="35" spans="1:19" x14ac:dyDescent="0.2">
      <c r="Q35" s="11"/>
      <c r="R35" s="12"/>
      <c r="S35" s="12"/>
    </row>
    <row r="36" spans="1:19" x14ac:dyDescent="0.2">
      <c r="A36" s="7"/>
      <c r="B36" s="7"/>
      <c r="C36" s="7"/>
      <c r="D36" s="7"/>
      <c r="Q36" s="11"/>
      <c r="R36" s="12"/>
      <c r="S36" s="12"/>
    </row>
    <row r="37" spans="1:19" x14ac:dyDescent="0.2">
      <c r="Q37" s="11"/>
      <c r="R37" s="12"/>
      <c r="S37" s="12"/>
    </row>
    <row r="38" spans="1:19" x14ac:dyDescent="0.2">
      <c r="Q38" s="11"/>
      <c r="R38" s="12"/>
      <c r="S38" s="12"/>
    </row>
    <row r="39" spans="1:19" x14ac:dyDescent="0.2">
      <c r="Q39" s="11"/>
      <c r="R39" s="12"/>
      <c r="S39" s="12"/>
    </row>
    <row r="40" spans="1:19" x14ac:dyDescent="0.2">
      <c r="Q40" s="11"/>
      <c r="R40" s="12"/>
      <c r="S40" s="12"/>
    </row>
    <row r="41" spans="1:19" x14ac:dyDescent="0.2">
      <c r="A41" s="7"/>
      <c r="B41" s="7"/>
      <c r="C41" s="7"/>
      <c r="D41" s="7"/>
      <c r="Q41" s="11"/>
      <c r="R41" s="12"/>
      <c r="S41" s="12"/>
    </row>
    <row r="42" spans="1:19" x14ac:dyDescent="0.2">
      <c r="Q42" s="11"/>
      <c r="R42" s="12"/>
      <c r="S42" s="12"/>
    </row>
    <row r="43" spans="1:19" x14ac:dyDescent="0.2">
      <c r="Q43" s="11"/>
      <c r="R43" s="12"/>
      <c r="S43" s="12"/>
    </row>
    <row r="44" spans="1:19" x14ac:dyDescent="0.2">
      <c r="Q44" s="11"/>
      <c r="R44" s="12"/>
      <c r="S44" s="12"/>
    </row>
    <row r="45" spans="1:19" x14ac:dyDescent="0.2">
      <c r="Q45" s="11"/>
      <c r="R45" s="12"/>
      <c r="S45" s="12"/>
    </row>
    <row r="46" spans="1:19" x14ac:dyDescent="0.2">
      <c r="Q46" s="11"/>
      <c r="R46" s="12"/>
      <c r="S46" s="12"/>
    </row>
    <row r="47" spans="1:19" x14ac:dyDescent="0.2">
      <c r="Q47" s="11"/>
      <c r="R47" s="12"/>
      <c r="S47" s="12"/>
    </row>
    <row r="48" spans="1:19" x14ac:dyDescent="0.2">
      <c r="Q48" s="11"/>
      <c r="R48" s="12"/>
      <c r="S48" s="12"/>
    </row>
    <row r="49" spans="17:19" x14ac:dyDescent="0.2">
      <c r="Q49" s="11"/>
      <c r="R49" s="12"/>
      <c r="S49" s="12"/>
    </row>
    <row r="50" spans="17:19" x14ac:dyDescent="0.2">
      <c r="Q50" s="11"/>
      <c r="R50" s="12"/>
      <c r="S50" s="12"/>
    </row>
    <row r="51" spans="17:19" x14ac:dyDescent="0.2">
      <c r="Q51" s="11"/>
      <c r="R51" s="12"/>
      <c r="S51" s="12"/>
    </row>
    <row r="52" spans="17:19" x14ac:dyDescent="0.2">
      <c r="Q52" s="11"/>
      <c r="R52" s="12"/>
      <c r="S52" s="12"/>
    </row>
    <row r="53" spans="17:19" x14ac:dyDescent="0.2">
      <c r="Q53" s="11"/>
      <c r="R53" s="12"/>
      <c r="S53" s="12"/>
    </row>
    <row r="54" spans="17:19" x14ac:dyDescent="0.2">
      <c r="Q54" s="11"/>
      <c r="R54" s="12"/>
      <c r="S54" s="12"/>
    </row>
    <row r="55" spans="17:19" x14ac:dyDescent="0.2">
      <c r="Q55" s="11"/>
      <c r="R55" s="12"/>
      <c r="S55" s="12"/>
    </row>
    <row r="56" spans="17:19" x14ac:dyDescent="0.2">
      <c r="Q56" s="11"/>
      <c r="R56" s="12"/>
      <c r="S56" s="12"/>
    </row>
    <row r="57" spans="17:19" x14ac:dyDescent="0.2">
      <c r="Q57" s="11"/>
      <c r="R57" s="12"/>
      <c r="S57" s="12"/>
    </row>
    <row r="58" spans="17:19" x14ac:dyDescent="0.2">
      <c r="Q58" s="11"/>
      <c r="R58" s="12"/>
      <c r="S58" s="12"/>
    </row>
    <row r="59" spans="17:19" x14ac:dyDescent="0.2">
      <c r="Q59" s="11"/>
      <c r="R59" s="12"/>
      <c r="S59" s="12"/>
    </row>
    <row r="60" spans="17:19" x14ac:dyDescent="0.2">
      <c r="Q60" s="11"/>
      <c r="R60" s="12"/>
      <c r="S60" s="12"/>
    </row>
    <row r="61" spans="17:19" x14ac:dyDescent="0.2">
      <c r="Q61" s="11"/>
      <c r="R61" s="12"/>
      <c r="S61" s="12"/>
    </row>
    <row r="62" spans="17:19" x14ac:dyDescent="0.2">
      <c r="Q62" s="11"/>
      <c r="R62" s="12"/>
      <c r="S62" s="12"/>
    </row>
    <row r="63" spans="17:19" x14ac:dyDescent="0.2">
      <c r="Q63" s="11"/>
      <c r="R63" s="12"/>
      <c r="S63" s="12"/>
    </row>
    <row r="64" spans="17:19" x14ac:dyDescent="0.2">
      <c r="Q64" s="11"/>
      <c r="R64" s="12"/>
      <c r="S64" s="12"/>
    </row>
    <row r="65" spans="17:19" x14ac:dyDescent="0.2">
      <c r="Q65" s="11"/>
      <c r="R65" s="12"/>
      <c r="S65" s="12"/>
    </row>
    <row r="66" spans="17:19" x14ac:dyDescent="0.2">
      <c r="Q66" s="11"/>
      <c r="R66" s="12"/>
      <c r="S66" s="12"/>
    </row>
    <row r="67" spans="17:19" x14ac:dyDescent="0.2">
      <c r="Q67" s="11"/>
      <c r="R67" s="12"/>
      <c r="S67" s="12"/>
    </row>
    <row r="68" spans="17:19" x14ac:dyDescent="0.2">
      <c r="Q68" s="11"/>
      <c r="R68" s="12"/>
      <c r="S68" s="12"/>
    </row>
    <row r="69" spans="17:19" x14ac:dyDescent="0.2">
      <c r="Q69" s="11"/>
      <c r="R69" s="12"/>
      <c r="S69" s="12"/>
    </row>
    <row r="70" spans="17:19" x14ac:dyDescent="0.2">
      <c r="Q70" s="11"/>
      <c r="R70" s="12"/>
      <c r="S70" s="12"/>
    </row>
    <row r="71" spans="17:19" x14ac:dyDescent="0.2">
      <c r="Q71" s="11"/>
      <c r="R71" s="12"/>
      <c r="S71" s="12"/>
    </row>
    <row r="72" spans="17:19" x14ac:dyDescent="0.2">
      <c r="Q72" s="11"/>
      <c r="R72" s="12"/>
      <c r="S72" s="12"/>
    </row>
    <row r="73" spans="17:19" x14ac:dyDescent="0.2">
      <c r="Q73" s="11"/>
      <c r="R73" s="12"/>
      <c r="S73" s="12"/>
    </row>
    <row r="74" spans="17:19" x14ac:dyDescent="0.2">
      <c r="Q74" s="11"/>
      <c r="R74" s="12"/>
      <c r="S74" s="12"/>
    </row>
    <row r="75" spans="17:19" x14ac:dyDescent="0.2">
      <c r="Q75" s="11"/>
      <c r="R75" s="12"/>
      <c r="S75" s="12"/>
    </row>
    <row r="76" spans="17:19" x14ac:dyDescent="0.2">
      <c r="Q76" s="11"/>
      <c r="R76" s="12"/>
      <c r="S76" s="12"/>
    </row>
    <row r="77" spans="17:19" x14ac:dyDescent="0.2">
      <c r="Q77" s="11"/>
      <c r="R77" s="12"/>
      <c r="S77" s="12"/>
    </row>
    <row r="78" spans="17:19" x14ac:dyDescent="0.2">
      <c r="Q78" s="11"/>
      <c r="R78" s="12"/>
      <c r="S78" s="12"/>
    </row>
    <row r="79" spans="17:19" x14ac:dyDescent="0.2">
      <c r="Q79" s="11"/>
      <c r="R79" s="12"/>
      <c r="S79" s="12"/>
    </row>
    <row r="80" spans="17:19" x14ac:dyDescent="0.2">
      <c r="Q80" s="11"/>
      <c r="R80" s="12"/>
      <c r="S80" s="12"/>
    </row>
    <row r="81" spans="17:19" x14ac:dyDescent="0.2">
      <c r="Q81" s="11"/>
      <c r="R81" s="12"/>
      <c r="S81" s="12"/>
    </row>
    <row r="82" spans="17:19" x14ac:dyDescent="0.2">
      <c r="Q82" s="11"/>
      <c r="R82" s="12"/>
      <c r="S82" s="12"/>
    </row>
    <row r="83" spans="17:19" x14ac:dyDescent="0.2">
      <c r="Q83" s="11"/>
      <c r="R83" s="12"/>
      <c r="S83" s="12"/>
    </row>
    <row r="84" spans="17:19" x14ac:dyDescent="0.2">
      <c r="Q84" s="11"/>
      <c r="R84" s="12"/>
      <c r="S84" s="12"/>
    </row>
    <row r="85" spans="17:19" x14ac:dyDescent="0.2">
      <c r="Q85" s="11"/>
      <c r="R85" s="12"/>
      <c r="S85" s="12"/>
    </row>
    <row r="86" spans="17:19" x14ac:dyDescent="0.2">
      <c r="Q86" s="11"/>
      <c r="R86" s="12"/>
      <c r="S86" s="12"/>
    </row>
    <row r="87" spans="17:19" x14ac:dyDescent="0.2">
      <c r="Q87" s="11"/>
      <c r="R87" s="12"/>
      <c r="S87" s="12"/>
    </row>
    <row r="88" spans="17:19" x14ac:dyDescent="0.2">
      <c r="Q88" s="11"/>
      <c r="R88" s="12"/>
      <c r="S88" s="12"/>
    </row>
    <row r="89" spans="17:19" x14ac:dyDescent="0.2">
      <c r="Q89" s="11"/>
      <c r="R89" s="12"/>
      <c r="S89" s="12"/>
    </row>
    <row r="90" spans="17:19" x14ac:dyDescent="0.2">
      <c r="Q90" s="11"/>
      <c r="R90" s="12"/>
      <c r="S90" s="12"/>
    </row>
    <row r="91" spans="17:19" x14ac:dyDescent="0.2">
      <c r="Q91" s="11"/>
      <c r="R91" s="12"/>
      <c r="S91" s="12"/>
    </row>
    <row r="92" spans="17:19" x14ac:dyDescent="0.2">
      <c r="Q92" s="11"/>
      <c r="R92" s="12"/>
      <c r="S92" s="12"/>
    </row>
    <row r="93" spans="17:19" x14ac:dyDescent="0.2">
      <c r="Q93" s="11"/>
      <c r="R93" s="12"/>
      <c r="S93" s="12"/>
    </row>
    <row r="94" spans="17:19" x14ac:dyDescent="0.2">
      <c r="Q94" s="11"/>
      <c r="R94" s="12"/>
      <c r="S94" s="12"/>
    </row>
    <row r="95" spans="17:19" x14ac:dyDescent="0.2">
      <c r="Q95" s="11"/>
      <c r="R95" s="12"/>
      <c r="S95" s="12"/>
    </row>
    <row r="96" spans="17:19" x14ac:dyDescent="0.2">
      <c r="Q96" s="11"/>
      <c r="R96" s="12"/>
      <c r="S96" s="12"/>
    </row>
    <row r="97" spans="17:19" x14ac:dyDescent="0.2">
      <c r="Q97" s="11"/>
      <c r="R97" s="12"/>
      <c r="S97" s="12"/>
    </row>
    <row r="98" spans="17:19" x14ac:dyDescent="0.2">
      <c r="Q98" s="11"/>
      <c r="R98" s="12"/>
      <c r="S98" s="12"/>
    </row>
    <row r="99" spans="17:19" x14ac:dyDescent="0.2">
      <c r="Q99" s="11"/>
      <c r="R99" s="12"/>
      <c r="S99" s="12"/>
    </row>
    <row r="100" spans="17:19" x14ac:dyDescent="0.2">
      <c r="Q100" s="11"/>
      <c r="R100" s="12"/>
      <c r="S100" s="12"/>
    </row>
    <row r="101" spans="17:19" x14ac:dyDescent="0.2">
      <c r="Q101" s="11"/>
      <c r="R101" s="12"/>
      <c r="S101" s="12"/>
    </row>
    <row r="102" spans="17:19" x14ac:dyDescent="0.2">
      <c r="Q102" s="11"/>
      <c r="R102" s="12"/>
      <c r="S102" s="12"/>
    </row>
    <row r="103" spans="17:19" x14ac:dyDescent="0.2">
      <c r="Q103" s="11"/>
      <c r="R103" s="12"/>
      <c r="S103" s="12"/>
    </row>
    <row r="104" spans="17:19" x14ac:dyDescent="0.2">
      <c r="Q104" s="11"/>
      <c r="R104" s="12"/>
      <c r="S104" s="12"/>
    </row>
    <row r="105" spans="17:19" x14ac:dyDescent="0.2">
      <c r="Q105" s="11"/>
      <c r="R105" s="12"/>
      <c r="S105" s="12"/>
    </row>
    <row r="106" spans="17:19" x14ac:dyDescent="0.2">
      <c r="Q106" s="11"/>
      <c r="R106" s="12"/>
      <c r="S106" s="12"/>
    </row>
    <row r="107" spans="17:19" x14ac:dyDescent="0.2">
      <c r="Q107" s="11"/>
      <c r="R107" s="12"/>
      <c r="S107" s="12"/>
    </row>
    <row r="108" spans="17:19" x14ac:dyDescent="0.2">
      <c r="Q108" s="11"/>
      <c r="R108" s="12"/>
      <c r="S108" s="12"/>
    </row>
    <row r="109" spans="17:19" x14ac:dyDescent="0.2">
      <c r="Q109" s="11"/>
      <c r="R109" s="12"/>
      <c r="S109" s="12"/>
    </row>
    <row r="110" spans="17:19" x14ac:dyDescent="0.2">
      <c r="Q110" s="11"/>
      <c r="R110" s="12"/>
      <c r="S110" s="12"/>
    </row>
    <row r="111" spans="17:19" x14ac:dyDescent="0.2">
      <c r="Q111" s="11"/>
      <c r="R111" s="12"/>
      <c r="S111" s="12"/>
    </row>
    <row r="112" spans="17:19" x14ac:dyDescent="0.2">
      <c r="Q112" s="11"/>
      <c r="R112" s="12"/>
      <c r="S112" s="12"/>
    </row>
    <row r="113" spans="17:19" x14ac:dyDescent="0.2">
      <c r="Q113" s="11"/>
      <c r="R113" s="12"/>
      <c r="S113" s="12"/>
    </row>
    <row r="114" spans="17:19" x14ac:dyDescent="0.2">
      <c r="Q114" s="11"/>
      <c r="R114" s="12"/>
      <c r="S114" s="12"/>
    </row>
    <row r="115" spans="17:19" x14ac:dyDescent="0.2">
      <c r="Q115" s="11"/>
      <c r="R115" s="12"/>
      <c r="S115" s="12"/>
    </row>
    <row r="116" spans="17:19" x14ac:dyDescent="0.2">
      <c r="Q116" s="11"/>
      <c r="R116" s="12"/>
      <c r="S116" s="12"/>
    </row>
    <row r="117" spans="17:19" x14ac:dyDescent="0.2">
      <c r="Q117" s="11"/>
      <c r="R117" s="12"/>
      <c r="S117" s="12"/>
    </row>
    <row r="118" spans="17:19" x14ac:dyDescent="0.2">
      <c r="Q118" s="11"/>
      <c r="R118" s="12"/>
      <c r="S118" s="12"/>
    </row>
    <row r="119" spans="17:19" x14ac:dyDescent="0.2">
      <c r="Q119" s="11"/>
      <c r="R119" s="12"/>
      <c r="S119" s="12"/>
    </row>
    <row r="120" spans="17:19" x14ac:dyDescent="0.2">
      <c r="Q120" s="11"/>
      <c r="R120" s="12"/>
      <c r="S120" s="12"/>
    </row>
    <row r="121" spans="17:19" x14ac:dyDescent="0.2">
      <c r="Q121" s="11"/>
      <c r="R121" s="12"/>
      <c r="S121" s="12"/>
    </row>
    <row r="122" spans="17:19" x14ac:dyDescent="0.2">
      <c r="Q122" s="11"/>
      <c r="R122" s="12"/>
      <c r="S122" s="12"/>
    </row>
    <row r="123" spans="17:19" x14ac:dyDescent="0.2">
      <c r="Q123" s="11"/>
      <c r="R123" s="12"/>
      <c r="S123" s="12"/>
    </row>
    <row r="124" spans="17:19" x14ac:dyDescent="0.2">
      <c r="Q124" s="11"/>
      <c r="R124" s="12"/>
      <c r="S124" s="12"/>
    </row>
    <row r="125" spans="17:19" x14ac:dyDescent="0.2">
      <c r="Q125" s="11"/>
      <c r="R125" s="12"/>
      <c r="S125" s="12"/>
    </row>
    <row r="126" spans="17:19" x14ac:dyDescent="0.2">
      <c r="Q126" s="11"/>
      <c r="R126" s="12"/>
      <c r="S126" s="12"/>
    </row>
    <row r="127" spans="17:19" x14ac:dyDescent="0.2">
      <c r="Q127" s="11"/>
      <c r="R127" s="12"/>
      <c r="S127" s="12"/>
    </row>
    <row r="128" spans="17:19" x14ac:dyDescent="0.2">
      <c r="Q128" s="11"/>
      <c r="R128" s="12"/>
      <c r="S128" s="12"/>
    </row>
    <row r="129" spans="17:19" x14ac:dyDescent="0.2">
      <c r="Q129" s="11"/>
      <c r="R129" s="12"/>
      <c r="S129" s="12"/>
    </row>
    <row r="130" spans="17:19" x14ac:dyDescent="0.2">
      <c r="Q130" s="11"/>
      <c r="R130" s="12"/>
      <c r="S130" s="12"/>
    </row>
    <row r="131" spans="17:19" x14ac:dyDescent="0.2">
      <c r="Q131" s="11"/>
      <c r="R131" s="12"/>
      <c r="S131" s="12"/>
    </row>
    <row r="132" spans="17:19" x14ac:dyDescent="0.2">
      <c r="Q132" s="11"/>
      <c r="R132" s="12"/>
      <c r="S132" s="12"/>
    </row>
    <row r="133" spans="17:19" x14ac:dyDescent="0.2">
      <c r="Q133" s="11"/>
      <c r="R133" s="12"/>
      <c r="S133" s="12"/>
    </row>
    <row r="134" spans="17:19" x14ac:dyDescent="0.2">
      <c r="Q134" s="11"/>
      <c r="R134" s="12"/>
      <c r="S134" s="12"/>
    </row>
    <row r="135" spans="17:19" x14ac:dyDescent="0.2">
      <c r="Q135" s="11"/>
      <c r="R135" s="12"/>
      <c r="S135" s="12"/>
    </row>
    <row r="136" spans="17:19" x14ac:dyDescent="0.2">
      <c r="Q136" s="11"/>
      <c r="R136" s="12"/>
      <c r="S136" s="12"/>
    </row>
    <row r="137" spans="17:19" x14ac:dyDescent="0.2">
      <c r="Q137" s="11"/>
      <c r="R137" s="12"/>
      <c r="S137" s="12"/>
    </row>
    <row r="138" spans="17:19" x14ac:dyDescent="0.2">
      <c r="Q138" s="11"/>
      <c r="R138" s="12"/>
      <c r="S138" s="12"/>
    </row>
    <row r="139" spans="17:19" x14ac:dyDescent="0.2">
      <c r="Q139" s="11"/>
      <c r="R139" s="12"/>
      <c r="S139" s="12"/>
    </row>
    <row r="140" spans="17:19" x14ac:dyDescent="0.2">
      <c r="Q140" s="11"/>
      <c r="R140" s="12"/>
      <c r="S140" s="12"/>
    </row>
    <row r="141" spans="17:19" x14ac:dyDescent="0.2">
      <c r="Q141" s="11"/>
      <c r="R141" s="12"/>
      <c r="S141" s="12"/>
    </row>
    <row r="142" spans="17:19" x14ac:dyDescent="0.2">
      <c r="Q142" s="11"/>
      <c r="R142" s="12"/>
      <c r="S142" s="12"/>
    </row>
    <row r="143" spans="17:19" x14ac:dyDescent="0.2">
      <c r="Q143" s="11"/>
      <c r="R143" s="12"/>
      <c r="S143" s="12"/>
    </row>
    <row r="144" spans="17:19" x14ac:dyDescent="0.2">
      <c r="Q144" s="11"/>
      <c r="R144" s="12"/>
      <c r="S144" s="12"/>
    </row>
    <row r="145" spans="17:19" x14ac:dyDescent="0.2">
      <c r="Q145" s="11"/>
      <c r="R145" s="12"/>
      <c r="S145" s="12"/>
    </row>
    <row r="146" spans="17:19" x14ac:dyDescent="0.2">
      <c r="Q146" s="11"/>
      <c r="R146" s="12"/>
      <c r="S146" s="12"/>
    </row>
    <row r="147" spans="17:19" x14ac:dyDescent="0.2">
      <c r="Q147" s="11"/>
      <c r="R147" s="12"/>
      <c r="S147" s="12"/>
    </row>
    <row r="148" spans="17:19" x14ac:dyDescent="0.2">
      <c r="Q148" s="11"/>
      <c r="R148" s="12"/>
      <c r="S148" s="12"/>
    </row>
    <row r="149" spans="17:19" x14ac:dyDescent="0.2">
      <c r="Q149" s="11"/>
      <c r="R149" s="12"/>
      <c r="S149" s="12"/>
    </row>
    <row r="150" spans="17:19" x14ac:dyDescent="0.2">
      <c r="Q150" s="11"/>
      <c r="R150" s="12"/>
      <c r="S150" s="12"/>
    </row>
    <row r="151" spans="17:19" x14ac:dyDescent="0.2">
      <c r="Q151" s="11"/>
      <c r="R151" s="12"/>
      <c r="S151" s="12"/>
    </row>
    <row r="152" spans="17:19" x14ac:dyDescent="0.2">
      <c r="Q152" s="11"/>
      <c r="R152" s="12"/>
      <c r="S152" s="12"/>
    </row>
    <row r="153" spans="17:19" x14ac:dyDescent="0.2">
      <c r="Q153" s="11"/>
      <c r="R153" s="12"/>
      <c r="S153" s="12"/>
    </row>
    <row r="154" spans="17:19" x14ac:dyDescent="0.2">
      <c r="Q154" s="11"/>
      <c r="R154" s="12"/>
      <c r="S154" s="12"/>
    </row>
    <row r="155" spans="17:19" x14ac:dyDescent="0.2">
      <c r="Q155" s="11"/>
      <c r="R155" s="12"/>
      <c r="S155" s="12"/>
    </row>
    <row r="156" spans="17:19" x14ac:dyDescent="0.2">
      <c r="Q156" s="11"/>
      <c r="R156" s="12"/>
      <c r="S156" s="12"/>
    </row>
    <row r="157" spans="17:19" x14ac:dyDescent="0.2">
      <c r="Q157" s="11"/>
      <c r="R157" s="12"/>
      <c r="S157" s="12"/>
    </row>
    <row r="158" spans="17:19" x14ac:dyDescent="0.2">
      <c r="Q158" s="11"/>
      <c r="R158" s="12"/>
      <c r="S158" s="12"/>
    </row>
    <row r="159" spans="17:19" x14ac:dyDescent="0.2">
      <c r="Q159" s="11"/>
      <c r="R159" s="12"/>
      <c r="S159" s="12"/>
    </row>
    <row r="160" spans="17:19" x14ac:dyDescent="0.2">
      <c r="Q160" s="11"/>
      <c r="R160" s="12"/>
      <c r="S160" s="12"/>
    </row>
    <row r="161" spans="17:19" x14ac:dyDescent="0.2">
      <c r="Q161" s="11"/>
      <c r="R161" s="12"/>
      <c r="S161" s="12"/>
    </row>
    <row r="162" spans="17:19" x14ac:dyDescent="0.2">
      <c r="Q162" s="11"/>
      <c r="R162" s="12"/>
      <c r="S162" s="12"/>
    </row>
    <row r="163" spans="17:19" x14ac:dyDescent="0.2">
      <c r="Q163" s="11"/>
      <c r="R163" s="12"/>
      <c r="S163" s="12"/>
    </row>
    <row r="164" spans="17:19" x14ac:dyDescent="0.2">
      <c r="Q164" s="11"/>
      <c r="R164" s="12"/>
      <c r="S164" s="12"/>
    </row>
    <row r="165" spans="17:19" x14ac:dyDescent="0.2">
      <c r="Q165" s="11"/>
      <c r="R165" s="12"/>
      <c r="S165" s="12"/>
    </row>
    <row r="166" spans="17:19" x14ac:dyDescent="0.2">
      <c r="Q166" s="11"/>
      <c r="R166" s="12"/>
      <c r="S166" s="12"/>
    </row>
    <row r="167" spans="17:19" x14ac:dyDescent="0.2">
      <c r="Q167" s="11"/>
      <c r="R167" s="12"/>
      <c r="S167" s="12"/>
    </row>
    <row r="168" spans="17:19" x14ac:dyDescent="0.2">
      <c r="Q168" s="11"/>
      <c r="R168" s="12"/>
      <c r="S168" s="12"/>
    </row>
    <row r="169" spans="17:19" x14ac:dyDescent="0.2">
      <c r="Q169" s="11"/>
      <c r="R169" s="12"/>
      <c r="S169" s="12"/>
    </row>
    <row r="170" spans="17:19" x14ac:dyDescent="0.2">
      <c r="Q170" s="11"/>
      <c r="R170" s="12"/>
      <c r="S170" s="12"/>
    </row>
    <row r="171" spans="17:19" x14ac:dyDescent="0.2">
      <c r="Q171" s="11"/>
      <c r="R171" s="12"/>
      <c r="S171" s="12"/>
    </row>
    <row r="172" spans="17:19" x14ac:dyDescent="0.2">
      <c r="Q172" s="11"/>
      <c r="R172" s="12"/>
      <c r="S172" s="12"/>
    </row>
    <row r="173" spans="17:19" x14ac:dyDescent="0.2">
      <c r="Q173" s="11"/>
      <c r="R173" s="12"/>
      <c r="S173" s="12"/>
    </row>
    <row r="174" spans="17:19" x14ac:dyDescent="0.2">
      <c r="Q174" s="11"/>
      <c r="R174" s="12"/>
      <c r="S174" s="12"/>
    </row>
    <row r="175" spans="17:19" x14ac:dyDescent="0.2">
      <c r="Q175" s="11"/>
      <c r="R175" s="12"/>
      <c r="S175" s="12"/>
    </row>
    <row r="176" spans="17:19" x14ac:dyDescent="0.2">
      <c r="Q176" s="11"/>
      <c r="R176" s="12"/>
      <c r="S176" s="12"/>
    </row>
    <row r="177" spans="17:19" x14ac:dyDescent="0.2">
      <c r="Q177" s="11"/>
      <c r="R177" s="12"/>
      <c r="S177" s="12"/>
    </row>
    <row r="178" spans="17:19" x14ac:dyDescent="0.2">
      <c r="Q178" s="11"/>
      <c r="R178" s="12"/>
      <c r="S178" s="12"/>
    </row>
    <row r="179" spans="17:19" x14ac:dyDescent="0.2">
      <c r="Q179" s="11"/>
      <c r="R179" s="12"/>
      <c r="S179" s="12"/>
    </row>
    <row r="180" spans="17:19" x14ac:dyDescent="0.2">
      <c r="Q180" s="11"/>
      <c r="R180" s="12"/>
      <c r="S180" s="12"/>
    </row>
    <row r="181" spans="17:19" x14ac:dyDescent="0.2">
      <c r="Q181" s="11"/>
      <c r="R181" s="12"/>
      <c r="S181" s="12"/>
    </row>
    <row r="182" spans="17:19" x14ac:dyDescent="0.2">
      <c r="Q182" s="11"/>
      <c r="R182" s="12"/>
      <c r="S182" s="12"/>
    </row>
    <row r="183" spans="17:19" x14ac:dyDescent="0.2">
      <c r="Q183" s="11"/>
      <c r="R183" s="12"/>
      <c r="S183" s="12"/>
    </row>
    <row r="184" spans="17:19" x14ac:dyDescent="0.2">
      <c r="Q184" s="11"/>
      <c r="R184" s="12"/>
      <c r="S184" s="12"/>
    </row>
    <row r="185" spans="17:19" x14ac:dyDescent="0.2">
      <c r="Q185" s="11"/>
      <c r="R185" s="12"/>
      <c r="S185" s="12"/>
    </row>
    <row r="186" spans="17:19" x14ac:dyDescent="0.2">
      <c r="Q186" s="11"/>
      <c r="R186" s="12"/>
      <c r="S186" s="12"/>
    </row>
    <row r="187" spans="17:19" x14ac:dyDescent="0.2">
      <c r="Q187" s="11"/>
      <c r="R187" s="12"/>
      <c r="S187" s="12"/>
    </row>
    <row r="188" spans="17:19" x14ac:dyDescent="0.2">
      <c r="Q188" s="11"/>
      <c r="R188" s="12"/>
      <c r="S188" s="12"/>
    </row>
    <row r="189" spans="17:19" x14ac:dyDescent="0.2">
      <c r="Q189" s="11"/>
      <c r="R189" s="12"/>
      <c r="S189" s="12"/>
    </row>
    <row r="190" spans="17:19" x14ac:dyDescent="0.2">
      <c r="Q190" s="11"/>
      <c r="R190" s="12"/>
      <c r="S190" s="12"/>
    </row>
    <row r="191" spans="17:19" x14ac:dyDescent="0.2">
      <c r="Q191" s="11"/>
      <c r="R191" s="12"/>
      <c r="S191" s="12"/>
    </row>
    <row r="192" spans="17:19" x14ac:dyDescent="0.2">
      <c r="Q192" s="11"/>
      <c r="R192" s="12"/>
      <c r="S192" s="12"/>
    </row>
    <row r="193" spans="17:19" x14ac:dyDescent="0.2">
      <c r="Q193" s="11"/>
      <c r="R193" s="12"/>
      <c r="S193" s="12"/>
    </row>
    <row r="194" spans="17:19" x14ac:dyDescent="0.2">
      <c r="Q194" s="11"/>
      <c r="R194" s="12"/>
      <c r="S194" s="12"/>
    </row>
    <row r="195" spans="17:19" x14ac:dyDescent="0.2">
      <c r="Q195" s="11"/>
      <c r="R195" s="12"/>
      <c r="S195" s="12"/>
    </row>
    <row r="196" spans="17:19" x14ac:dyDescent="0.2">
      <c r="Q196" s="11"/>
      <c r="R196" s="12"/>
      <c r="S196" s="12"/>
    </row>
    <row r="197" spans="17:19" x14ac:dyDescent="0.2">
      <c r="Q197" s="11"/>
      <c r="R197" s="12"/>
      <c r="S197" s="12"/>
    </row>
    <row r="198" spans="17:19" x14ac:dyDescent="0.2">
      <c r="Q198" s="11"/>
      <c r="R198" s="12"/>
      <c r="S198" s="12"/>
    </row>
    <row r="199" spans="17:19" x14ac:dyDescent="0.2">
      <c r="Q199" s="11"/>
      <c r="R199" s="12"/>
      <c r="S199" s="12"/>
    </row>
    <row r="200" spans="17:19" x14ac:dyDescent="0.2">
      <c r="Q200" s="11"/>
      <c r="R200" s="12"/>
      <c r="S200" s="12"/>
    </row>
    <row r="201" spans="17:19" x14ac:dyDescent="0.2">
      <c r="Q201" s="11"/>
      <c r="R201" s="12"/>
      <c r="S201" s="12"/>
    </row>
    <row r="202" spans="17:19" x14ac:dyDescent="0.2">
      <c r="Q202" s="11"/>
      <c r="R202" s="12"/>
      <c r="S202" s="12"/>
    </row>
    <row r="203" spans="17:19" x14ac:dyDescent="0.2">
      <c r="Q203" s="11"/>
      <c r="R203" s="12"/>
      <c r="S203" s="12"/>
    </row>
    <row r="204" spans="17:19" x14ac:dyDescent="0.2">
      <c r="Q204" s="11"/>
      <c r="R204" s="12"/>
      <c r="S204" s="12"/>
    </row>
    <row r="205" spans="17:19" x14ac:dyDescent="0.2">
      <c r="Q205" s="11"/>
      <c r="R205" s="12"/>
      <c r="S205" s="12"/>
    </row>
    <row r="206" spans="17:19" x14ac:dyDescent="0.2">
      <c r="Q206" s="11"/>
      <c r="R206" s="12"/>
      <c r="S206" s="12"/>
    </row>
    <row r="207" spans="17:19" x14ac:dyDescent="0.2">
      <c r="Q207" s="11"/>
      <c r="R207" s="12"/>
      <c r="S207" s="12"/>
    </row>
    <row r="208" spans="17:19" x14ac:dyDescent="0.2">
      <c r="Q208" s="11"/>
      <c r="R208" s="12"/>
      <c r="S208" s="12"/>
    </row>
    <row r="209" spans="17:19" x14ac:dyDescent="0.2">
      <c r="Q209" s="11"/>
      <c r="R209" s="12"/>
      <c r="S209" s="12"/>
    </row>
    <row r="210" spans="17:19" x14ac:dyDescent="0.2">
      <c r="Q210" s="11"/>
      <c r="R210" s="12"/>
      <c r="S210" s="12"/>
    </row>
    <row r="211" spans="17:19" x14ac:dyDescent="0.2">
      <c r="Q211" s="11"/>
      <c r="R211" s="12"/>
      <c r="S211" s="12"/>
    </row>
    <row r="212" spans="17:19" x14ac:dyDescent="0.2">
      <c r="Q212" s="11"/>
      <c r="R212" s="12"/>
      <c r="S212" s="12"/>
    </row>
    <row r="213" spans="17:19" x14ac:dyDescent="0.2">
      <c r="Q213" s="11"/>
      <c r="R213" s="12"/>
      <c r="S213" s="12"/>
    </row>
    <row r="214" spans="17:19" x14ac:dyDescent="0.2">
      <c r="Q214" s="11"/>
      <c r="R214" s="12"/>
      <c r="S214" s="12"/>
    </row>
    <row r="215" spans="17:19" x14ac:dyDescent="0.2">
      <c r="Q215" s="11"/>
      <c r="R215" s="12"/>
      <c r="S215" s="12"/>
    </row>
    <row r="216" spans="17:19" x14ac:dyDescent="0.2">
      <c r="Q216" s="11"/>
      <c r="R216" s="12"/>
      <c r="S216" s="12"/>
    </row>
    <row r="217" spans="17:19" x14ac:dyDescent="0.2">
      <c r="Q217" s="11"/>
      <c r="R217" s="12"/>
      <c r="S217" s="12"/>
    </row>
    <row r="218" spans="17:19" x14ac:dyDescent="0.2">
      <c r="Q218" s="11"/>
      <c r="R218" s="12"/>
      <c r="S218" s="12"/>
    </row>
    <row r="219" spans="17:19" x14ac:dyDescent="0.2">
      <c r="Q219" s="11"/>
      <c r="R219" s="12"/>
      <c r="S219" s="12"/>
    </row>
    <row r="220" spans="17:19" x14ac:dyDescent="0.2">
      <c r="Q220" s="11"/>
      <c r="R220" s="12"/>
      <c r="S220" s="12"/>
    </row>
    <row r="221" spans="17:19" x14ac:dyDescent="0.2">
      <c r="Q221" s="11"/>
      <c r="R221" s="12"/>
      <c r="S221" s="12"/>
    </row>
    <row r="222" spans="17:19" x14ac:dyDescent="0.2">
      <c r="Q222" s="11"/>
      <c r="R222" s="12"/>
      <c r="S222" s="12"/>
    </row>
    <row r="223" spans="17:19" x14ac:dyDescent="0.2">
      <c r="Q223" s="11"/>
      <c r="R223" s="12"/>
      <c r="S223" s="12"/>
    </row>
    <row r="224" spans="17:19" x14ac:dyDescent="0.2">
      <c r="Q224" s="11"/>
      <c r="R224" s="12"/>
      <c r="S224" s="12"/>
    </row>
    <row r="225" spans="17:19" x14ac:dyDescent="0.2">
      <c r="Q225" s="11"/>
      <c r="R225" s="12"/>
      <c r="S225" s="12"/>
    </row>
    <row r="226" spans="17:19" x14ac:dyDescent="0.2">
      <c r="Q226" s="11"/>
      <c r="R226" s="12"/>
      <c r="S226" s="12"/>
    </row>
    <row r="227" spans="17:19" x14ac:dyDescent="0.2">
      <c r="Q227" s="11"/>
      <c r="R227" s="12"/>
      <c r="S227" s="12"/>
    </row>
    <row r="228" spans="17:19" x14ac:dyDescent="0.2">
      <c r="Q228" s="11"/>
      <c r="R228" s="12"/>
      <c r="S228" s="12"/>
    </row>
    <row r="229" spans="17:19" x14ac:dyDescent="0.2">
      <c r="Q229" s="11"/>
      <c r="R229" s="12"/>
      <c r="S229" s="12"/>
    </row>
    <row r="230" spans="17:19" x14ac:dyDescent="0.2">
      <c r="Q230" s="11"/>
      <c r="R230" s="12"/>
      <c r="S230" s="12"/>
    </row>
    <row r="231" spans="17:19" x14ac:dyDescent="0.2">
      <c r="Q231" s="11"/>
      <c r="R231" s="12"/>
      <c r="S231" s="12"/>
    </row>
    <row r="232" spans="17:19" x14ac:dyDescent="0.2">
      <c r="Q232" s="11"/>
      <c r="R232" s="12"/>
      <c r="S232" s="12"/>
    </row>
    <row r="233" spans="17:19" x14ac:dyDescent="0.2">
      <c r="Q233" s="11"/>
      <c r="R233" s="12"/>
      <c r="S233" s="12"/>
    </row>
    <row r="234" spans="17:19" x14ac:dyDescent="0.2">
      <c r="Q234" s="11"/>
      <c r="R234" s="12"/>
      <c r="S234" s="12"/>
    </row>
    <row r="235" spans="17:19" x14ac:dyDescent="0.2">
      <c r="Q235" s="11"/>
      <c r="R235" s="12"/>
      <c r="S235" s="12"/>
    </row>
    <row r="236" spans="17:19" x14ac:dyDescent="0.2">
      <c r="Q236" s="11"/>
      <c r="R236" s="12"/>
      <c r="S236" s="12"/>
    </row>
    <row r="237" spans="17:19" x14ac:dyDescent="0.2">
      <c r="Q237" s="11"/>
      <c r="R237" s="12"/>
      <c r="S237" s="12"/>
    </row>
    <row r="238" spans="17:19" x14ac:dyDescent="0.2">
      <c r="Q238" s="11"/>
      <c r="R238" s="12"/>
      <c r="S238" s="12"/>
    </row>
    <row r="239" spans="17:19" x14ac:dyDescent="0.2">
      <c r="Q239" s="11"/>
      <c r="R239" s="12"/>
      <c r="S239" s="12"/>
    </row>
    <row r="240" spans="17:19" x14ac:dyDescent="0.2">
      <c r="Q240" s="11"/>
      <c r="R240" s="12"/>
      <c r="S240" s="12"/>
    </row>
    <row r="241" spans="17:19" x14ac:dyDescent="0.2">
      <c r="Q241" s="11"/>
      <c r="R241" s="12"/>
      <c r="S241" s="12"/>
    </row>
    <row r="242" spans="17:19" x14ac:dyDescent="0.2">
      <c r="Q242" s="11"/>
      <c r="R242" s="12"/>
      <c r="S242" s="12"/>
    </row>
    <row r="243" spans="17:19" x14ac:dyDescent="0.2">
      <c r="Q243" s="11"/>
      <c r="R243" s="12"/>
      <c r="S243" s="12"/>
    </row>
    <row r="244" spans="17:19" x14ac:dyDescent="0.2">
      <c r="Q244" s="11"/>
      <c r="R244" s="12"/>
      <c r="S244" s="12"/>
    </row>
    <row r="245" spans="17:19" x14ac:dyDescent="0.2">
      <c r="Q245" s="11"/>
      <c r="R245" s="12"/>
      <c r="S245" s="12"/>
    </row>
    <row r="246" spans="17:19" x14ac:dyDescent="0.2">
      <c r="Q246" s="11"/>
      <c r="R246" s="12"/>
      <c r="S246" s="12"/>
    </row>
    <row r="247" spans="17:19" x14ac:dyDescent="0.2">
      <c r="Q247" s="11"/>
      <c r="R247" s="12"/>
      <c r="S247" s="12"/>
    </row>
    <row r="248" spans="17:19" x14ac:dyDescent="0.2">
      <c r="Q248" s="11"/>
      <c r="R248" s="12"/>
      <c r="S248" s="12"/>
    </row>
    <row r="249" spans="17:19" x14ac:dyDescent="0.2">
      <c r="Q249" s="11"/>
      <c r="R249" s="12"/>
      <c r="S249" s="12"/>
    </row>
    <row r="250" spans="17:19" x14ac:dyDescent="0.2">
      <c r="Q250" s="11"/>
      <c r="R250" s="12"/>
      <c r="S250" s="12"/>
    </row>
    <row r="251" spans="17:19" x14ac:dyDescent="0.2">
      <c r="Q251" s="11"/>
      <c r="R251" s="12"/>
      <c r="S251" s="12"/>
    </row>
    <row r="252" spans="17:19" x14ac:dyDescent="0.2">
      <c r="Q252" s="11"/>
      <c r="R252" s="12"/>
      <c r="S252" s="12"/>
    </row>
    <row r="253" spans="17:19" x14ac:dyDescent="0.2">
      <c r="Q253" s="11"/>
      <c r="R253" s="12"/>
      <c r="S253" s="12"/>
    </row>
    <row r="254" spans="17:19" x14ac:dyDescent="0.2">
      <c r="Q254" s="11"/>
      <c r="R254" s="12"/>
      <c r="S254" s="12"/>
    </row>
    <row r="255" spans="17:19" x14ac:dyDescent="0.2">
      <c r="Q255" s="11"/>
      <c r="R255" s="12"/>
      <c r="S255" s="12"/>
    </row>
    <row r="256" spans="17:19" x14ac:dyDescent="0.2">
      <c r="Q256" s="11"/>
      <c r="R256" s="12"/>
      <c r="S256" s="12"/>
    </row>
    <row r="257" spans="17:19" x14ac:dyDescent="0.2">
      <c r="Q257" s="11"/>
      <c r="R257" s="12"/>
      <c r="S257" s="12"/>
    </row>
    <row r="258" spans="17:19" x14ac:dyDescent="0.2">
      <c r="Q258" s="11"/>
      <c r="R258" s="12"/>
      <c r="S258" s="12"/>
    </row>
    <row r="259" spans="17:19" x14ac:dyDescent="0.2">
      <c r="Q259" s="11"/>
      <c r="R259" s="12"/>
      <c r="S259" s="12"/>
    </row>
    <row r="260" spans="17:19" x14ac:dyDescent="0.2">
      <c r="Q260" s="11"/>
      <c r="R260" s="12"/>
      <c r="S260" s="12"/>
    </row>
    <row r="261" spans="17:19" x14ac:dyDescent="0.2">
      <c r="Q261" s="11"/>
      <c r="R261" s="12"/>
      <c r="S261" s="12"/>
    </row>
    <row r="262" spans="17:19" x14ac:dyDescent="0.2">
      <c r="Q262" s="11"/>
      <c r="R262" s="12"/>
      <c r="S262" s="12"/>
    </row>
    <row r="263" spans="17:19" x14ac:dyDescent="0.2">
      <c r="Q263" s="11"/>
      <c r="R263" s="12"/>
      <c r="S263" s="12"/>
    </row>
    <row r="264" spans="17:19" x14ac:dyDescent="0.2">
      <c r="Q264" s="11"/>
      <c r="R264" s="12"/>
      <c r="S264" s="12"/>
    </row>
    <row r="265" spans="17:19" x14ac:dyDescent="0.2">
      <c r="Q265" s="11"/>
      <c r="R265" s="12"/>
      <c r="S265" s="12"/>
    </row>
    <row r="266" spans="17:19" x14ac:dyDescent="0.2">
      <c r="Q266" s="11"/>
      <c r="R266" s="12"/>
      <c r="S266" s="12"/>
    </row>
    <row r="267" spans="17:19" x14ac:dyDescent="0.2">
      <c r="Q267" s="11"/>
      <c r="R267" s="12"/>
      <c r="S267" s="12"/>
    </row>
    <row r="268" spans="17:19" x14ac:dyDescent="0.2">
      <c r="Q268" s="11"/>
      <c r="R268" s="12"/>
      <c r="S268" s="12"/>
    </row>
    <row r="269" spans="17:19" x14ac:dyDescent="0.2">
      <c r="Q269" s="11"/>
      <c r="R269" s="12"/>
      <c r="S269" s="12"/>
    </row>
    <row r="270" spans="17:19" x14ac:dyDescent="0.2">
      <c r="Q270" s="11"/>
      <c r="R270" s="12"/>
      <c r="S270" s="12"/>
    </row>
    <row r="271" spans="17:19" x14ac:dyDescent="0.2">
      <c r="Q271" s="11"/>
      <c r="R271" s="12"/>
      <c r="S271" s="12"/>
    </row>
    <row r="272" spans="17:19" x14ac:dyDescent="0.2">
      <c r="Q272" s="11"/>
      <c r="R272" s="12"/>
      <c r="S272" s="12"/>
    </row>
    <row r="273" spans="17:19" x14ac:dyDescent="0.2">
      <c r="Q273" s="11"/>
      <c r="R273" s="12"/>
      <c r="S273" s="12"/>
    </row>
    <row r="274" spans="17:19" x14ac:dyDescent="0.2">
      <c r="Q274" s="11"/>
      <c r="R274" s="12"/>
      <c r="S274" s="12"/>
    </row>
    <row r="275" spans="17:19" x14ac:dyDescent="0.2">
      <c r="Q275" s="11"/>
      <c r="R275" s="12"/>
      <c r="S275" s="12"/>
    </row>
    <row r="276" spans="17:19" x14ac:dyDescent="0.2">
      <c r="Q276" s="11"/>
      <c r="R276" s="12"/>
      <c r="S276" s="12"/>
    </row>
    <row r="277" spans="17:19" x14ac:dyDescent="0.2">
      <c r="Q277" s="11"/>
      <c r="R277" s="12"/>
      <c r="S277" s="12"/>
    </row>
    <row r="278" spans="17:19" x14ac:dyDescent="0.2">
      <c r="Q278" s="11"/>
      <c r="R278" s="12"/>
      <c r="S278" s="12"/>
    </row>
    <row r="279" spans="17:19" x14ac:dyDescent="0.2">
      <c r="Q279" s="11"/>
      <c r="R279" s="12"/>
      <c r="S279" s="12"/>
    </row>
    <row r="280" spans="17:19" x14ac:dyDescent="0.2">
      <c r="Q280" s="11"/>
      <c r="R280" s="12"/>
      <c r="S280" s="12"/>
    </row>
    <row r="281" spans="17:19" x14ac:dyDescent="0.2">
      <c r="Q281" s="11"/>
      <c r="R281" s="12"/>
      <c r="S281" s="12"/>
    </row>
    <row r="282" spans="17:19" x14ac:dyDescent="0.2">
      <c r="Q282" s="11"/>
      <c r="R282" s="12"/>
      <c r="S282" s="12"/>
    </row>
    <row r="283" spans="17:19" x14ac:dyDescent="0.2">
      <c r="Q283" s="11"/>
      <c r="R283" s="12"/>
      <c r="S283" s="12"/>
    </row>
    <row r="284" spans="17:19" x14ac:dyDescent="0.2">
      <c r="Q284" s="11"/>
      <c r="R284" s="12"/>
      <c r="S284" s="12"/>
    </row>
    <row r="285" spans="17:19" x14ac:dyDescent="0.2">
      <c r="Q285" s="11"/>
      <c r="R285" s="12"/>
      <c r="S285" s="12"/>
    </row>
    <row r="286" spans="17:19" x14ac:dyDescent="0.2">
      <c r="Q286" s="11"/>
      <c r="R286" s="12"/>
      <c r="S286" s="12"/>
    </row>
    <row r="287" spans="17:19" x14ac:dyDescent="0.2">
      <c r="Q287" s="11"/>
      <c r="R287" s="12"/>
      <c r="S287" s="12"/>
    </row>
    <row r="288" spans="17:19" x14ac:dyDescent="0.2">
      <c r="Q288" s="11"/>
      <c r="R288" s="12"/>
      <c r="S288" s="12"/>
    </row>
    <row r="289" spans="17:19" x14ac:dyDescent="0.2">
      <c r="Q289" s="11"/>
      <c r="R289" s="12"/>
      <c r="S289" s="12"/>
    </row>
    <row r="290" spans="17:19" x14ac:dyDescent="0.2">
      <c r="Q290" s="11"/>
      <c r="R290" s="12"/>
      <c r="S290" s="12"/>
    </row>
    <row r="291" spans="17:19" x14ac:dyDescent="0.2">
      <c r="Q291" s="11"/>
      <c r="R291" s="12"/>
      <c r="S291" s="12"/>
    </row>
    <row r="292" spans="17:19" x14ac:dyDescent="0.2">
      <c r="Q292" s="11"/>
      <c r="R292" s="12"/>
      <c r="S292" s="12"/>
    </row>
    <row r="293" spans="17:19" x14ac:dyDescent="0.2">
      <c r="Q293" s="11"/>
      <c r="R293" s="12"/>
      <c r="S293" s="12"/>
    </row>
    <row r="294" spans="17:19" x14ac:dyDescent="0.2">
      <c r="Q294" s="11"/>
      <c r="R294" s="12"/>
      <c r="S294" s="12"/>
    </row>
    <row r="295" spans="17:19" x14ac:dyDescent="0.2">
      <c r="Q295" s="11"/>
      <c r="R295" s="12"/>
      <c r="S295" s="12"/>
    </row>
    <row r="296" spans="17:19" x14ac:dyDescent="0.2">
      <c r="Q296" s="11"/>
      <c r="R296" s="12"/>
      <c r="S296" s="12"/>
    </row>
    <row r="297" spans="17:19" x14ac:dyDescent="0.2">
      <c r="Q297" s="11"/>
      <c r="R297" s="12"/>
      <c r="S297" s="12"/>
    </row>
    <row r="298" spans="17:19" x14ac:dyDescent="0.2">
      <c r="Q298" s="11"/>
      <c r="R298" s="12"/>
      <c r="S298" s="12"/>
    </row>
    <row r="299" spans="17:19" x14ac:dyDescent="0.2">
      <c r="Q299" s="11"/>
      <c r="R299" s="12"/>
      <c r="S299" s="12"/>
    </row>
    <row r="300" spans="17:19" x14ac:dyDescent="0.2">
      <c r="Q300" s="11"/>
      <c r="R300" s="12"/>
      <c r="S300" s="12"/>
    </row>
    <row r="301" spans="17:19" x14ac:dyDescent="0.2">
      <c r="Q301" s="11"/>
      <c r="R301" s="12"/>
      <c r="S301" s="12"/>
    </row>
    <row r="302" spans="17:19" x14ac:dyDescent="0.2">
      <c r="Q302" s="11"/>
      <c r="R302" s="12"/>
      <c r="S302" s="12"/>
    </row>
    <row r="303" spans="17:19" x14ac:dyDescent="0.2">
      <c r="Q303" s="11"/>
      <c r="R303" s="12"/>
      <c r="S303" s="12"/>
    </row>
    <row r="304" spans="17:19" x14ac:dyDescent="0.2">
      <c r="Q304" s="11"/>
      <c r="R304" s="12"/>
      <c r="S304" s="12"/>
    </row>
    <row r="305" spans="17:19" x14ac:dyDescent="0.2">
      <c r="Q305" s="11"/>
      <c r="R305" s="12"/>
      <c r="S305" s="12"/>
    </row>
    <row r="306" spans="17:19" x14ac:dyDescent="0.2">
      <c r="Q306" s="11"/>
      <c r="R306" s="12"/>
      <c r="S306" s="12"/>
    </row>
    <row r="307" spans="17:19" x14ac:dyDescent="0.2">
      <c r="Q307" s="11"/>
      <c r="R307" s="12"/>
      <c r="S307" s="12"/>
    </row>
    <row r="308" spans="17:19" x14ac:dyDescent="0.2">
      <c r="Q308" s="11"/>
      <c r="R308" s="12"/>
      <c r="S308" s="12"/>
    </row>
    <row r="309" spans="17:19" x14ac:dyDescent="0.2">
      <c r="Q309" s="11"/>
      <c r="R309" s="12"/>
      <c r="S309" s="12"/>
    </row>
    <row r="310" spans="17:19" x14ac:dyDescent="0.2">
      <c r="Q310" s="11"/>
      <c r="R310" s="12"/>
      <c r="S310" s="12"/>
    </row>
    <row r="311" spans="17:19" x14ac:dyDescent="0.2">
      <c r="Q311" s="11"/>
      <c r="R311" s="12"/>
      <c r="S311" s="12"/>
    </row>
    <row r="312" spans="17:19" x14ac:dyDescent="0.2">
      <c r="Q312" s="11"/>
      <c r="R312" s="12"/>
      <c r="S312" s="12"/>
    </row>
    <row r="313" spans="17:19" x14ac:dyDescent="0.2">
      <c r="Q313" s="11"/>
      <c r="R313" s="12"/>
      <c r="S313" s="12"/>
    </row>
    <row r="314" spans="17:19" x14ac:dyDescent="0.2">
      <c r="Q314" s="11"/>
      <c r="R314" s="12"/>
      <c r="S314" s="12"/>
    </row>
    <row r="315" spans="17:19" x14ac:dyDescent="0.2">
      <c r="Q315" s="11"/>
      <c r="R315" s="12"/>
      <c r="S315" s="12"/>
    </row>
    <row r="316" spans="17:19" x14ac:dyDescent="0.2">
      <c r="Q316" s="11"/>
      <c r="R316" s="12"/>
      <c r="S316" s="12"/>
    </row>
    <row r="317" spans="17:19" x14ac:dyDescent="0.2">
      <c r="Q317" s="11"/>
      <c r="R317" s="12"/>
      <c r="S317" s="12"/>
    </row>
    <row r="318" spans="17:19" x14ac:dyDescent="0.2">
      <c r="Q318" s="11"/>
      <c r="R318" s="12"/>
      <c r="S318" s="12"/>
    </row>
    <row r="319" spans="17:19" x14ac:dyDescent="0.2">
      <c r="Q319" s="11"/>
      <c r="R319" s="12"/>
      <c r="S319" s="12"/>
    </row>
    <row r="320" spans="17:19" x14ac:dyDescent="0.2">
      <c r="Q320" s="11"/>
      <c r="R320" s="12"/>
      <c r="S320" s="12"/>
    </row>
    <row r="321" spans="17:19" x14ac:dyDescent="0.2">
      <c r="Q321" s="11"/>
      <c r="R321" s="12"/>
      <c r="S321" s="12"/>
    </row>
    <row r="322" spans="17:19" x14ac:dyDescent="0.2">
      <c r="Q322" s="11"/>
      <c r="R322" s="12"/>
      <c r="S322" s="12"/>
    </row>
    <row r="323" spans="17:19" x14ac:dyDescent="0.2">
      <c r="Q323" s="11"/>
      <c r="R323" s="12"/>
      <c r="S323" s="12"/>
    </row>
    <row r="324" spans="17:19" x14ac:dyDescent="0.2">
      <c r="Q324" s="11"/>
      <c r="R324" s="12"/>
      <c r="S324" s="12"/>
    </row>
    <row r="325" spans="17:19" x14ac:dyDescent="0.2">
      <c r="Q325" s="11"/>
      <c r="R325" s="12"/>
      <c r="S325" s="12"/>
    </row>
    <row r="326" spans="17:19" x14ac:dyDescent="0.2">
      <c r="Q326" s="11"/>
      <c r="R326" s="12"/>
      <c r="S326" s="12"/>
    </row>
    <row r="327" spans="17:19" x14ac:dyDescent="0.2">
      <c r="Q327" s="11"/>
      <c r="R327" s="12"/>
      <c r="S327" s="12"/>
    </row>
    <row r="328" spans="17:19" x14ac:dyDescent="0.2">
      <c r="Q328" s="11"/>
      <c r="R328" s="12"/>
      <c r="S328" s="12"/>
    </row>
    <row r="329" spans="17:19" x14ac:dyDescent="0.2">
      <c r="Q329" s="11"/>
      <c r="R329" s="12"/>
      <c r="S329" s="12"/>
    </row>
    <row r="330" spans="17:19" x14ac:dyDescent="0.2">
      <c r="Q330" s="11"/>
      <c r="R330" s="12"/>
      <c r="S330" s="12"/>
    </row>
    <row r="331" spans="17:19" x14ac:dyDescent="0.2">
      <c r="Q331" s="11"/>
      <c r="R331" s="12"/>
      <c r="S331" s="12"/>
    </row>
    <row r="332" spans="17:19" x14ac:dyDescent="0.2">
      <c r="Q332" s="11"/>
      <c r="R332" s="12"/>
      <c r="S332" s="12"/>
    </row>
    <row r="333" spans="17:19" x14ac:dyDescent="0.2">
      <c r="Q333" s="11"/>
      <c r="R333" s="12"/>
      <c r="S333" s="12"/>
    </row>
    <row r="334" spans="17:19" x14ac:dyDescent="0.2">
      <c r="Q334" s="11"/>
      <c r="R334" s="12"/>
      <c r="S334" s="12"/>
    </row>
    <row r="335" spans="17:19" x14ac:dyDescent="0.2">
      <c r="Q335" s="11"/>
      <c r="R335" s="12"/>
      <c r="S335" s="12"/>
    </row>
    <row r="336" spans="17:19" x14ac:dyDescent="0.2">
      <c r="Q336" s="11"/>
      <c r="R336" s="12"/>
      <c r="S336" s="12"/>
    </row>
    <row r="337" spans="17:19" x14ac:dyDescent="0.2">
      <c r="Q337" s="11"/>
      <c r="R337" s="12"/>
      <c r="S337" s="12"/>
    </row>
    <row r="338" spans="17:19" x14ac:dyDescent="0.2">
      <c r="Q338" s="11"/>
      <c r="R338" s="12"/>
      <c r="S338" s="12"/>
    </row>
    <row r="339" spans="17:19" x14ac:dyDescent="0.2">
      <c r="Q339" s="11"/>
      <c r="R339" s="12"/>
      <c r="S339" s="12"/>
    </row>
    <row r="340" spans="17:19" x14ac:dyDescent="0.2">
      <c r="Q340" s="11"/>
      <c r="R340" s="12"/>
      <c r="S340" s="12"/>
    </row>
    <row r="341" spans="17:19" x14ac:dyDescent="0.2">
      <c r="Q341" s="11"/>
      <c r="R341" s="12"/>
      <c r="S341" s="12"/>
    </row>
    <row r="342" spans="17:19" x14ac:dyDescent="0.2">
      <c r="Q342" s="11"/>
      <c r="R342" s="12"/>
      <c r="S342" s="12"/>
    </row>
    <row r="343" spans="17:19" x14ac:dyDescent="0.2">
      <c r="Q343" s="11"/>
      <c r="R343" s="12"/>
      <c r="S343" s="12"/>
    </row>
    <row r="344" spans="17:19" x14ac:dyDescent="0.2">
      <c r="Q344" s="11"/>
      <c r="R344" s="12"/>
      <c r="S344" s="12"/>
    </row>
    <row r="345" spans="17:19" x14ac:dyDescent="0.2">
      <c r="Q345" s="11"/>
      <c r="R345" s="12"/>
      <c r="S345" s="12"/>
    </row>
    <row r="346" spans="17:19" x14ac:dyDescent="0.2">
      <c r="Q346" s="11"/>
      <c r="R346" s="12"/>
      <c r="S346" s="12"/>
    </row>
    <row r="347" spans="17:19" x14ac:dyDescent="0.2">
      <c r="Q347" s="11"/>
      <c r="R347" s="12"/>
      <c r="S347" s="12"/>
    </row>
    <row r="348" spans="17:19" x14ac:dyDescent="0.2">
      <c r="Q348" s="11"/>
      <c r="R348" s="12"/>
      <c r="S348" s="12"/>
    </row>
    <row r="349" spans="17:19" x14ac:dyDescent="0.2">
      <c r="Q349" s="11"/>
      <c r="R349" s="12"/>
      <c r="S349" s="12"/>
    </row>
    <row r="350" spans="17:19" x14ac:dyDescent="0.2">
      <c r="Q350" s="11"/>
      <c r="R350" s="12"/>
      <c r="S350" s="12"/>
    </row>
    <row r="351" spans="17:19" x14ac:dyDescent="0.2">
      <c r="Q351" s="11"/>
      <c r="R351" s="12"/>
      <c r="S351" s="12"/>
    </row>
    <row r="352" spans="17:19" x14ac:dyDescent="0.2">
      <c r="Q352" s="11"/>
      <c r="R352" s="12"/>
      <c r="S352" s="12"/>
    </row>
    <row r="353" spans="17:19" x14ac:dyDescent="0.2">
      <c r="Q353" s="11"/>
      <c r="R353" s="12"/>
      <c r="S353" s="12"/>
    </row>
    <row r="354" spans="17:19" x14ac:dyDescent="0.2">
      <c r="Q354" s="11"/>
      <c r="R354" s="12"/>
      <c r="S354" s="12"/>
    </row>
    <row r="355" spans="17:19" x14ac:dyDescent="0.2">
      <c r="Q355" s="11"/>
      <c r="R355" s="12"/>
      <c r="S355" s="12"/>
    </row>
    <row r="356" spans="17:19" x14ac:dyDescent="0.2">
      <c r="Q356" s="11"/>
      <c r="R356" s="12"/>
      <c r="S356" s="12"/>
    </row>
    <row r="357" spans="17:19" x14ac:dyDescent="0.2">
      <c r="Q357" s="11"/>
      <c r="R357" s="12"/>
      <c r="S357" s="12"/>
    </row>
    <row r="358" spans="17:19" x14ac:dyDescent="0.2">
      <c r="Q358" s="11"/>
      <c r="R358" s="12"/>
      <c r="S358" s="12"/>
    </row>
    <row r="359" spans="17:19" x14ac:dyDescent="0.2">
      <c r="Q359" s="11"/>
      <c r="R359" s="12"/>
      <c r="S359" s="12"/>
    </row>
    <row r="360" spans="17:19" x14ac:dyDescent="0.2">
      <c r="Q360" s="11"/>
      <c r="R360" s="12"/>
      <c r="S360" s="12"/>
    </row>
    <row r="361" spans="17:19" x14ac:dyDescent="0.2">
      <c r="Q361" s="11"/>
      <c r="R361" s="12"/>
      <c r="S361" s="12"/>
    </row>
    <row r="362" spans="17:19" x14ac:dyDescent="0.2">
      <c r="Q362" s="11"/>
      <c r="R362" s="12"/>
      <c r="S362" s="12"/>
    </row>
    <row r="363" spans="17:19" x14ac:dyDescent="0.2">
      <c r="Q363" s="11"/>
      <c r="R363" s="12"/>
      <c r="S363" s="12"/>
    </row>
    <row r="364" spans="17:19" x14ac:dyDescent="0.2">
      <c r="Q364" s="11"/>
      <c r="R364" s="12"/>
      <c r="S364" s="12"/>
    </row>
    <row r="365" spans="17:19" x14ac:dyDescent="0.2">
      <c r="Q365" s="11"/>
      <c r="R365" s="12"/>
      <c r="S365" s="12"/>
    </row>
    <row r="366" spans="17:19" x14ac:dyDescent="0.2">
      <c r="Q366" s="11"/>
      <c r="R366" s="12"/>
      <c r="S366" s="12"/>
    </row>
    <row r="367" spans="17:19" x14ac:dyDescent="0.2">
      <c r="Q367" s="11"/>
      <c r="R367" s="12"/>
      <c r="S367" s="12"/>
    </row>
    <row r="368" spans="17:19" x14ac:dyDescent="0.2">
      <c r="Q368" s="11"/>
      <c r="R368" s="12"/>
      <c r="S368" s="12"/>
    </row>
    <row r="369" spans="17:19" x14ac:dyDescent="0.2">
      <c r="Q369" s="11"/>
      <c r="R369" s="12"/>
      <c r="S369" s="12"/>
    </row>
    <row r="370" spans="17:19" x14ac:dyDescent="0.2">
      <c r="Q370" s="11"/>
      <c r="R370" s="12"/>
      <c r="S370" s="12"/>
    </row>
    <row r="371" spans="17:19" x14ac:dyDescent="0.2">
      <c r="Q371" s="11"/>
      <c r="R371" s="12"/>
      <c r="S371" s="12"/>
    </row>
    <row r="372" spans="17:19" x14ac:dyDescent="0.2">
      <c r="Q372" s="11"/>
      <c r="R372" s="12"/>
      <c r="S372" s="12"/>
    </row>
    <row r="373" spans="17:19" x14ac:dyDescent="0.2">
      <c r="Q373" s="11"/>
      <c r="R373" s="12"/>
      <c r="S373" s="12"/>
    </row>
    <row r="374" spans="17:19" x14ac:dyDescent="0.2">
      <c r="Q374" s="11"/>
      <c r="R374" s="12"/>
      <c r="S374" s="12"/>
    </row>
    <row r="375" spans="17:19" x14ac:dyDescent="0.2">
      <c r="Q375" s="11"/>
      <c r="R375" s="12"/>
      <c r="S375" s="12"/>
    </row>
    <row r="376" spans="17:19" x14ac:dyDescent="0.2">
      <c r="Q376" s="11"/>
      <c r="R376" s="12"/>
      <c r="S376" s="12"/>
    </row>
    <row r="377" spans="17:19" x14ac:dyDescent="0.2">
      <c r="Q377" s="11"/>
      <c r="R377" s="12"/>
      <c r="S377" s="12"/>
    </row>
    <row r="378" spans="17:19" x14ac:dyDescent="0.2">
      <c r="Q378" s="11"/>
      <c r="R378" s="12"/>
      <c r="S378" s="12"/>
    </row>
    <row r="379" spans="17:19" x14ac:dyDescent="0.2">
      <c r="Q379" s="11"/>
      <c r="R379" s="12"/>
      <c r="S379" s="12"/>
    </row>
    <row r="380" spans="17:19" x14ac:dyDescent="0.2">
      <c r="Q380" s="11"/>
      <c r="R380" s="12"/>
      <c r="S380" s="12"/>
    </row>
    <row r="381" spans="17:19" x14ac:dyDescent="0.2">
      <c r="Q381" s="11"/>
      <c r="R381" s="12"/>
      <c r="S381" s="12"/>
    </row>
    <row r="382" spans="17:19" x14ac:dyDescent="0.2">
      <c r="Q382" s="11"/>
      <c r="R382" s="12"/>
      <c r="S382" s="12"/>
    </row>
    <row r="383" spans="17:19" x14ac:dyDescent="0.2">
      <c r="Q383" s="11"/>
      <c r="R383" s="12"/>
      <c r="S383" s="12"/>
    </row>
    <row r="384" spans="17:19" x14ac:dyDescent="0.2">
      <c r="Q384" s="11"/>
      <c r="R384" s="12"/>
      <c r="S384" s="12"/>
    </row>
    <row r="385" spans="17:19" x14ac:dyDescent="0.2">
      <c r="Q385" s="11"/>
      <c r="R385" s="12"/>
      <c r="S385" s="12"/>
    </row>
    <row r="386" spans="17:19" x14ac:dyDescent="0.2">
      <c r="Q386" s="11"/>
      <c r="R386" s="12"/>
      <c r="S386" s="12"/>
    </row>
    <row r="387" spans="17:19" x14ac:dyDescent="0.2">
      <c r="Q387" s="11"/>
      <c r="R387" s="12"/>
      <c r="S387" s="12"/>
    </row>
    <row r="388" spans="17:19" x14ac:dyDescent="0.2">
      <c r="Q388" s="11"/>
      <c r="R388" s="12"/>
      <c r="S388" s="12"/>
    </row>
    <row r="389" spans="17:19" x14ac:dyDescent="0.2">
      <c r="Q389" s="11"/>
      <c r="R389" s="12"/>
      <c r="S389" s="12"/>
    </row>
    <row r="390" spans="17:19" x14ac:dyDescent="0.2">
      <c r="Q390" s="11"/>
      <c r="R390" s="12"/>
      <c r="S390" s="12"/>
    </row>
    <row r="391" spans="17:19" x14ac:dyDescent="0.2">
      <c r="Q391" s="11"/>
      <c r="R391" s="12"/>
      <c r="S391" s="12"/>
    </row>
    <row r="392" spans="17:19" x14ac:dyDescent="0.2">
      <c r="Q392" s="11"/>
      <c r="R392" s="12"/>
      <c r="S392" s="12"/>
    </row>
    <row r="393" spans="17:19" x14ac:dyDescent="0.2">
      <c r="Q393" s="11"/>
      <c r="R393" s="12"/>
      <c r="S393" s="12"/>
    </row>
    <row r="394" spans="17:19" x14ac:dyDescent="0.2">
      <c r="Q394" s="11"/>
      <c r="R394" s="12"/>
      <c r="S394" s="12"/>
    </row>
    <row r="395" spans="17:19" x14ac:dyDescent="0.2">
      <c r="Q395" s="11"/>
      <c r="R395" s="12"/>
      <c r="S395" s="12"/>
    </row>
    <row r="396" spans="17:19" x14ac:dyDescent="0.2">
      <c r="Q396" s="11"/>
      <c r="R396" s="12"/>
      <c r="S396" s="12"/>
    </row>
    <row r="397" spans="17:19" x14ac:dyDescent="0.2">
      <c r="Q397" s="11"/>
      <c r="R397" s="12"/>
      <c r="S397" s="12"/>
    </row>
    <row r="398" spans="17:19" x14ac:dyDescent="0.2">
      <c r="Q398" s="11"/>
      <c r="R398" s="12"/>
      <c r="S398" s="12"/>
    </row>
    <row r="399" spans="17:19" x14ac:dyDescent="0.2">
      <c r="Q399" s="11"/>
      <c r="R399" s="12"/>
      <c r="S399" s="12"/>
    </row>
    <row r="400" spans="17:19" x14ac:dyDescent="0.2">
      <c r="Q400" s="11"/>
      <c r="R400" s="12"/>
      <c r="S400" s="12"/>
    </row>
    <row r="401" spans="17:19" x14ac:dyDescent="0.2">
      <c r="Q401" s="11"/>
      <c r="R401" s="12"/>
      <c r="S401" s="12"/>
    </row>
    <row r="402" spans="17:19" x14ac:dyDescent="0.2">
      <c r="Q402" s="11"/>
      <c r="R402" s="12"/>
      <c r="S402" s="12"/>
    </row>
    <row r="403" spans="17:19" x14ac:dyDescent="0.2">
      <c r="Q403" s="11"/>
      <c r="R403" s="12"/>
      <c r="S403" s="12"/>
    </row>
    <row r="404" spans="17:19" x14ac:dyDescent="0.2">
      <c r="Q404" s="11"/>
      <c r="R404" s="12"/>
      <c r="S404" s="12"/>
    </row>
    <row r="405" spans="17:19" x14ac:dyDescent="0.2">
      <c r="Q405" s="11"/>
      <c r="R405" s="12"/>
      <c r="S405" s="12"/>
    </row>
    <row r="406" spans="17:19" x14ac:dyDescent="0.2">
      <c r="Q406" s="11"/>
      <c r="R406" s="12"/>
      <c r="S406" s="12"/>
    </row>
    <row r="407" spans="17:19" x14ac:dyDescent="0.2">
      <c r="Q407" s="11"/>
      <c r="R407" s="12"/>
      <c r="S407" s="12"/>
    </row>
    <row r="408" spans="17:19" x14ac:dyDescent="0.2">
      <c r="Q408" s="11"/>
      <c r="R408" s="12"/>
      <c r="S408" s="12"/>
    </row>
    <row r="409" spans="17:19" x14ac:dyDescent="0.2">
      <c r="Q409" s="11"/>
      <c r="R409" s="12"/>
      <c r="S409" s="12"/>
    </row>
    <row r="410" spans="17:19" x14ac:dyDescent="0.2">
      <c r="Q410" s="11"/>
      <c r="R410" s="12"/>
      <c r="S410" s="12"/>
    </row>
    <row r="411" spans="17:19" x14ac:dyDescent="0.2">
      <c r="Q411" s="11"/>
      <c r="R411" s="12"/>
      <c r="S411" s="12"/>
    </row>
    <row r="412" spans="17:19" x14ac:dyDescent="0.2">
      <c r="Q412" s="11"/>
      <c r="R412" s="12"/>
      <c r="S412" s="12"/>
    </row>
    <row r="413" spans="17:19" x14ac:dyDescent="0.2">
      <c r="Q413" s="11"/>
      <c r="R413" s="12"/>
      <c r="S413" s="12"/>
    </row>
    <row r="414" spans="17:19" x14ac:dyDescent="0.2">
      <c r="Q414" s="11"/>
      <c r="R414" s="12"/>
      <c r="S414" s="12"/>
    </row>
    <row r="415" spans="17:19" x14ac:dyDescent="0.2">
      <c r="Q415" s="11"/>
      <c r="R415" s="12"/>
      <c r="S415" s="12"/>
    </row>
    <row r="416" spans="17:19" x14ac:dyDescent="0.2">
      <c r="Q416" s="11"/>
      <c r="R416" s="12"/>
      <c r="S416" s="12"/>
    </row>
    <row r="417" spans="17:19" x14ac:dyDescent="0.2">
      <c r="Q417" s="11"/>
      <c r="R417" s="12"/>
      <c r="S417" s="12"/>
    </row>
    <row r="418" spans="17:19" x14ac:dyDescent="0.2">
      <c r="Q418" s="11"/>
      <c r="R418" s="12"/>
      <c r="S418" s="12"/>
    </row>
    <row r="419" spans="17:19" x14ac:dyDescent="0.2">
      <c r="Q419" s="11"/>
      <c r="R419" s="12"/>
      <c r="S419" s="12"/>
    </row>
    <row r="420" spans="17:19" x14ac:dyDescent="0.2">
      <c r="Q420" s="11"/>
      <c r="R420" s="12"/>
      <c r="S420" s="12"/>
    </row>
    <row r="421" spans="17:19" x14ac:dyDescent="0.2">
      <c r="Q421" s="11"/>
      <c r="R421" s="12"/>
      <c r="S421" s="12"/>
    </row>
    <row r="422" spans="17:19" x14ac:dyDescent="0.2">
      <c r="Q422" s="11"/>
      <c r="R422" s="12"/>
      <c r="S422" s="12"/>
    </row>
    <row r="423" spans="17:19" x14ac:dyDescent="0.2">
      <c r="Q423" s="11"/>
      <c r="R423" s="12"/>
      <c r="S423" s="12"/>
    </row>
    <row r="424" spans="17:19" x14ac:dyDescent="0.2">
      <c r="Q424" s="11"/>
      <c r="R424" s="12"/>
      <c r="S424" s="12"/>
    </row>
    <row r="425" spans="17:19" x14ac:dyDescent="0.2">
      <c r="Q425" s="11"/>
      <c r="R425" s="12"/>
      <c r="S425" s="12"/>
    </row>
    <row r="426" spans="17:19" x14ac:dyDescent="0.2">
      <c r="Q426" s="11"/>
      <c r="R426" s="12"/>
      <c r="S426" s="12"/>
    </row>
    <row r="427" spans="17:19" x14ac:dyDescent="0.2">
      <c r="Q427" s="11"/>
      <c r="R427" s="12"/>
      <c r="S427" s="12"/>
    </row>
    <row r="428" spans="17:19" x14ac:dyDescent="0.2">
      <c r="Q428" s="11"/>
      <c r="R428" s="12"/>
      <c r="S428" s="12"/>
    </row>
    <row r="429" spans="17:19" x14ac:dyDescent="0.2">
      <c r="Q429" s="11"/>
      <c r="R429" s="12"/>
      <c r="S429" s="12"/>
    </row>
    <row r="430" spans="17:19" x14ac:dyDescent="0.2">
      <c r="Q430" s="11"/>
      <c r="R430" s="12"/>
      <c r="S430" s="12"/>
    </row>
    <row r="431" spans="17:19" x14ac:dyDescent="0.2">
      <c r="Q431" s="11"/>
      <c r="R431" s="12"/>
      <c r="S431" s="12"/>
    </row>
    <row r="432" spans="17:19" x14ac:dyDescent="0.2">
      <c r="Q432" s="11"/>
      <c r="R432" s="12"/>
      <c r="S432" s="12"/>
    </row>
    <row r="433" spans="17:19" x14ac:dyDescent="0.2">
      <c r="Q433" s="11"/>
      <c r="R433" s="12"/>
      <c r="S433" s="12"/>
    </row>
    <row r="434" spans="17:19" x14ac:dyDescent="0.2">
      <c r="Q434" s="11"/>
      <c r="R434" s="12"/>
      <c r="S434" s="12"/>
    </row>
    <row r="435" spans="17:19" x14ac:dyDescent="0.2">
      <c r="Q435" s="11"/>
      <c r="R435" s="12"/>
      <c r="S435" s="12"/>
    </row>
    <row r="436" spans="17:19" x14ac:dyDescent="0.2">
      <c r="Q436" s="11"/>
      <c r="R436" s="12"/>
      <c r="S436" s="12"/>
    </row>
    <row r="437" spans="17:19" x14ac:dyDescent="0.2">
      <c r="Q437" s="11"/>
      <c r="R437" s="12"/>
      <c r="S437" s="12"/>
    </row>
    <row r="438" spans="17:19" x14ac:dyDescent="0.2">
      <c r="Q438" s="11"/>
      <c r="R438" s="12"/>
      <c r="S438" s="12"/>
    </row>
    <row r="439" spans="17:19" x14ac:dyDescent="0.2">
      <c r="Q439" s="11"/>
      <c r="R439" s="12"/>
      <c r="S439" s="12"/>
    </row>
    <row r="440" spans="17:19" x14ac:dyDescent="0.2">
      <c r="Q440" s="11"/>
      <c r="R440" s="12"/>
      <c r="S440" s="12"/>
    </row>
    <row r="441" spans="17:19" x14ac:dyDescent="0.2">
      <c r="Q441" s="11"/>
      <c r="R441" s="12"/>
      <c r="S441" s="12"/>
    </row>
    <row r="442" spans="17:19" x14ac:dyDescent="0.2">
      <c r="Q442" s="11"/>
      <c r="R442" s="12"/>
      <c r="S442" s="12"/>
    </row>
    <row r="443" spans="17:19" x14ac:dyDescent="0.2">
      <c r="Q443" s="11"/>
      <c r="R443" s="12"/>
      <c r="S443" s="12"/>
    </row>
    <row r="444" spans="17:19" x14ac:dyDescent="0.2">
      <c r="Q444" s="11"/>
      <c r="R444" s="12"/>
      <c r="S444" s="12"/>
    </row>
    <row r="445" spans="17:19" x14ac:dyDescent="0.2">
      <c r="Q445" s="11"/>
      <c r="R445" s="12"/>
      <c r="S445" s="12"/>
    </row>
    <row r="446" spans="17:19" x14ac:dyDescent="0.2">
      <c r="Q446" s="11"/>
      <c r="R446" s="12"/>
      <c r="S446" s="12"/>
    </row>
    <row r="447" spans="17:19" x14ac:dyDescent="0.2">
      <c r="Q447" s="11"/>
      <c r="R447" s="12"/>
      <c r="S447" s="12"/>
    </row>
    <row r="448" spans="17:19" x14ac:dyDescent="0.2">
      <c r="Q448" s="11"/>
      <c r="R448" s="12"/>
      <c r="S448" s="12"/>
    </row>
    <row r="449" spans="17:19" x14ac:dyDescent="0.2">
      <c r="Q449" s="11"/>
      <c r="R449" s="12"/>
      <c r="S449" s="12"/>
    </row>
    <row r="450" spans="17:19" x14ac:dyDescent="0.2">
      <c r="Q450" s="11"/>
      <c r="R450" s="12"/>
      <c r="S450" s="12"/>
    </row>
    <row r="451" spans="17:19" x14ac:dyDescent="0.2">
      <c r="Q451" s="11"/>
      <c r="R451" s="12"/>
      <c r="S451" s="12"/>
    </row>
    <row r="452" spans="17:19" x14ac:dyDescent="0.2">
      <c r="Q452" s="11"/>
      <c r="R452" s="12"/>
      <c r="S452" s="12"/>
    </row>
    <row r="453" spans="17:19" x14ac:dyDescent="0.2">
      <c r="Q453" s="11"/>
      <c r="R453" s="12"/>
      <c r="S453" s="12"/>
    </row>
    <row r="454" spans="17:19" x14ac:dyDescent="0.2">
      <c r="Q454" s="11"/>
      <c r="R454" s="12"/>
      <c r="S454" s="12"/>
    </row>
    <row r="455" spans="17:19" x14ac:dyDescent="0.2">
      <c r="Q455" s="11"/>
      <c r="R455" s="12"/>
      <c r="S455" s="12"/>
    </row>
    <row r="456" spans="17:19" x14ac:dyDescent="0.2">
      <c r="Q456" s="11"/>
      <c r="R456" s="12"/>
      <c r="S456" s="12"/>
    </row>
    <row r="457" spans="17:19" x14ac:dyDescent="0.2">
      <c r="Q457" s="11"/>
      <c r="R457" s="12"/>
      <c r="S457" s="12"/>
    </row>
    <row r="458" spans="17:19" x14ac:dyDescent="0.2">
      <c r="Q458" s="11"/>
      <c r="R458" s="12"/>
      <c r="S458" s="12"/>
    </row>
    <row r="459" spans="17:19" x14ac:dyDescent="0.2">
      <c r="Q459" s="11"/>
      <c r="R459" s="12"/>
      <c r="S459" s="12"/>
    </row>
    <row r="460" spans="17:19" x14ac:dyDescent="0.2">
      <c r="Q460" s="11"/>
      <c r="R460" s="12"/>
      <c r="S460" s="12"/>
    </row>
    <row r="461" spans="17:19" x14ac:dyDescent="0.2">
      <c r="Q461" s="11"/>
      <c r="R461" s="12"/>
      <c r="S461" s="12"/>
    </row>
    <row r="462" spans="17:19" x14ac:dyDescent="0.2">
      <c r="Q462" s="11"/>
      <c r="R462" s="12"/>
      <c r="S462" s="12"/>
    </row>
    <row r="463" spans="17:19" x14ac:dyDescent="0.2">
      <c r="Q463" s="11"/>
      <c r="R463" s="12"/>
      <c r="S463" s="12"/>
    </row>
    <row r="464" spans="17:19" x14ac:dyDescent="0.2">
      <c r="Q464" s="11"/>
      <c r="R464" s="12"/>
      <c r="S464" s="12"/>
    </row>
    <row r="465" spans="17:19" x14ac:dyDescent="0.2">
      <c r="Q465" s="11"/>
      <c r="R465" s="12"/>
      <c r="S465" s="12"/>
    </row>
    <row r="466" spans="17:19" x14ac:dyDescent="0.2">
      <c r="Q466" s="11"/>
      <c r="R466" s="12"/>
      <c r="S466" s="12"/>
    </row>
    <row r="467" spans="17:19" x14ac:dyDescent="0.2">
      <c r="Q467" s="11"/>
      <c r="R467" s="12"/>
      <c r="S467" s="12"/>
    </row>
    <row r="468" spans="17:19" x14ac:dyDescent="0.2">
      <c r="Q468" s="11"/>
      <c r="R468" s="12"/>
      <c r="S468" s="12"/>
    </row>
    <row r="469" spans="17:19" x14ac:dyDescent="0.2">
      <c r="Q469" s="11"/>
      <c r="R469" s="12"/>
      <c r="S469" s="12"/>
    </row>
    <row r="470" spans="17:19" x14ac:dyDescent="0.2">
      <c r="Q470" s="11"/>
      <c r="R470" s="12"/>
      <c r="S470" s="12"/>
    </row>
    <row r="471" spans="17:19" x14ac:dyDescent="0.2">
      <c r="Q471" s="11"/>
      <c r="R471" s="12"/>
      <c r="S471" s="12"/>
    </row>
    <row r="472" spans="17:19" x14ac:dyDescent="0.2">
      <c r="Q472" s="11"/>
      <c r="R472" s="12"/>
      <c r="S472" s="12"/>
    </row>
    <row r="473" spans="17:19" x14ac:dyDescent="0.2">
      <c r="Q473" s="11"/>
      <c r="R473" s="12"/>
      <c r="S473" s="12"/>
    </row>
    <row r="474" spans="17:19" x14ac:dyDescent="0.2">
      <c r="Q474" s="11"/>
      <c r="R474" s="12"/>
      <c r="S474" s="12"/>
    </row>
    <row r="475" spans="17:19" x14ac:dyDescent="0.2">
      <c r="Q475" s="11"/>
      <c r="R475" s="12"/>
      <c r="S475" s="12"/>
    </row>
    <row r="476" spans="17:19" x14ac:dyDescent="0.2">
      <c r="Q476" s="11"/>
      <c r="R476" s="12"/>
      <c r="S476" s="12"/>
    </row>
    <row r="477" spans="17:19" x14ac:dyDescent="0.2">
      <c r="Q477" s="11"/>
      <c r="R477" s="12"/>
      <c r="S477" s="12"/>
    </row>
    <row r="478" spans="17:19" x14ac:dyDescent="0.2">
      <c r="Q478" s="11"/>
      <c r="R478" s="12"/>
      <c r="S478" s="12"/>
    </row>
    <row r="479" spans="17:19" x14ac:dyDescent="0.2">
      <c r="Q479" s="11"/>
      <c r="R479" s="12"/>
      <c r="S479" s="12"/>
    </row>
    <row r="480" spans="17:19" x14ac:dyDescent="0.2">
      <c r="Q480" s="11"/>
      <c r="R480" s="12"/>
      <c r="S480" s="12"/>
    </row>
    <row r="481" spans="17:19" x14ac:dyDescent="0.2">
      <c r="Q481" s="11"/>
      <c r="R481" s="12"/>
      <c r="S481" s="12"/>
    </row>
    <row r="482" spans="17:19" x14ac:dyDescent="0.2">
      <c r="Q482" s="11"/>
      <c r="R482" s="12"/>
      <c r="S482" s="12"/>
    </row>
    <row r="483" spans="17:19" x14ac:dyDescent="0.2">
      <c r="Q483" s="11"/>
      <c r="R483" s="12"/>
      <c r="S483" s="12"/>
    </row>
    <row r="484" spans="17:19" x14ac:dyDescent="0.2">
      <c r="Q484" s="11"/>
      <c r="R484" s="12"/>
      <c r="S484" s="12"/>
    </row>
    <row r="485" spans="17:19" x14ac:dyDescent="0.2">
      <c r="Q485" s="11"/>
      <c r="R485" s="12"/>
      <c r="S485" s="12"/>
    </row>
    <row r="486" spans="17:19" x14ac:dyDescent="0.2">
      <c r="Q486" s="11"/>
      <c r="R486" s="12"/>
      <c r="S486" s="12"/>
    </row>
    <row r="487" spans="17:19" x14ac:dyDescent="0.2">
      <c r="Q487" s="11"/>
      <c r="R487" s="12"/>
      <c r="S487" s="12"/>
    </row>
    <row r="488" spans="17:19" x14ac:dyDescent="0.2">
      <c r="Q488" s="11"/>
      <c r="R488" s="12"/>
      <c r="S488" s="12"/>
    </row>
    <row r="489" spans="17:19" x14ac:dyDescent="0.2">
      <c r="Q489" s="11"/>
      <c r="R489" s="12"/>
      <c r="S489" s="12"/>
    </row>
    <row r="490" spans="17:19" x14ac:dyDescent="0.2">
      <c r="Q490" s="11"/>
      <c r="R490" s="12"/>
      <c r="S490" s="12"/>
    </row>
    <row r="491" spans="17:19" x14ac:dyDescent="0.2">
      <c r="Q491" s="11"/>
      <c r="R491" s="12"/>
      <c r="S491" s="12"/>
    </row>
    <row r="492" spans="17:19" x14ac:dyDescent="0.2">
      <c r="Q492" s="11"/>
      <c r="R492" s="12"/>
      <c r="S492" s="12"/>
    </row>
    <row r="493" spans="17:19" x14ac:dyDescent="0.2">
      <c r="Q493" s="11"/>
      <c r="R493" s="12"/>
      <c r="S493" s="12"/>
    </row>
    <row r="494" spans="17:19" x14ac:dyDescent="0.2">
      <c r="Q494" s="11"/>
      <c r="R494" s="12"/>
      <c r="S494" s="12"/>
    </row>
    <row r="495" spans="17:19" x14ac:dyDescent="0.2">
      <c r="Q495" s="11"/>
      <c r="R495" s="12"/>
      <c r="S495" s="12"/>
    </row>
    <row r="496" spans="17:19" x14ac:dyDescent="0.2">
      <c r="Q496" s="11"/>
      <c r="R496" s="12"/>
      <c r="S496" s="12"/>
    </row>
    <row r="497" spans="17:19" x14ac:dyDescent="0.2">
      <c r="Q497" s="11"/>
      <c r="R497" s="12"/>
      <c r="S497" s="12"/>
    </row>
    <row r="498" spans="17:19" x14ac:dyDescent="0.2">
      <c r="Q498" s="11"/>
      <c r="R498" s="12"/>
      <c r="S498" s="12"/>
    </row>
    <row r="499" spans="17:19" x14ac:dyDescent="0.2">
      <c r="Q499" s="11"/>
      <c r="R499" s="12"/>
      <c r="S499" s="12"/>
    </row>
    <row r="500" spans="17:19" x14ac:dyDescent="0.2">
      <c r="Q500" s="11"/>
      <c r="R500" s="12"/>
      <c r="S500" s="12"/>
    </row>
    <row r="501" spans="17:19" x14ac:dyDescent="0.2">
      <c r="Q501" s="11"/>
      <c r="R501" s="12"/>
      <c r="S501" s="12"/>
    </row>
    <row r="502" spans="17:19" x14ac:dyDescent="0.2">
      <c r="Q502" s="11"/>
      <c r="R502" s="12"/>
      <c r="S502" s="12"/>
    </row>
    <row r="503" spans="17:19" x14ac:dyDescent="0.2">
      <c r="Q503" s="11"/>
      <c r="R503" s="12"/>
      <c r="S503" s="12"/>
    </row>
    <row r="504" spans="17:19" x14ac:dyDescent="0.2">
      <c r="Q504" s="11"/>
      <c r="R504" s="12"/>
      <c r="S504" s="12"/>
    </row>
    <row r="505" spans="17:19" x14ac:dyDescent="0.2">
      <c r="Q505" s="11"/>
      <c r="R505" s="12"/>
      <c r="S505" s="12"/>
    </row>
    <row r="506" spans="17:19" x14ac:dyDescent="0.2">
      <c r="Q506" s="11"/>
      <c r="R506" s="12"/>
      <c r="S506" s="12"/>
    </row>
    <row r="507" spans="17:19" x14ac:dyDescent="0.2">
      <c r="Q507" s="11"/>
      <c r="R507" s="12"/>
      <c r="S507" s="12"/>
    </row>
    <row r="508" spans="17:19" x14ac:dyDescent="0.2">
      <c r="Q508" s="11"/>
      <c r="R508" s="12"/>
      <c r="S508" s="12"/>
    </row>
    <row r="509" spans="17:19" x14ac:dyDescent="0.2">
      <c r="Q509" s="11"/>
      <c r="R509" s="12"/>
      <c r="S509" s="12"/>
    </row>
    <row r="510" spans="17:19" x14ac:dyDescent="0.2">
      <c r="Q510" s="11"/>
      <c r="R510" s="12"/>
      <c r="S510" s="12"/>
    </row>
    <row r="511" spans="17:19" x14ac:dyDescent="0.2">
      <c r="Q511" s="11"/>
      <c r="R511" s="12"/>
      <c r="S511" s="12"/>
    </row>
    <row r="512" spans="17:19" x14ac:dyDescent="0.2">
      <c r="Q512" s="11"/>
      <c r="R512" s="12"/>
      <c r="S512" s="12"/>
    </row>
    <row r="513" spans="17:19" x14ac:dyDescent="0.2">
      <c r="Q513" s="11"/>
      <c r="R513" s="12"/>
      <c r="S513" s="12"/>
    </row>
    <row r="514" spans="17:19" x14ac:dyDescent="0.2">
      <c r="Q514" s="11"/>
      <c r="R514" s="12"/>
      <c r="S514" s="12"/>
    </row>
    <row r="515" spans="17:19" x14ac:dyDescent="0.2">
      <c r="Q515" s="11"/>
      <c r="R515" s="12"/>
      <c r="S515" s="12"/>
    </row>
    <row r="516" spans="17:19" x14ac:dyDescent="0.2">
      <c r="Q516" s="11"/>
      <c r="R516" s="12"/>
      <c r="S516" s="12"/>
    </row>
    <row r="517" spans="17:19" x14ac:dyDescent="0.2">
      <c r="Q517" s="11"/>
      <c r="R517" s="12"/>
      <c r="S517" s="12"/>
    </row>
    <row r="518" spans="17:19" x14ac:dyDescent="0.2">
      <c r="Q518" s="11"/>
      <c r="R518" s="12"/>
      <c r="S518" s="12"/>
    </row>
    <row r="519" spans="17:19" x14ac:dyDescent="0.2">
      <c r="Q519" s="11"/>
      <c r="R519" s="12"/>
      <c r="S519" s="12"/>
    </row>
    <row r="520" spans="17:19" x14ac:dyDescent="0.2">
      <c r="Q520" s="11"/>
      <c r="R520" s="12"/>
      <c r="S520" s="12"/>
    </row>
    <row r="521" spans="17:19" x14ac:dyDescent="0.2">
      <c r="Q521" s="11"/>
      <c r="R521" s="12"/>
      <c r="S521" s="12"/>
    </row>
    <row r="522" spans="17:19" x14ac:dyDescent="0.2">
      <c r="Q522" s="11"/>
      <c r="R522" s="12"/>
      <c r="S522" s="12"/>
    </row>
    <row r="523" spans="17:19" x14ac:dyDescent="0.2">
      <c r="Q523" s="11"/>
      <c r="R523" s="12"/>
      <c r="S523" s="12"/>
    </row>
    <row r="524" spans="17:19" x14ac:dyDescent="0.2">
      <c r="Q524" s="11"/>
      <c r="R524" s="12"/>
      <c r="S524" s="12"/>
    </row>
    <row r="525" spans="17:19" x14ac:dyDescent="0.2">
      <c r="Q525" s="11"/>
      <c r="R525" s="12"/>
      <c r="S525" s="12"/>
    </row>
    <row r="526" spans="17:19" x14ac:dyDescent="0.2">
      <c r="Q526" s="11"/>
      <c r="R526" s="12"/>
      <c r="S526" s="12"/>
    </row>
    <row r="527" spans="17:19" x14ac:dyDescent="0.2">
      <c r="Q527" s="11"/>
      <c r="R527" s="12"/>
      <c r="S527" s="12"/>
    </row>
    <row r="528" spans="17:19" x14ac:dyDescent="0.2">
      <c r="Q528" s="11"/>
      <c r="R528" s="12"/>
      <c r="S528" s="12"/>
    </row>
    <row r="529" spans="17:19" x14ac:dyDescent="0.2">
      <c r="Q529" s="11"/>
      <c r="R529" s="12"/>
      <c r="S529" s="12"/>
    </row>
    <row r="530" spans="17:19" x14ac:dyDescent="0.2">
      <c r="Q530" s="11"/>
      <c r="R530" s="12"/>
      <c r="S530" s="12"/>
    </row>
    <row r="531" spans="17:19" x14ac:dyDescent="0.2">
      <c r="Q531" s="11"/>
      <c r="R531" s="12"/>
      <c r="S531" s="12"/>
    </row>
    <row r="532" spans="17:19" x14ac:dyDescent="0.2">
      <c r="Q532" s="11"/>
      <c r="R532" s="12"/>
      <c r="S532" s="12"/>
    </row>
    <row r="533" spans="17:19" x14ac:dyDescent="0.2">
      <c r="Q533" s="11"/>
      <c r="R533" s="12"/>
      <c r="S533" s="12"/>
    </row>
    <row r="534" spans="17:19" x14ac:dyDescent="0.2">
      <c r="Q534" s="11"/>
      <c r="R534" s="12"/>
      <c r="S534" s="12"/>
    </row>
    <row r="535" spans="17:19" x14ac:dyDescent="0.2">
      <c r="Q535" s="11"/>
      <c r="R535" s="12"/>
      <c r="S535" s="12"/>
    </row>
    <row r="536" spans="17:19" x14ac:dyDescent="0.2">
      <c r="Q536" s="11"/>
      <c r="R536" s="12"/>
      <c r="S536" s="12"/>
    </row>
    <row r="537" spans="17:19" x14ac:dyDescent="0.2">
      <c r="Q537" s="11"/>
      <c r="R537" s="12"/>
      <c r="S537" s="12"/>
    </row>
    <row r="538" spans="17:19" x14ac:dyDescent="0.2">
      <c r="Q538" s="11"/>
      <c r="R538" s="12"/>
      <c r="S538" s="12"/>
    </row>
    <row r="539" spans="17:19" x14ac:dyDescent="0.2">
      <c r="Q539" s="11"/>
      <c r="R539" s="12"/>
      <c r="S539" s="12"/>
    </row>
    <row r="540" spans="17:19" x14ac:dyDescent="0.2">
      <c r="Q540" s="11"/>
      <c r="R540" s="12"/>
      <c r="S540" s="12"/>
    </row>
    <row r="541" spans="17:19" x14ac:dyDescent="0.2">
      <c r="Q541" s="11"/>
      <c r="R541" s="12"/>
      <c r="S541" s="12"/>
    </row>
    <row r="542" spans="17:19" x14ac:dyDescent="0.2">
      <c r="Q542" s="11"/>
      <c r="R542" s="12"/>
      <c r="S542" s="12"/>
    </row>
    <row r="543" spans="17:19" x14ac:dyDescent="0.2">
      <c r="Q543" s="11"/>
      <c r="R543" s="12"/>
      <c r="S543" s="12"/>
    </row>
    <row r="544" spans="17:19" x14ac:dyDescent="0.2">
      <c r="Q544" s="11"/>
      <c r="R544" s="12"/>
      <c r="S544" s="12"/>
    </row>
    <row r="545" spans="17:19" x14ac:dyDescent="0.2">
      <c r="Q545" s="11"/>
      <c r="R545" s="12"/>
      <c r="S545" s="12"/>
    </row>
    <row r="546" spans="17:19" x14ac:dyDescent="0.2">
      <c r="Q546" s="11"/>
      <c r="R546" s="12"/>
      <c r="S546" s="12"/>
    </row>
    <row r="547" spans="17:19" x14ac:dyDescent="0.2">
      <c r="Q547" s="11"/>
      <c r="R547" s="12"/>
      <c r="S547" s="12"/>
    </row>
    <row r="548" spans="17:19" x14ac:dyDescent="0.2">
      <c r="Q548" s="11"/>
      <c r="R548" s="12"/>
      <c r="S548" s="12"/>
    </row>
    <row r="549" spans="17:19" x14ac:dyDescent="0.2">
      <c r="Q549" s="11"/>
      <c r="R549" s="12"/>
      <c r="S549" s="12"/>
    </row>
    <row r="550" spans="17:19" x14ac:dyDescent="0.2">
      <c r="Q550" s="11"/>
      <c r="R550" s="12"/>
      <c r="S550" s="12"/>
    </row>
    <row r="551" spans="17:19" x14ac:dyDescent="0.2">
      <c r="Q551" s="11"/>
      <c r="R551" s="12"/>
      <c r="S551" s="12"/>
    </row>
    <row r="552" spans="17:19" x14ac:dyDescent="0.2">
      <c r="Q552" s="11"/>
      <c r="R552" s="12"/>
      <c r="S552" s="12"/>
    </row>
    <row r="553" spans="17:19" x14ac:dyDescent="0.2">
      <c r="Q553" s="11"/>
      <c r="R553" s="12"/>
      <c r="S553" s="12"/>
    </row>
    <row r="554" spans="17:19" x14ac:dyDescent="0.2">
      <c r="Q554" s="11"/>
      <c r="R554" s="12"/>
      <c r="S554" s="12"/>
    </row>
    <row r="555" spans="17:19" x14ac:dyDescent="0.2">
      <c r="Q555" s="11"/>
      <c r="R555" s="12"/>
      <c r="S555" s="12"/>
    </row>
    <row r="556" spans="17:19" x14ac:dyDescent="0.2">
      <c r="Q556" s="11"/>
      <c r="R556" s="12"/>
      <c r="S556" s="12"/>
    </row>
    <row r="557" spans="17:19" x14ac:dyDescent="0.2">
      <c r="Q557" s="11"/>
      <c r="R557" s="12"/>
      <c r="S557" s="12"/>
    </row>
    <row r="558" spans="17:19" x14ac:dyDescent="0.2">
      <c r="Q558" s="11"/>
      <c r="R558" s="12"/>
      <c r="S558" s="12"/>
    </row>
    <row r="559" spans="17:19" x14ac:dyDescent="0.2">
      <c r="Q559" s="11"/>
      <c r="R559" s="12"/>
      <c r="S559" s="12"/>
    </row>
    <row r="560" spans="17:19" x14ac:dyDescent="0.2">
      <c r="Q560" s="11"/>
      <c r="R560" s="12"/>
      <c r="S560" s="12"/>
    </row>
    <row r="561" spans="17:19" x14ac:dyDescent="0.2">
      <c r="Q561" s="11"/>
      <c r="R561" s="12"/>
      <c r="S561" s="12"/>
    </row>
    <row r="562" spans="17:19" x14ac:dyDescent="0.2">
      <c r="Q562" s="11"/>
      <c r="R562" s="12"/>
      <c r="S562" s="12"/>
    </row>
    <row r="563" spans="17:19" x14ac:dyDescent="0.2">
      <c r="Q563" s="11"/>
      <c r="R563" s="12"/>
      <c r="S563" s="12"/>
    </row>
    <row r="564" spans="17:19" x14ac:dyDescent="0.2">
      <c r="Q564" s="11"/>
      <c r="R564" s="12"/>
      <c r="S564" s="12"/>
    </row>
    <row r="565" spans="17:19" x14ac:dyDescent="0.2">
      <c r="Q565" s="11"/>
      <c r="R565" s="12"/>
      <c r="S565" s="12"/>
    </row>
    <row r="566" spans="17:19" x14ac:dyDescent="0.2">
      <c r="Q566" s="11"/>
      <c r="R566" s="12"/>
      <c r="S566" s="12"/>
    </row>
    <row r="567" spans="17:19" x14ac:dyDescent="0.2">
      <c r="Q567" s="11"/>
      <c r="R567" s="12"/>
      <c r="S567" s="12"/>
    </row>
    <row r="568" spans="17:19" x14ac:dyDescent="0.2">
      <c r="Q568" s="11"/>
      <c r="R568" s="12"/>
      <c r="S568" s="12"/>
    </row>
    <row r="569" spans="17:19" x14ac:dyDescent="0.2">
      <c r="Q569" s="11"/>
      <c r="R569" s="12"/>
      <c r="S569" s="12"/>
    </row>
    <row r="570" spans="17:19" x14ac:dyDescent="0.2">
      <c r="Q570" s="11"/>
      <c r="R570" s="12"/>
      <c r="S570" s="12"/>
    </row>
    <row r="571" spans="17:19" x14ac:dyDescent="0.2">
      <c r="Q571" s="11"/>
      <c r="R571" s="12"/>
      <c r="S571" s="12"/>
    </row>
    <row r="572" spans="17:19" x14ac:dyDescent="0.2">
      <c r="Q572" s="11"/>
      <c r="R572" s="12"/>
      <c r="S572" s="12"/>
    </row>
    <row r="573" spans="17:19" x14ac:dyDescent="0.2">
      <c r="Q573" s="11"/>
      <c r="R573" s="12"/>
      <c r="S573" s="12"/>
    </row>
    <row r="574" spans="17:19" x14ac:dyDescent="0.2">
      <c r="Q574" s="11"/>
      <c r="R574" s="12"/>
      <c r="S574" s="12"/>
    </row>
    <row r="575" spans="17:19" x14ac:dyDescent="0.2">
      <c r="Q575" s="11"/>
      <c r="R575" s="12"/>
      <c r="S575" s="12"/>
    </row>
    <row r="576" spans="17:19" x14ac:dyDescent="0.2">
      <c r="Q576" s="11"/>
      <c r="R576" s="12"/>
      <c r="S576" s="12"/>
    </row>
    <row r="577" spans="17:19" x14ac:dyDescent="0.2">
      <c r="Q577" s="11"/>
      <c r="R577" s="12"/>
      <c r="S577" s="12"/>
    </row>
    <row r="578" spans="17:19" x14ac:dyDescent="0.2">
      <c r="Q578" s="11"/>
      <c r="R578" s="12"/>
      <c r="S578" s="12"/>
    </row>
    <row r="579" spans="17:19" x14ac:dyDescent="0.2">
      <c r="Q579" s="11"/>
      <c r="R579" s="12"/>
      <c r="S579" s="12"/>
    </row>
    <row r="580" spans="17:19" x14ac:dyDescent="0.2">
      <c r="Q580" s="11"/>
      <c r="R580" s="12"/>
      <c r="S580" s="12"/>
    </row>
    <row r="581" spans="17:19" x14ac:dyDescent="0.2">
      <c r="Q581" s="11"/>
      <c r="R581" s="12"/>
      <c r="S581" s="12"/>
    </row>
    <row r="582" spans="17:19" x14ac:dyDescent="0.2">
      <c r="Q582" s="11"/>
      <c r="R582" s="12"/>
      <c r="S582" s="12"/>
    </row>
    <row r="583" spans="17:19" x14ac:dyDescent="0.2">
      <c r="Q583" s="11"/>
      <c r="R583" s="12"/>
      <c r="S583" s="12"/>
    </row>
    <row r="584" spans="17:19" x14ac:dyDescent="0.2">
      <c r="Q584" s="11"/>
      <c r="R584" s="12"/>
      <c r="S584" s="12"/>
    </row>
    <row r="585" spans="17:19" x14ac:dyDescent="0.2">
      <c r="Q585" s="11"/>
      <c r="R585" s="12"/>
      <c r="S585" s="12"/>
    </row>
    <row r="586" spans="17:19" x14ac:dyDescent="0.2">
      <c r="Q586" s="11"/>
      <c r="R586" s="12"/>
      <c r="S586" s="12"/>
    </row>
    <row r="587" spans="17:19" x14ac:dyDescent="0.2">
      <c r="Q587" s="11"/>
      <c r="R587" s="12"/>
      <c r="S587" s="12"/>
    </row>
    <row r="588" spans="17:19" x14ac:dyDescent="0.2">
      <c r="Q588" s="11"/>
      <c r="R588" s="12"/>
      <c r="S588" s="12"/>
    </row>
    <row r="589" spans="17:19" x14ac:dyDescent="0.2">
      <c r="Q589" s="11"/>
      <c r="R589" s="12"/>
      <c r="S589" s="12"/>
    </row>
    <row r="590" spans="17:19" x14ac:dyDescent="0.2">
      <c r="Q590" s="11"/>
      <c r="R590" s="12"/>
      <c r="S590" s="12"/>
    </row>
    <row r="591" spans="17:19" x14ac:dyDescent="0.2">
      <c r="Q591" s="11"/>
      <c r="R591" s="12"/>
      <c r="S591" s="12"/>
    </row>
    <row r="592" spans="17:19" x14ac:dyDescent="0.2">
      <c r="Q592" s="11"/>
      <c r="R592" s="12"/>
      <c r="S592" s="12"/>
    </row>
    <row r="593" spans="17:19" x14ac:dyDescent="0.2">
      <c r="Q593" s="11"/>
      <c r="R593" s="12"/>
      <c r="S593" s="12"/>
    </row>
    <row r="594" spans="17:19" x14ac:dyDescent="0.2">
      <c r="Q594" s="11"/>
      <c r="R594" s="12"/>
      <c r="S594" s="12"/>
    </row>
    <row r="595" spans="17:19" x14ac:dyDescent="0.2">
      <c r="Q595" s="11"/>
      <c r="R595" s="12"/>
      <c r="S595" s="12"/>
    </row>
    <row r="596" spans="17:19" x14ac:dyDescent="0.2">
      <c r="Q596" s="11"/>
      <c r="R596" s="12"/>
      <c r="S596" s="12"/>
    </row>
    <row r="597" spans="17:19" x14ac:dyDescent="0.2">
      <c r="Q597" s="11"/>
      <c r="R597" s="12"/>
      <c r="S597" s="12"/>
    </row>
    <row r="598" spans="17:19" x14ac:dyDescent="0.2">
      <c r="Q598" s="11"/>
      <c r="R598" s="12"/>
      <c r="S598" s="12"/>
    </row>
    <row r="599" spans="17:19" x14ac:dyDescent="0.2">
      <c r="Q599" s="11"/>
      <c r="R599" s="12"/>
      <c r="S599" s="12"/>
    </row>
    <row r="600" spans="17:19" x14ac:dyDescent="0.2">
      <c r="Q600" s="11"/>
      <c r="R600" s="12"/>
      <c r="S600" s="12"/>
    </row>
    <row r="601" spans="17:19" x14ac:dyDescent="0.2">
      <c r="Q601" s="11"/>
      <c r="R601" s="12"/>
      <c r="S601" s="12"/>
    </row>
    <row r="602" spans="17:19" x14ac:dyDescent="0.2">
      <c r="Q602" s="11"/>
      <c r="R602" s="12"/>
      <c r="S602" s="12"/>
    </row>
    <row r="603" spans="17:19" x14ac:dyDescent="0.2">
      <c r="Q603" s="11"/>
      <c r="R603" s="12"/>
      <c r="S603" s="12"/>
    </row>
    <row r="604" spans="17:19" x14ac:dyDescent="0.2">
      <c r="Q604" s="11"/>
      <c r="R604" s="12"/>
      <c r="S604" s="12"/>
    </row>
    <row r="605" spans="17:19" x14ac:dyDescent="0.2">
      <c r="Q605" s="11"/>
      <c r="R605" s="12"/>
      <c r="S605" s="12"/>
    </row>
    <row r="606" spans="17:19" x14ac:dyDescent="0.2">
      <c r="Q606" s="11"/>
      <c r="R606" s="12"/>
      <c r="S606" s="12"/>
    </row>
    <row r="607" spans="17:19" x14ac:dyDescent="0.2">
      <c r="Q607" s="11"/>
      <c r="R607" s="12"/>
      <c r="S607" s="12"/>
    </row>
    <row r="608" spans="17:19" x14ac:dyDescent="0.2">
      <c r="Q608" s="11"/>
      <c r="R608" s="12"/>
      <c r="S608" s="12"/>
    </row>
    <row r="609" spans="17:19" x14ac:dyDescent="0.2">
      <c r="Q609" s="11"/>
      <c r="R609" s="12"/>
      <c r="S609" s="12"/>
    </row>
    <row r="610" spans="17:19" x14ac:dyDescent="0.2">
      <c r="Q610" s="11"/>
      <c r="R610" s="12"/>
      <c r="S610" s="12"/>
    </row>
    <row r="611" spans="17:19" x14ac:dyDescent="0.2">
      <c r="Q611" s="11"/>
      <c r="R611" s="12"/>
      <c r="S611" s="12"/>
    </row>
    <row r="612" spans="17:19" x14ac:dyDescent="0.2">
      <c r="Q612" s="11"/>
      <c r="R612" s="12"/>
      <c r="S612" s="12"/>
    </row>
    <row r="613" spans="17:19" x14ac:dyDescent="0.2">
      <c r="Q613" s="11"/>
      <c r="R613" s="12"/>
      <c r="S613" s="12"/>
    </row>
    <row r="614" spans="17:19" x14ac:dyDescent="0.2">
      <c r="Q614" s="11"/>
      <c r="R614" s="12"/>
      <c r="S614" s="12"/>
    </row>
    <row r="615" spans="17:19" x14ac:dyDescent="0.2">
      <c r="Q615" s="11"/>
      <c r="R615" s="12"/>
      <c r="S615" s="12"/>
    </row>
    <row r="616" spans="17:19" x14ac:dyDescent="0.2">
      <c r="Q616" s="11"/>
      <c r="R616" s="12"/>
      <c r="S616" s="12"/>
    </row>
    <row r="617" spans="17:19" x14ac:dyDescent="0.2">
      <c r="Q617" s="11"/>
      <c r="R617" s="12"/>
      <c r="S617" s="12"/>
    </row>
    <row r="618" spans="17:19" x14ac:dyDescent="0.2">
      <c r="Q618" s="11"/>
      <c r="R618" s="12"/>
      <c r="S618" s="12"/>
    </row>
    <row r="619" spans="17:19" x14ac:dyDescent="0.2">
      <c r="Q619" s="11"/>
      <c r="R619" s="12"/>
      <c r="S619" s="12"/>
    </row>
    <row r="620" spans="17:19" x14ac:dyDescent="0.2">
      <c r="Q620" s="11"/>
      <c r="R620" s="12"/>
      <c r="S620" s="12"/>
    </row>
    <row r="621" spans="17:19" x14ac:dyDescent="0.2">
      <c r="Q621" s="11"/>
      <c r="R621" s="12"/>
      <c r="S621" s="12"/>
    </row>
    <row r="622" spans="17:19" x14ac:dyDescent="0.2">
      <c r="Q622" s="11"/>
      <c r="R622" s="12"/>
      <c r="S622" s="12"/>
    </row>
    <row r="623" spans="17:19" x14ac:dyDescent="0.2">
      <c r="Q623" s="11"/>
      <c r="R623" s="12"/>
      <c r="S623" s="12"/>
    </row>
    <row r="624" spans="17:19" x14ac:dyDescent="0.2">
      <c r="Q624" s="11"/>
      <c r="R624" s="12"/>
      <c r="S624" s="12"/>
    </row>
    <row r="625" spans="17:19" x14ac:dyDescent="0.2">
      <c r="Q625" s="11"/>
      <c r="R625" s="12"/>
      <c r="S625" s="12"/>
    </row>
    <row r="626" spans="17:19" x14ac:dyDescent="0.2">
      <c r="Q626" s="11"/>
      <c r="R626" s="12"/>
      <c r="S626" s="12"/>
    </row>
    <row r="627" spans="17:19" x14ac:dyDescent="0.2">
      <c r="Q627" s="11"/>
      <c r="R627" s="12"/>
      <c r="S627" s="12"/>
    </row>
    <row r="628" spans="17:19" x14ac:dyDescent="0.2">
      <c r="Q628" s="11"/>
      <c r="R628" s="12"/>
      <c r="S628" s="12"/>
    </row>
    <row r="629" spans="17:19" x14ac:dyDescent="0.2">
      <c r="Q629" s="11"/>
      <c r="R629" s="12"/>
      <c r="S629" s="12"/>
    </row>
    <row r="630" spans="17:19" x14ac:dyDescent="0.2">
      <c r="Q630" s="11"/>
      <c r="R630" s="12"/>
      <c r="S630" s="12"/>
    </row>
    <row r="631" spans="17:19" x14ac:dyDescent="0.2">
      <c r="Q631" s="11"/>
      <c r="R631" s="12"/>
      <c r="S631" s="12"/>
    </row>
    <row r="632" spans="17:19" x14ac:dyDescent="0.2">
      <c r="Q632" s="11"/>
      <c r="R632" s="12"/>
      <c r="S632" s="12"/>
    </row>
    <row r="633" spans="17:19" x14ac:dyDescent="0.2">
      <c r="Q633" s="11"/>
      <c r="R633" s="12"/>
      <c r="S633" s="12"/>
    </row>
    <row r="634" spans="17:19" x14ac:dyDescent="0.2">
      <c r="Q634" s="11"/>
      <c r="R634" s="12"/>
      <c r="S634" s="12"/>
    </row>
    <row r="635" spans="17:19" x14ac:dyDescent="0.2">
      <c r="Q635" s="11"/>
      <c r="R635" s="12"/>
      <c r="S635" s="12"/>
    </row>
    <row r="636" spans="17:19" x14ac:dyDescent="0.2">
      <c r="Q636" s="11"/>
      <c r="R636" s="12"/>
      <c r="S636" s="12"/>
    </row>
    <row r="637" spans="17:19" x14ac:dyDescent="0.2">
      <c r="Q637" s="11"/>
      <c r="R637" s="12"/>
      <c r="S637" s="12"/>
    </row>
    <row r="638" spans="17:19" x14ac:dyDescent="0.2">
      <c r="Q638" s="11"/>
      <c r="R638" s="12"/>
      <c r="S638" s="12"/>
    </row>
    <row r="639" spans="17:19" x14ac:dyDescent="0.2">
      <c r="Q639" s="11"/>
      <c r="R639" s="12"/>
      <c r="S639" s="12"/>
    </row>
    <row r="640" spans="17:19" x14ac:dyDescent="0.2">
      <c r="Q640" s="11"/>
      <c r="R640" s="12"/>
      <c r="S640" s="12"/>
    </row>
    <row r="641" spans="17:19" x14ac:dyDescent="0.2">
      <c r="Q641" s="11"/>
      <c r="R641" s="12"/>
      <c r="S641" s="12"/>
    </row>
    <row r="642" spans="17:19" x14ac:dyDescent="0.2">
      <c r="Q642" s="11"/>
      <c r="R642" s="12"/>
      <c r="S642" s="12"/>
    </row>
    <row r="643" spans="17:19" x14ac:dyDescent="0.2">
      <c r="Q643" s="11"/>
      <c r="R643" s="12"/>
      <c r="S643" s="12"/>
    </row>
    <row r="644" spans="17:19" x14ac:dyDescent="0.2">
      <c r="Q644" s="11"/>
      <c r="R644" s="12"/>
      <c r="S644" s="12"/>
    </row>
    <row r="645" spans="17:19" x14ac:dyDescent="0.2">
      <c r="Q645" s="11"/>
      <c r="R645" s="12"/>
      <c r="S645" s="12"/>
    </row>
    <row r="646" spans="17:19" x14ac:dyDescent="0.2">
      <c r="Q646" s="11"/>
      <c r="R646" s="12"/>
      <c r="S646" s="12"/>
    </row>
    <row r="647" spans="17:19" x14ac:dyDescent="0.2">
      <c r="Q647" s="11"/>
      <c r="R647" s="12"/>
      <c r="S647" s="12"/>
    </row>
    <row r="648" spans="17:19" x14ac:dyDescent="0.2">
      <c r="Q648" s="11"/>
      <c r="R648" s="12"/>
      <c r="S648" s="12"/>
    </row>
    <row r="649" spans="17:19" x14ac:dyDescent="0.2">
      <c r="Q649" s="11"/>
      <c r="R649" s="12"/>
      <c r="S649" s="12"/>
    </row>
    <row r="650" spans="17:19" x14ac:dyDescent="0.2">
      <c r="Q650" s="11"/>
      <c r="R650" s="12"/>
      <c r="S650" s="12"/>
    </row>
    <row r="651" spans="17:19" x14ac:dyDescent="0.2">
      <c r="Q651" s="11"/>
      <c r="R651" s="12"/>
      <c r="S651" s="12"/>
    </row>
    <row r="652" spans="17:19" x14ac:dyDescent="0.2">
      <c r="Q652" s="11"/>
      <c r="R652" s="12"/>
      <c r="S652" s="12"/>
    </row>
    <row r="653" spans="17:19" x14ac:dyDescent="0.2">
      <c r="Q653" s="11"/>
      <c r="R653" s="12"/>
      <c r="S653" s="12"/>
    </row>
    <row r="654" spans="17:19" x14ac:dyDescent="0.2">
      <c r="Q654" s="11"/>
      <c r="R654" s="12"/>
      <c r="S654" s="12"/>
    </row>
    <row r="655" spans="17:19" x14ac:dyDescent="0.2">
      <c r="Q655" s="11"/>
      <c r="R655" s="12"/>
      <c r="S655" s="12"/>
    </row>
    <row r="656" spans="17:19" x14ac:dyDescent="0.2">
      <c r="Q656" s="11"/>
      <c r="R656" s="12"/>
      <c r="S656" s="12"/>
    </row>
    <row r="657" spans="17:19" x14ac:dyDescent="0.2">
      <c r="Q657" s="11"/>
      <c r="R657" s="12"/>
      <c r="S657" s="12"/>
    </row>
    <row r="658" spans="17:19" x14ac:dyDescent="0.2">
      <c r="Q658" s="11"/>
      <c r="R658" s="12"/>
      <c r="S658" s="12"/>
    </row>
    <row r="659" spans="17:19" x14ac:dyDescent="0.2">
      <c r="Q659" s="11"/>
      <c r="R659" s="12"/>
      <c r="S659" s="12"/>
    </row>
    <row r="660" spans="17:19" x14ac:dyDescent="0.2">
      <c r="Q660" s="11"/>
      <c r="R660" s="12"/>
      <c r="S660" s="12"/>
    </row>
    <row r="661" spans="17:19" x14ac:dyDescent="0.2">
      <c r="Q661" s="11"/>
      <c r="R661" s="12"/>
      <c r="S661" s="12"/>
    </row>
    <row r="662" spans="17:19" x14ac:dyDescent="0.2">
      <c r="Q662" s="11"/>
      <c r="R662" s="12"/>
      <c r="S662" s="12"/>
    </row>
    <row r="663" spans="17:19" x14ac:dyDescent="0.2">
      <c r="Q663" s="11"/>
      <c r="R663" s="12"/>
      <c r="S663" s="12"/>
    </row>
    <row r="664" spans="17:19" x14ac:dyDescent="0.2">
      <c r="Q664" s="11"/>
      <c r="R664" s="12"/>
      <c r="S664" s="12"/>
    </row>
    <row r="665" spans="17:19" x14ac:dyDescent="0.2">
      <c r="Q665" s="11"/>
      <c r="R665" s="12"/>
      <c r="S665" s="12"/>
    </row>
    <row r="666" spans="17:19" x14ac:dyDescent="0.2">
      <c r="Q666" s="11"/>
      <c r="R666" s="12"/>
      <c r="S666" s="12"/>
    </row>
    <row r="667" spans="17:19" x14ac:dyDescent="0.2">
      <c r="Q667" s="11"/>
      <c r="R667" s="12"/>
      <c r="S667" s="12"/>
    </row>
    <row r="668" spans="17:19" x14ac:dyDescent="0.2">
      <c r="Q668" s="11"/>
      <c r="R668" s="12"/>
      <c r="S668" s="12"/>
    </row>
    <row r="669" spans="17:19" x14ac:dyDescent="0.2">
      <c r="Q669" s="11"/>
      <c r="R669" s="12"/>
      <c r="S669" s="12"/>
    </row>
    <row r="670" spans="17:19" x14ac:dyDescent="0.2">
      <c r="Q670" s="11"/>
      <c r="R670" s="12"/>
      <c r="S670" s="12"/>
    </row>
    <row r="671" spans="17:19" x14ac:dyDescent="0.2">
      <c r="Q671" s="11"/>
      <c r="R671" s="12"/>
      <c r="S671" s="12"/>
    </row>
    <row r="672" spans="17:19" x14ac:dyDescent="0.2">
      <c r="Q672" s="11"/>
      <c r="R672" s="12"/>
      <c r="S672" s="12"/>
    </row>
    <row r="673" spans="17:19" x14ac:dyDescent="0.2">
      <c r="Q673" s="11"/>
      <c r="R673" s="12"/>
      <c r="S673" s="12"/>
    </row>
    <row r="674" spans="17:19" x14ac:dyDescent="0.2">
      <c r="Q674" s="11"/>
      <c r="R674" s="12"/>
      <c r="S674" s="12"/>
    </row>
    <row r="675" spans="17:19" x14ac:dyDescent="0.2">
      <c r="Q675" s="11"/>
      <c r="R675" s="12"/>
      <c r="S675" s="12"/>
    </row>
    <row r="676" spans="17:19" x14ac:dyDescent="0.2">
      <c r="Q676" s="11"/>
      <c r="R676" s="12"/>
      <c r="S676" s="12"/>
    </row>
    <row r="677" spans="17:19" x14ac:dyDescent="0.2">
      <c r="Q677" s="11"/>
      <c r="R677" s="12"/>
      <c r="S677" s="12"/>
    </row>
    <row r="678" spans="17:19" x14ac:dyDescent="0.2">
      <c r="Q678" s="11"/>
      <c r="R678" s="12"/>
      <c r="S678" s="12"/>
    </row>
    <row r="679" spans="17:19" x14ac:dyDescent="0.2">
      <c r="Q679" s="11"/>
      <c r="R679" s="12"/>
      <c r="S679" s="12"/>
    </row>
    <row r="680" spans="17:19" x14ac:dyDescent="0.2">
      <c r="Q680" s="11"/>
      <c r="R680" s="12"/>
      <c r="S680" s="12"/>
    </row>
    <row r="681" spans="17:19" x14ac:dyDescent="0.2">
      <c r="Q681" s="11"/>
      <c r="R681" s="12"/>
      <c r="S681" s="12"/>
    </row>
    <row r="682" spans="17:19" x14ac:dyDescent="0.2">
      <c r="Q682" s="11"/>
      <c r="R682" s="12"/>
      <c r="S682" s="12"/>
    </row>
    <row r="683" spans="17:19" x14ac:dyDescent="0.2">
      <c r="Q683" s="11"/>
      <c r="R683" s="12"/>
      <c r="S683" s="12"/>
    </row>
    <row r="684" spans="17:19" x14ac:dyDescent="0.2">
      <c r="Q684" s="11"/>
      <c r="R684" s="12"/>
      <c r="S684" s="12"/>
    </row>
    <row r="685" spans="17:19" x14ac:dyDescent="0.2">
      <c r="Q685" s="11"/>
      <c r="R685" s="12"/>
      <c r="S685" s="12"/>
    </row>
    <row r="686" spans="17:19" x14ac:dyDescent="0.2">
      <c r="Q686" s="11"/>
      <c r="R686" s="12"/>
      <c r="S686" s="12"/>
    </row>
    <row r="687" spans="17:19" x14ac:dyDescent="0.2">
      <c r="Q687" s="11"/>
      <c r="R687" s="12"/>
      <c r="S687" s="12"/>
    </row>
    <row r="688" spans="17:19" x14ac:dyDescent="0.2">
      <c r="Q688" s="11"/>
      <c r="R688" s="12"/>
      <c r="S688" s="12"/>
    </row>
    <row r="689" spans="17:19" x14ac:dyDescent="0.2">
      <c r="Q689" s="11"/>
      <c r="R689" s="12"/>
      <c r="S689" s="12"/>
    </row>
    <row r="690" spans="17:19" x14ac:dyDescent="0.2">
      <c r="Q690" s="11"/>
      <c r="R690" s="12"/>
      <c r="S690" s="12"/>
    </row>
    <row r="691" spans="17:19" x14ac:dyDescent="0.2">
      <c r="Q691" s="11"/>
      <c r="R691" s="12"/>
      <c r="S691" s="12"/>
    </row>
    <row r="692" spans="17:19" x14ac:dyDescent="0.2">
      <c r="Q692" s="11"/>
      <c r="R692" s="12"/>
      <c r="S692" s="12"/>
    </row>
    <row r="693" spans="17:19" x14ac:dyDescent="0.2">
      <c r="Q693" s="11"/>
      <c r="R693" s="12"/>
      <c r="S693" s="12"/>
    </row>
    <row r="694" spans="17:19" x14ac:dyDescent="0.2">
      <c r="Q694" s="11"/>
      <c r="R694" s="12"/>
      <c r="S694" s="12"/>
    </row>
    <row r="695" spans="17:19" x14ac:dyDescent="0.2">
      <c r="Q695" s="11"/>
      <c r="R695" s="12"/>
      <c r="S695" s="12"/>
    </row>
    <row r="696" spans="17:19" x14ac:dyDescent="0.2">
      <c r="Q696" s="11"/>
      <c r="R696" s="12"/>
      <c r="S696" s="12"/>
    </row>
    <row r="697" spans="17:19" x14ac:dyDescent="0.2">
      <c r="Q697" s="11"/>
      <c r="R697" s="12"/>
      <c r="S697" s="12"/>
    </row>
    <row r="698" spans="17:19" x14ac:dyDescent="0.2">
      <c r="Q698" s="11"/>
      <c r="R698" s="12"/>
      <c r="S698" s="12"/>
    </row>
    <row r="699" spans="17:19" x14ac:dyDescent="0.2">
      <c r="Q699" s="11"/>
      <c r="R699" s="12"/>
      <c r="S699" s="12"/>
    </row>
    <row r="700" spans="17:19" x14ac:dyDescent="0.2">
      <c r="Q700" s="11"/>
      <c r="R700" s="12"/>
      <c r="S700" s="12"/>
    </row>
    <row r="701" spans="17:19" x14ac:dyDescent="0.2">
      <c r="Q701" s="11"/>
      <c r="R701" s="12"/>
      <c r="S701" s="12"/>
    </row>
    <row r="702" spans="17:19" x14ac:dyDescent="0.2">
      <c r="Q702" s="11"/>
      <c r="R702" s="12"/>
      <c r="S702" s="12"/>
    </row>
    <row r="703" spans="17:19" x14ac:dyDescent="0.2">
      <c r="Q703" s="11"/>
      <c r="R703" s="12"/>
      <c r="S703" s="12"/>
    </row>
    <row r="704" spans="17:19" x14ac:dyDescent="0.2">
      <c r="Q704" s="11"/>
      <c r="R704" s="12"/>
      <c r="S704" s="12"/>
    </row>
    <row r="705" spans="17:19" x14ac:dyDescent="0.2">
      <c r="Q705" s="11"/>
      <c r="R705" s="12"/>
      <c r="S705" s="12"/>
    </row>
    <row r="706" spans="17:19" x14ac:dyDescent="0.2">
      <c r="Q706" s="11"/>
      <c r="R706" s="12"/>
      <c r="S706" s="12"/>
    </row>
    <row r="707" spans="17:19" x14ac:dyDescent="0.2">
      <c r="Q707" s="11"/>
      <c r="R707" s="12"/>
      <c r="S707" s="12"/>
    </row>
    <row r="708" spans="17:19" x14ac:dyDescent="0.2">
      <c r="Q708" s="11"/>
      <c r="R708" s="12"/>
      <c r="S708" s="12"/>
    </row>
    <row r="709" spans="17:19" x14ac:dyDescent="0.2">
      <c r="Q709" s="11"/>
      <c r="R709" s="12"/>
      <c r="S709" s="12"/>
    </row>
    <row r="710" spans="17:19" x14ac:dyDescent="0.2">
      <c r="Q710" s="11"/>
      <c r="R710" s="12"/>
      <c r="S710" s="12"/>
    </row>
    <row r="711" spans="17:19" x14ac:dyDescent="0.2">
      <c r="Q711" s="11"/>
      <c r="R711" s="12"/>
      <c r="S711" s="12"/>
    </row>
    <row r="712" spans="17:19" x14ac:dyDescent="0.2">
      <c r="Q712" s="11"/>
      <c r="R712" s="12"/>
      <c r="S712" s="12"/>
    </row>
    <row r="713" spans="17:19" x14ac:dyDescent="0.2">
      <c r="Q713" s="11"/>
      <c r="R713" s="12"/>
      <c r="S713" s="12"/>
    </row>
    <row r="714" spans="17:19" x14ac:dyDescent="0.2">
      <c r="Q714" s="11"/>
      <c r="R714" s="12"/>
      <c r="S714" s="12"/>
    </row>
    <row r="715" spans="17:19" x14ac:dyDescent="0.2">
      <c r="Q715" s="11"/>
      <c r="R715" s="12"/>
      <c r="S715" s="12"/>
    </row>
    <row r="716" spans="17:19" x14ac:dyDescent="0.2">
      <c r="Q716" s="11"/>
      <c r="R716" s="12"/>
      <c r="S716" s="12"/>
    </row>
    <row r="717" spans="17:19" x14ac:dyDescent="0.2">
      <c r="Q717" s="11"/>
      <c r="R717" s="12"/>
      <c r="S717" s="12"/>
    </row>
    <row r="718" spans="17:19" x14ac:dyDescent="0.2">
      <c r="Q718" s="11"/>
      <c r="R718" s="12"/>
      <c r="S718" s="12"/>
    </row>
    <row r="719" spans="17:19" x14ac:dyDescent="0.2">
      <c r="Q719" s="11"/>
      <c r="R719" s="12"/>
      <c r="S719" s="12"/>
    </row>
    <row r="720" spans="17:19" x14ac:dyDescent="0.2">
      <c r="Q720" s="11"/>
      <c r="R720" s="12"/>
      <c r="S720" s="12"/>
    </row>
    <row r="721" spans="17:19" x14ac:dyDescent="0.2">
      <c r="Q721" s="11"/>
      <c r="R721" s="12"/>
      <c r="S721" s="12"/>
    </row>
    <row r="722" spans="17:19" x14ac:dyDescent="0.2">
      <c r="Q722" s="11"/>
      <c r="R722" s="12"/>
      <c r="S722" s="12"/>
    </row>
    <row r="723" spans="17:19" x14ac:dyDescent="0.2">
      <c r="Q723" s="11"/>
      <c r="R723" s="12"/>
      <c r="S723" s="12"/>
    </row>
    <row r="724" spans="17:19" x14ac:dyDescent="0.2">
      <c r="Q724" s="11"/>
      <c r="R724" s="12"/>
      <c r="S724" s="12"/>
    </row>
    <row r="725" spans="17:19" x14ac:dyDescent="0.2">
      <c r="Q725" s="11"/>
      <c r="R725" s="12"/>
      <c r="S725" s="12"/>
    </row>
    <row r="726" spans="17:19" x14ac:dyDescent="0.2">
      <c r="Q726" s="11"/>
      <c r="R726" s="12"/>
      <c r="S726" s="12"/>
    </row>
    <row r="727" spans="17:19" x14ac:dyDescent="0.2">
      <c r="Q727" s="11"/>
      <c r="R727" s="12"/>
      <c r="S727" s="12"/>
    </row>
    <row r="728" spans="17:19" x14ac:dyDescent="0.2">
      <c r="Q728" s="11"/>
      <c r="R728" s="12"/>
      <c r="S728" s="12"/>
    </row>
    <row r="729" spans="17:19" x14ac:dyDescent="0.2">
      <c r="Q729" s="11"/>
      <c r="R729" s="12"/>
      <c r="S729" s="12"/>
    </row>
    <row r="730" spans="17:19" x14ac:dyDescent="0.2">
      <c r="Q730" s="11"/>
      <c r="R730" s="12"/>
      <c r="S730" s="12"/>
    </row>
    <row r="731" spans="17:19" x14ac:dyDescent="0.2">
      <c r="Q731" s="11"/>
      <c r="R731" s="12"/>
      <c r="S731" s="12"/>
    </row>
    <row r="732" spans="17:19" x14ac:dyDescent="0.2">
      <c r="Q732" s="11"/>
      <c r="R732" s="12"/>
      <c r="S732" s="12"/>
    </row>
    <row r="733" spans="17:19" x14ac:dyDescent="0.2">
      <c r="Q733" s="11"/>
      <c r="R733" s="12"/>
      <c r="S733" s="12"/>
    </row>
    <row r="734" spans="17:19" x14ac:dyDescent="0.2">
      <c r="Q734" s="11"/>
      <c r="R734" s="12"/>
      <c r="S734" s="12"/>
    </row>
    <row r="735" spans="17:19" x14ac:dyDescent="0.2">
      <c r="Q735" s="11"/>
      <c r="R735" s="12"/>
      <c r="S735" s="12"/>
    </row>
    <row r="736" spans="17:19" x14ac:dyDescent="0.2">
      <c r="Q736" s="11"/>
      <c r="R736" s="12"/>
      <c r="S736" s="12"/>
    </row>
    <row r="737" spans="17:19" x14ac:dyDescent="0.2">
      <c r="Q737" s="11"/>
      <c r="R737" s="12"/>
      <c r="S737" s="12"/>
    </row>
    <row r="738" spans="17:19" x14ac:dyDescent="0.2">
      <c r="Q738" s="11"/>
      <c r="R738" s="12"/>
      <c r="S738" s="12"/>
    </row>
    <row r="739" spans="17:19" x14ac:dyDescent="0.2">
      <c r="Q739" s="11"/>
      <c r="R739" s="12"/>
      <c r="S739" s="12"/>
    </row>
    <row r="740" spans="17:19" x14ac:dyDescent="0.2">
      <c r="Q740" s="11"/>
      <c r="R740" s="12"/>
      <c r="S740" s="12"/>
    </row>
    <row r="741" spans="17:19" x14ac:dyDescent="0.2">
      <c r="Q741" s="11"/>
      <c r="R741" s="12"/>
      <c r="S741" s="12"/>
    </row>
    <row r="742" spans="17:19" x14ac:dyDescent="0.2">
      <c r="Q742" s="11"/>
      <c r="R742" s="12"/>
      <c r="S742" s="12"/>
    </row>
    <row r="743" spans="17:19" x14ac:dyDescent="0.2">
      <c r="Q743" s="11"/>
      <c r="R743" s="12"/>
      <c r="S743" s="12"/>
    </row>
    <row r="744" spans="17:19" x14ac:dyDescent="0.2">
      <c r="Q744" s="11"/>
      <c r="R744" s="12"/>
      <c r="S744" s="12"/>
    </row>
    <row r="745" spans="17:19" x14ac:dyDescent="0.2">
      <c r="Q745" s="11"/>
      <c r="R745" s="12"/>
      <c r="S745" s="12"/>
    </row>
    <row r="746" spans="17:19" x14ac:dyDescent="0.2">
      <c r="Q746" s="11"/>
      <c r="R746" s="12"/>
      <c r="S746" s="12"/>
    </row>
    <row r="747" spans="17:19" x14ac:dyDescent="0.2">
      <c r="Q747" s="11"/>
      <c r="R747" s="12"/>
      <c r="S747" s="12"/>
    </row>
    <row r="748" spans="17:19" x14ac:dyDescent="0.2">
      <c r="Q748" s="11"/>
      <c r="R748" s="12"/>
      <c r="S748" s="12"/>
    </row>
    <row r="749" spans="17:19" x14ac:dyDescent="0.2">
      <c r="Q749" s="11"/>
      <c r="R749" s="12"/>
      <c r="S749" s="12"/>
    </row>
    <row r="750" spans="17:19" x14ac:dyDescent="0.2">
      <c r="Q750" s="11"/>
      <c r="R750" s="12"/>
      <c r="S750" s="12"/>
    </row>
    <row r="751" spans="17:19" x14ac:dyDescent="0.2">
      <c r="Q751" s="11"/>
      <c r="R751" s="12"/>
      <c r="S751" s="12"/>
    </row>
    <row r="752" spans="17:19" x14ac:dyDescent="0.2">
      <c r="Q752" s="11"/>
      <c r="R752" s="12"/>
      <c r="S752" s="12"/>
    </row>
    <row r="753" spans="17:19" x14ac:dyDescent="0.2">
      <c r="Q753" s="11"/>
      <c r="R753" s="12"/>
      <c r="S753" s="12"/>
    </row>
    <row r="754" spans="17:19" x14ac:dyDescent="0.2">
      <c r="Q754" s="11"/>
      <c r="R754" s="12"/>
      <c r="S754" s="12"/>
    </row>
    <row r="755" spans="17:19" x14ac:dyDescent="0.2">
      <c r="Q755" s="11"/>
      <c r="R755" s="12"/>
      <c r="S755" s="12"/>
    </row>
    <row r="756" spans="17:19" x14ac:dyDescent="0.2">
      <c r="Q756" s="11"/>
      <c r="R756" s="12"/>
      <c r="S756" s="12"/>
    </row>
    <row r="757" spans="17:19" x14ac:dyDescent="0.2">
      <c r="Q757" s="11"/>
      <c r="R757" s="12"/>
      <c r="S757" s="12"/>
    </row>
    <row r="758" spans="17:19" x14ac:dyDescent="0.2">
      <c r="Q758" s="11"/>
      <c r="R758" s="12"/>
      <c r="S758" s="12"/>
    </row>
    <row r="759" spans="17:19" x14ac:dyDescent="0.2">
      <c r="Q759" s="11"/>
      <c r="R759" s="12"/>
      <c r="S759" s="12"/>
    </row>
    <row r="760" spans="17:19" x14ac:dyDescent="0.2">
      <c r="Q760" s="11"/>
      <c r="R760" s="12"/>
      <c r="S760" s="12"/>
    </row>
    <row r="761" spans="17:19" x14ac:dyDescent="0.2">
      <c r="Q761" s="11"/>
      <c r="R761" s="12"/>
      <c r="S761" s="12"/>
    </row>
    <row r="762" spans="17:19" x14ac:dyDescent="0.2">
      <c r="Q762" s="11"/>
      <c r="R762" s="12"/>
      <c r="S762" s="12"/>
    </row>
    <row r="763" spans="17:19" x14ac:dyDescent="0.2">
      <c r="Q763" s="11"/>
      <c r="R763" s="12"/>
      <c r="S763" s="12"/>
    </row>
    <row r="764" spans="17:19" x14ac:dyDescent="0.2">
      <c r="Q764" s="11"/>
      <c r="R764" s="12"/>
      <c r="S764" s="12"/>
    </row>
    <row r="765" spans="17:19" x14ac:dyDescent="0.2">
      <c r="Q765" s="11"/>
      <c r="R765" s="12"/>
      <c r="S765" s="12"/>
    </row>
    <row r="766" spans="17:19" x14ac:dyDescent="0.2">
      <c r="Q766" s="11"/>
      <c r="R766" s="12"/>
      <c r="S766" s="12"/>
    </row>
    <row r="767" spans="17:19" x14ac:dyDescent="0.2">
      <c r="Q767" s="11"/>
      <c r="R767" s="12"/>
      <c r="S767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999D-E23E-4C98-A23D-154E3F09823B}">
  <dimension ref="A1:BD767"/>
  <sheetViews>
    <sheetView topLeftCell="AC1" workbookViewId="0">
      <selection activeCell="AP30" sqref="AP30"/>
    </sheetView>
  </sheetViews>
  <sheetFormatPr defaultColWidth="10.7109375" defaultRowHeight="12.75" x14ac:dyDescent="0.2"/>
  <cols>
    <col min="1" max="1" width="13.140625" style="1" customWidth="1"/>
    <col min="2" max="2" width="8.7109375" style="1" customWidth="1"/>
    <col min="3" max="3" width="7" style="1" customWidth="1"/>
    <col min="4" max="4" width="8.140625" style="1" customWidth="1"/>
    <col min="5" max="5" width="7.42578125" style="1" customWidth="1"/>
    <col min="6" max="6" width="6.7109375" style="1" customWidth="1"/>
    <col min="7" max="7" width="7" style="1" customWidth="1"/>
    <col min="8" max="8" width="9.85546875" style="1" customWidth="1"/>
    <col min="9" max="9" width="8.85546875" style="1" customWidth="1"/>
    <col min="10" max="11" width="7.7109375" style="2" customWidth="1"/>
    <col min="12" max="16" width="8.28515625" style="2" customWidth="1"/>
    <col min="17" max="17" width="9.140625" style="2" customWidth="1"/>
    <col min="18" max="18" width="8.7109375" style="2" customWidth="1"/>
    <col min="19" max="24" width="8.42578125" style="2" customWidth="1"/>
    <col min="25" max="25" width="8.85546875" style="2" customWidth="1"/>
    <col min="26" max="26" width="8" style="2" customWidth="1"/>
    <col min="27" max="29" width="8.5703125" style="2" customWidth="1"/>
    <col min="30" max="30" width="10.5703125" style="2" customWidth="1"/>
    <col min="31" max="31" width="8.28515625" style="2" customWidth="1"/>
    <col min="32" max="32" width="11" style="2" customWidth="1"/>
    <col min="33" max="33" width="9.7109375" style="2" customWidth="1"/>
    <col min="34" max="34" width="6.42578125" style="2" customWidth="1"/>
    <col min="35" max="35" width="7.7109375" style="2" customWidth="1"/>
    <col min="36" max="36" width="8.85546875" style="2" customWidth="1"/>
    <col min="37" max="37" width="9.7109375" style="2" customWidth="1"/>
    <col min="38" max="39" width="8.85546875" style="2" customWidth="1"/>
    <col min="40" max="44" width="8.28515625" style="2" customWidth="1"/>
    <col min="45" max="45" width="10.140625" style="2" customWidth="1"/>
    <col min="46" max="46" width="9.85546875" style="2" customWidth="1"/>
    <col min="47" max="47" width="9.7109375" style="2" customWidth="1"/>
    <col min="48" max="48" width="10" style="2" customWidth="1"/>
    <col min="49" max="16384" width="10.7109375" style="2"/>
  </cols>
  <sheetData>
    <row r="1" spans="1:56" x14ac:dyDescent="0.2">
      <c r="A1" s="1" t="s">
        <v>7</v>
      </c>
      <c r="E1" s="1">
        <v>23</v>
      </c>
      <c r="F1" s="1">
        <v>735</v>
      </c>
      <c r="G1" s="1">
        <v>47</v>
      </c>
      <c r="I1" s="2" t="s">
        <v>0</v>
      </c>
      <c r="Y1" s="2" t="s">
        <v>5</v>
      </c>
      <c r="AK1" s="2" t="s">
        <v>6</v>
      </c>
    </row>
    <row r="2" spans="1:56" s="14" customFormat="1" x14ac:dyDescent="0.2">
      <c r="A2" s="3" t="s">
        <v>10</v>
      </c>
      <c r="B2" s="3" t="s">
        <v>11</v>
      </c>
      <c r="C2" s="3" t="s">
        <v>12</v>
      </c>
      <c r="D2" s="3" t="s">
        <v>13</v>
      </c>
      <c r="E2" s="3" t="s">
        <v>1</v>
      </c>
      <c r="F2" s="3" t="s">
        <v>2</v>
      </c>
      <c r="G2" s="3" t="s">
        <v>4</v>
      </c>
      <c r="H2" s="15" t="s">
        <v>48</v>
      </c>
      <c r="I2" s="4" t="s">
        <v>14</v>
      </c>
      <c r="J2" s="4" t="s">
        <v>15</v>
      </c>
      <c r="K2" s="4" t="s">
        <v>45</v>
      </c>
      <c r="L2" s="4" t="s">
        <v>16</v>
      </c>
      <c r="M2" s="4" t="s">
        <v>46</v>
      </c>
      <c r="N2" s="4" t="s">
        <v>37</v>
      </c>
      <c r="O2" s="4" t="s">
        <v>40</v>
      </c>
      <c r="P2" s="4" t="s">
        <v>47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52</v>
      </c>
      <c r="V2" s="4" t="s">
        <v>53</v>
      </c>
      <c r="W2" s="4" t="s">
        <v>54</v>
      </c>
      <c r="X2" s="4" t="s">
        <v>55</v>
      </c>
      <c r="Y2" s="5" t="s">
        <v>21</v>
      </c>
      <c r="Z2" s="5" t="s">
        <v>22</v>
      </c>
      <c r="AA2" s="5" t="s">
        <v>23</v>
      </c>
      <c r="AB2" s="5" t="s">
        <v>38</v>
      </c>
      <c r="AC2" s="5" t="s">
        <v>43</v>
      </c>
      <c r="AD2" s="5" t="s">
        <v>24</v>
      </c>
      <c r="AE2" s="5" t="s">
        <v>25</v>
      </c>
      <c r="AF2" s="5" t="s">
        <v>26</v>
      </c>
      <c r="AG2" s="5" t="s">
        <v>27</v>
      </c>
      <c r="AH2" s="5" t="s">
        <v>9</v>
      </c>
      <c r="AI2" s="5" t="s">
        <v>28</v>
      </c>
      <c r="AJ2" s="5" t="s">
        <v>29</v>
      </c>
      <c r="AK2" s="6" t="s">
        <v>30</v>
      </c>
      <c r="AL2" s="6" t="s">
        <v>31</v>
      </c>
      <c r="AM2" s="6" t="s">
        <v>49</v>
      </c>
      <c r="AN2" s="6" t="s">
        <v>32</v>
      </c>
      <c r="AO2" s="6" t="s">
        <v>50</v>
      </c>
      <c r="AP2" s="6" t="s">
        <v>39</v>
      </c>
      <c r="AQ2" s="6" t="s">
        <v>44</v>
      </c>
      <c r="AR2" s="6" t="s">
        <v>51</v>
      </c>
      <c r="AS2" s="6" t="s">
        <v>33</v>
      </c>
      <c r="AT2" s="6" t="s">
        <v>34</v>
      </c>
      <c r="AU2" s="6" t="s">
        <v>35</v>
      </c>
      <c r="AV2" s="6" t="s">
        <v>36</v>
      </c>
      <c r="AW2" s="6" t="s">
        <v>56</v>
      </c>
      <c r="AX2" s="6" t="s">
        <v>57</v>
      </c>
      <c r="AY2" s="6" t="s">
        <v>58</v>
      </c>
      <c r="AZ2" s="6" t="s">
        <v>59</v>
      </c>
      <c r="BA2" s="3" t="s">
        <v>60</v>
      </c>
      <c r="BB2" s="3" t="s">
        <v>61</v>
      </c>
      <c r="BC2" s="3" t="s">
        <v>62</v>
      </c>
      <c r="BD2" s="3" t="s">
        <v>63</v>
      </c>
    </row>
    <row r="3" spans="1:56" x14ac:dyDescent="0.2">
      <c r="A3" s="7">
        <v>44137</v>
      </c>
      <c r="B3" s="1">
        <v>23</v>
      </c>
      <c r="C3" s="1">
        <v>735</v>
      </c>
      <c r="D3" s="1">
        <v>47</v>
      </c>
      <c r="E3" s="1">
        <v>13</v>
      </c>
      <c r="F3" s="1">
        <v>102</v>
      </c>
      <c r="G3" s="1">
        <v>37</v>
      </c>
      <c r="H3" s="13">
        <v>4155</v>
      </c>
      <c r="I3" s="9">
        <v>6285</v>
      </c>
      <c r="J3" s="9">
        <v>722.55</v>
      </c>
      <c r="K3" s="9">
        <v>674.46100000000001</v>
      </c>
      <c r="L3" s="9">
        <v>1407.45</v>
      </c>
      <c r="M3" s="9">
        <f>I3-H3-K3</f>
        <v>1455.539</v>
      </c>
      <c r="N3" s="9">
        <v>0</v>
      </c>
      <c r="O3" s="9">
        <v>510.43239999999997</v>
      </c>
      <c r="P3" s="9">
        <v>497.03300000000002</v>
      </c>
      <c r="Q3" s="9">
        <v>-216.76499999999999</v>
      </c>
      <c r="R3" s="9">
        <v>-240.85</v>
      </c>
      <c r="S3" s="9">
        <v>-303.76499999999999</v>
      </c>
      <c r="T3" s="9">
        <v>-2130</v>
      </c>
      <c r="U3" s="9">
        <v>-202.33799999999999</v>
      </c>
      <c r="V3" s="9">
        <v>-224.821</v>
      </c>
      <c r="W3" s="9">
        <v>-289.33800000000002</v>
      </c>
      <c r="X3" s="9">
        <v>-2130</v>
      </c>
      <c r="Y3" s="9">
        <v>5851.16</v>
      </c>
      <c r="Z3" s="9">
        <v>687</v>
      </c>
      <c r="AA3" s="9">
        <v>1009.16</v>
      </c>
      <c r="AB3" s="9">
        <v>1166.9715000000001</v>
      </c>
      <c r="AC3" s="9">
        <v>569.09</v>
      </c>
      <c r="AD3" s="9">
        <v>-65422.77</v>
      </c>
      <c r="AE3" s="9">
        <v>-230.84</v>
      </c>
      <c r="AF3" s="9">
        <v>-65512.77</v>
      </c>
      <c r="AG3" s="9">
        <v>-1723.77</v>
      </c>
      <c r="AH3" s="10">
        <v>5</v>
      </c>
      <c r="AI3" s="9">
        <v>670.29817439999999</v>
      </c>
      <c r="AJ3" s="10">
        <v>61</v>
      </c>
      <c r="AK3" s="1" t="str">
        <f t="shared" ref="AK3:AL9" si="0">IF(I3&lt;Y3, "Abicare", "DST")</f>
        <v>DST</v>
      </c>
      <c r="AL3" s="1" t="str">
        <f t="shared" si="0"/>
        <v>DST</v>
      </c>
      <c r="AM3" s="1" t="str">
        <f>IF(K3&lt;Z3, "AbiOSRM","DST")</f>
        <v>AbiOSRM</v>
      </c>
      <c r="AN3" s="1" t="str">
        <f t="shared" ref="AN3:AN9" si="1">IF(L3&lt;AA3, "Abicare", "DST")</f>
        <v>DST</v>
      </c>
      <c r="AO3" s="1" t="str">
        <f>IF(M3&lt;AA3, "AbiOSRM", "DST")</f>
        <v>DST</v>
      </c>
      <c r="AP3" s="8">
        <v>0</v>
      </c>
      <c r="AQ3" s="1" t="str">
        <f>IF(O3&lt;AC3, "Abicare","DST")</f>
        <v>Abicare</v>
      </c>
      <c r="AR3" s="1" t="str">
        <f>IF(P3&lt;AC3, "AbiOSRM", "DST")</f>
        <v>AbiOSRM</v>
      </c>
      <c r="AS3" s="1" t="str">
        <f>IF(Q3&gt;AD3,"Abicare","DST")</f>
        <v>Abicare</v>
      </c>
      <c r="AT3" s="1" t="str">
        <f t="shared" ref="AT3:AV9" si="2">IF(R3&gt;AE3, "Abicare", "DST")</f>
        <v>DST</v>
      </c>
      <c r="AU3" s="1" t="str">
        <f t="shared" si="2"/>
        <v>Abicare</v>
      </c>
      <c r="AV3" s="1" t="str">
        <f t="shared" si="2"/>
        <v>DST</v>
      </c>
      <c r="AW3" s="1" t="str">
        <f>IF(U3&gt;AD3, "AbiOSRM", "DST")</f>
        <v>AbiOSRM</v>
      </c>
      <c r="AX3" s="1" t="str">
        <f>IF(V3&gt;AE3, "AbiOSRM", "DST")</f>
        <v>AbiOSRM</v>
      </c>
      <c r="AY3" s="1" t="str">
        <f>IF(W3&gt;AF3, "AbiOSRM", "DST")</f>
        <v>AbiOSRM</v>
      </c>
      <c r="AZ3" s="1" t="str">
        <f>IF(X3&gt;AG3, "AbiOSRM", "DST")</f>
        <v>DST</v>
      </c>
      <c r="BA3" s="18">
        <f>I3-Y3</f>
        <v>433.84000000000015</v>
      </c>
      <c r="BB3" s="16">
        <f>K3-Z3</f>
        <v>-12.538999999999987</v>
      </c>
      <c r="BC3" s="16">
        <f>M3-AA3</f>
        <v>446.37900000000002</v>
      </c>
      <c r="BD3" s="16">
        <f>P3-AC3</f>
        <v>-72.057000000000016</v>
      </c>
    </row>
    <row r="4" spans="1:56" x14ac:dyDescent="0.2">
      <c r="A4" s="7">
        <v>44138</v>
      </c>
      <c r="E4" s="1">
        <v>14</v>
      </c>
      <c r="F4" s="1">
        <v>103</v>
      </c>
      <c r="G4" s="1">
        <v>38</v>
      </c>
      <c r="H4" s="13">
        <v>4275</v>
      </c>
      <c r="I4" s="9">
        <v>6030</v>
      </c>
      <c r="J4" s="9">
        <v>728.61659999999995</v>
      </c>
      <c r="K4" s="9">
        <v>675.89</v>
      </c>
      <c r="L4" s="9">
        <v>1026.3800000000001</v>
      </c>
      <c r="M4" s="9">
        <f t="shared" ref="M4:M9" si="3">I4-H4-K4</f>
        <v>1079.1100000000001</v>
      </c>
      <c r="N4" s="9">
        <v>0</v>
      </c>
      <c r="O4" s="9">
        <v>505.55610000000001</v>
      </c>
      <c r="P4" s="9">
        <v>502.22699999999998</v>
      </c>
      <c r="Q4" s="9">
        <v>-218.58500000000001</v>
      </c>
      <c r="R4" s="9">
        <v>-242.87200000000001</v>
      </c>
      <c r="S4" s="9">
        <v>-293.58499999999998</v>
      </c>
      <c r="T4" s="9">
        <v>-1755</v>
      </c>
      <c r="U4" s="9">
        <v>-202.767</v>
      </c>
      <c r="V4" s="9">
        <v>-225.297</v>
      </c>
      <c r="W4" s="9">
        <v>-277.767</v>
      </c>
      <c r="X4" s="9">
        <v>-1755</v>
      </c>
      <c r="Y4" s="9">
        <v>5758.7</v>
      </c>
      <c r="Z4" s="9">
        <v>745.88</v>
      </c>
      <c r="AA4" s="9">
        <v>737.81</v>
      </c>
      <c r="AB4" s="9">
        <v>1293.8867</v>
      </c>
      <c r="AC4" s="9">
        <v>662.54790000000003</v>
      </c>
      <c r="AD4" s="9">
        <v>-533990.43000000005</v>
      </c>
      <c r="AE4" s="9">
        <v>-265.82</v>
      </c>
      <c r="AF4" s="9">
        <v>-534066.74</v>
      </c>
      <c r="AG4" s="9">
        <v>-1745.58</v>
      </c>
      <c r="AH4" s="10">
        <v>5</v>
      </c>
      <c r="AI4" s="9">
        <v>688.76248099999998</v>
      </c>
      <c r="AJ4" s="10">
        <v>57</v>
      </c>
      <c r="AK4" s="1" t="str">
        <f t="shared" si="0"/>
        <v>DST</v>
      </c>
      <c r="AL4" s="1" t="str">
        <f t="shared" si="0"/>
        <v>Abicare</v>
      </c>
      <c r="AM4" s="1" t="str">
        <f t="shared" ref="AM4:AM9" si="4">IF(K4&lt;Z4, "AbiOSRM","DST")</f>
        <v>AbiOSRM</v>
      </c>
      <c r="AN4" s="1" t="str">
        <f t="shared" si="1"/>
        <v>DST</v>
      </c>
      <c r="AO4" s="1" t="str">
        <f t="shared" ref="AO4:AO9" si="5">IF(M4&lt;AA4, "AbiOSRM", "DST")</f>
        <v>DST</v>
      </c>
      <c r="AP4" s="8">
        <v>0</v>
      </c>
      <c r="AQ4" s="1" t="str">
        <f t="shared" ref="AQ4:AQ9" si="6">IF(O4&lt;AC4, "Abicare","DST")</f>
        <v>Abicare</v>
      </c>
      <c r="AR4" s="1" t="str">
        <f t="shared" ref="AR4:AR9" si="7">IF(P4&lt;AC4, "AbiOSRM", "DST")</f>
        <v>AbiOSRM</v>
      </c>
      <c r="AS4" s="1" t="str">
        <f t="shared" ref="AS4:AS9" si="8">IF(Q4&gt;AD4,"Abicare","DST")</f>
        <v>Abicare</v>
      </c>
      <c r="AT4" s="1" t="str">
        <f t="shared" si="2"/>
        <v>Abicare</v>
      </c>
      <c r="AU4" s="1" t="str">
        <f t="shared" si="2"/>
        <v>Abicare</v>
      </c>
      <c r="AV4" s="1" t="str">
        <f t="shared" si="2"/>
        <v>DST</v>
      </c>
      <c r="AW4" s="1" t="str">
        <f t="shared" ref="AW4:AZ9" si="9">IF(U4&gt;AD4, "AbiOSRM", "DST")</f>
        <v>AbiOSRM</v>
      </c>
      <c r="AX4" s="1" t="str">
        <f t="shared" si="9"/>
        <v>AbiOSRM</v>
      </c>
      <c r="AY4" s="1" t="str">
        <f t="shared" si="9"/>
        <v>AbiOSRM</v>
      </c>
      <c r="AZ4" s="1" t="str">
        <f t="shared" si="9"/>
        <v>DST</v>
      </c>
      <c r="BA4" s="16">
        <f t="shared" ref="BA4:BA9" si="10">I4-Y4</f>
        <v>271.30000000000018</v>
      </c>
      <c r="BB4" s="16">
        <f t="shared" ref="BB4:BB9" si="11">K4-Z4</f>
        <v>-69.990000000000009</v>
      </c>
      <c r="BC4" s="16">
        <f t="shared" ref="BC4:BC9" si="12">M4-AA4</f>
        <v>341.30000000000018</v>
      </c>
      <c r="BD4" s="16">
        <f t="shared" ref="BD4:BD9" si="13">P4-AC4</f>
        <v>-160.32090000000005</v>
      </c>
    </row>
    <row r="5" spans="1:56" x14ac:dyDescent="0.2">
      <c r="A5" s="7">
        <v>44139</v>
      </c>
      <c r="E5" s="1">
        <v>15</v>
      </c>
      <c r="F5" s="1">
        <v>105</v>
      </c>
      <c r="G5" s="1">
        <v>39</v>
      </c>
      <c r="H5" s="13">
        <v>4590</v>
      </c>
      <c r="I5" s="9">
        <v>6135</v>
      </c>
      <c r="J5" s="9">
        <v>769.78300000000002</v>
      </c>
      <c r="K5" s="9">
        <v>722.41700000000003</v>
      </c>
      <c r="L5" s="9">
        <v>775.21659999999997</v>
      </c>
      <c r="M5" s="9">
        <f t="shared" si="3"/>
        <v>822.58299999999997</v>
      </c>
      <c r="N5" s="9">
        <v>0</v>
      </c>
      <c r="O5" s="9">
        <v>551.37090000000001</v>
      </c>
      <c r="P5" s="9">
        <v>550.60199999999998</v>
      </c>
      <c r="Q5" s="9">
        <v>-230.9349</v>
      </c>
      <c r="R5" s="9">
        <v>-256.59399999999999</v>
      </c>
      <c r="S5" s="9">
        <v>-319.43490000000003</v>
      </c>
      <c r="T5" s="9">
        <v>-1545</v>
      </c>
      <c r="U5" s="9">
        <v>-216.72499999999999</v>
      </c>
      <c r="V5" s="9">
        <v>-240.80600000000001</v>
      </c>
      <c r="W5" s="9">
        <v>-305.22500000000002</v>
      </c>
      <c r="X5" s="9">
        <v>-1545</v>
      </c>
      <c r="Y5" s="9">
        <v>6044.82</v>
      </c>
      <c r="Z5" s="9">
        <v>895.18</v>
      </c>
      <c r="AA5" s="9">
        <v>559.64</v>
      </c>
      <c r="AB5" s="9">
        <v>1452.1433</v>
      </c>
      <c r="AC5" s="9">
        <v>822.69849999999997</v>
      </c>
      <c r="AD5" s="9">
        <v>-467801.89</v>
      </c>
      <c r="AE5" s="9">
        <v>-313.31</v>
      </c>
      <c r="AF5" s="9">
        <v>-467891.16</v>
      </c>
      <c r="AG5" s="9">
        <v>-1683.58</v>
      </c>
      <c r="AH5" s="10">
        <v>5</v>
      </c>
      <c r="AI5" s="9">
        <v>686.739779</v>
      </c>
      <c r="AJ5" s="10">
        <v>46</v>
      </c>
      <c r="AK5" s="1" t="str">
        <f t="shared" si="0"/>
        <v>DST</v>
      </c>
      <c r="AL5" s="1" t="str">
        <f t="shared" si="0"/>
        <v>Abicare</v>
      </c>
      <c r="AM5" s="1" t="str">
        <f t="shared" si="4"/>
        <v>AbiOSRM</v>
      </c>
      <c r="AN5" s="1" t="str">
        <f t="shared" si="1"/>
        <v>DST</v>
      </c>
      <c r="AO5" s="1" t="str">
        <f t="shared" si="5"/>
        <v>DST</v>
      </c>
      <c r="AP5" s="8">
        <v>0</v>
      </c>
      <c r="AQ5" s="1" t="str">
        <f t="shared" si="6"/>
        <v>Abicare</v>
      </c>
      <c r="AR5" s="1" t="str">
        <f t="shared" si="7"/>
        <v>AbiOSRM</v>
      </c>
      <c r="AS5" s="1" t="str">
        <f t="shared" si="8"/>
        <v>Abicare</v>
      </c>
      <c r="AT5" s="1" t="str">
        <f t="shared" si="2"/>
        <v>Abicare</v>
      </c>
      <c r="AU5" s="1" t="str">
        <f t="shared" si="2"/>
        <v>Abicare</v>
      </c>
      <c r="AV5" s="1" t="str">
        <f t="shared" si="2"/>
        <v>Abicare</v>
      </c>
      <c r="AW5" s="1" t="str">
        <f t="shared" si="9"/>
        <v>AbiOSRM</v>
      </c>
      <c r="AX5" s="1" t="str">
        <f t="shared" si="9"/>
        <v>AbiOSRM</v>
      </c>
      <c r="AY5" s="1" t="str">
        <f t="shared" si="9"/>
        <v>AbiOSRM</v>
      </c>
      <c r="AZ5" s="1" t="str">
        <f t="shared" si="9"/>
        <v>AbiOSRM</v>
      </c>
      <c r="BA5" s="16">
        <f t="shared" si="10"/>
        <v>90.180000000000291</v>
      </c>
      <c r="BB5" s="16">
        <f t="shared" si="11"/>
        <v>-172.76299999999992</v>
      </c>
      <c r="BC5" s="16">
        <f t="shared" si="12"/>
        <v>262.94299999999998</v>
      </c>
      <c r="BD5" s="16">
        <f t="shared" si="13"/>
        <v>-272.09649999999999</v>
      </c>
    </row>
    <row r="6" spans="1:56" x14ac:dyDescent="0.2">
      <c r="A6" s="7">
        <v>44140</v>
      </c>
      <c r="E6" s="1">
        <v>16</v>
      </c>
      <c r="F6" s="1">
        <v>116</v>
      </c>
      <c r="G6" s="1">
        <v>40</v>
      </c>
      <c r="H6" s="13">
        <v>4740</v>
      </c>
      <c r="I6" s="9">
        <v>7200</v>
      </c>
      <c r="J6" s="9">
        <v>798.19899999999996</v>
      </c>
      <c r="K6" s="9">
        <v>745.85699999999997</v>
      </c>
      <c r="L6" s="9">
        <v>1661.7999</v>
      </c>
      <c r="M6" s="9">
        <f t="shared" si="3"/>
        <v>1714.143</v>
      </c>
      <c r="N6" s="9">
        <v>0</v>
      </c>
      <c r="O6" s="9">
        <v>573.44949999999994</v>
      </c>
      <c r="P6" s="9">
        <v>561.89800000000002</v>
      </c>
      <c r="Q6" s="9">
        <v>-239.4599</v>
      </c>
      <c r="R6" s="9">
        <v>-266.06599999999997</v>
      </c>
      <c r="S6" s="9">
        <v>-327.96</v>
      </c>
      <c r="T6" s="9">
        <v>-2459.9899999999998</v>
      </c>
      <c r="U6" s="9">
        <v>-223.75700000000001</v>
      </c>
      <c r="V6" s="9">
        <v>-248.619</v>
      </c>
      <c r="W6" s="9">
        <v>-312.25700000000001</v>
      </c>
      <c r="X6" s="9">
        <v>-2460</v>
      </c>
      <c r="Y6" s="9">
        <v>6955.46</v>
      </c>
      <c r="Z6" s="9">
        <v>687.87</v>
      </c>
      <c r="AA6" s="9">
        <v>1527.59</v>
      </c>
      <c r="AB6" s="9">
        <v>1416.8298</v>
      </c>
      <c r="AC6" s="9">
        <v>578.19860000000006</v>
      </c>
      <c r="AD6" s="9">
        <v>-16839.689999999999</v>
      </c>
      <c r="AE6" s="9">
        <v>-229.51</v>
      </c>
      <c r="AF6" s="9">
        <v>-16928.189999999999</v>
      </c>
      <c r="AG6" s="9">
        <v>-2218.77</v>
      </c>
      <c r="AH6" s="10">
        <v>5</v>
      </c>
      <c r="AI6" s="9">
        <v>717.74900000000002</v>
      </c>
      <c r="AJ6" s="10">
        <v>35</v>
      </c>
      <c r="AK6" s="1" t="str">
        <f t="shared" si="0"/>
        <v>DST</v>
      </c>
      <c r="AL6" s="1" t="str">
        <f t="shared" si="0"/>
        <v>DST</v>
      </c>
      <c r="AM6" s="1" t="str">
        <f t="shared" si="4"/>
        <v>DST</v>
      </c>
      <c r="AN6" s="1" t="str">
        <f t="shared" si="1"/>
        <v>DST</v>
      </c>
      <c r="AO6" s="1" t="str">
        <f t="shared" si="5"/>
        <v>DST</v>
      </c>
      <c r="AP6" s="8">
        <v>0</v>
      </c>
      <c r="AQ6" s="1" t="str">
        <f t="shared" si="6"/>
        <v>Abicare</v>
      </c>
      <c r="AR6" s="1" t="str">
        <f t="shared" si="7"/>
        <v>AbiOSRM</v>
      </c>
      <c r="AS6" s="1" t="str">
        <f t="shared" si="8"/>
        <v>Abicare</v>
      </c>
      <c r="AT6" s="1" t="str">
        <f t="shared" si="2"/>
        <v>DST</v>
      </c>
      <c r="AU6" s="1" t="str">
        <f t="shared" si="2"/>
        <v>Abicare</v>
      </c>
      <c r="AV6" s="1" t="str">
        <f t="shared" si="2"/>
        <v>DST</v>
      </c>
      <c r="AW6" s="1" t="str">
        <f t="shared" si="9"/>
        <v>AbiOSRM</v>
      </c>
      <c r="AX6" s="1" t="str">
        <f t="shared" si="9"/>
        <v>DST</v>
      </c>
      <c r="AY6" s="1" t="str">
        <f t="shared" si="9"/>
        <v>AbiOSRM</v>
      </c>
      <c r="AZ6" s="1" t="str">
        <f t="shared" si="9"/>
        <v>DST</v>
      </c>
      <c r="BA6" s="16">
        <f t="shared" si="10"/>
        <v>244.53999999999996</v>
      </c>
      <c r="BB6" s="18">
        <f t="shared" si="11"/>
        <v>57.986999999999966</v>
      </c>
      <c r="BC6" s="16">
        <f t="shared" si="12"/>
        <v>186.55300000000011</v>
      </c>
      <c r="BD6" s="18">
        <f t="shared" si="13"/>
        <v>-16.300600000000031</v>
      </c>
    </row>
    <row r="7" spans="1:56" x14ac:dyDescent="0.2">
      <c r="A7" s="7">
        <v>44141</v>
      </c>
      <c r="E7" s="1">
        <v>15</v>
      </c>
      <c r="F7" s="1">
        <v>114</v>
      </c>
      <c r="G7" s="1">
        <v>41</v>
      </c>
      <c r="H7" s="13">
        <v>5085</v>
      </c>
      <c r="I7" s="9">
        <v>7455</v>
      </c>
      <c r="J7" s="9">
        <v>864.51660000000004</v>
      </c>
      <c r="K7" s="9">
        <v>824.72</v>
      </c>
      <c r="L7" s="9">
        <v>1505.4833000000001</v>
      </c>
      <c r="M7" s="9">
        <f t="shared" si="3"/>
        <v>1545.28</v>
      </c>
      <c r="N7" s="9">
        <v>0</v>
      </c>
      <c r="O7" s="9">
        <v>641.91579999999999</v>
      </c>
      <c r="P7" s="9">
        <v>639.98599999999999</v>
      </c>
      <c r="Q7" s="9">
        <v>-259.35498999999999</v>
      </c>
      <c r="R7" s="9">
        <v>-288.17219999999998</v>
      </c>
      <c r="S7" s="9">
        <v>-338.85499900000002</v>
      </c>
      <c r="T7" s="9">
        <v>-2369.9989999999998</v>
      </c>
      <c r="U7" s="9">
        <v>-247.416</v>
      </c>
      <c r="V7" s="9">
        <v>-274.90699999999998</v>
      </c>
      <c r="W7" s="9">
        <v>-326.916</v>
      </c>
      <c r="X7" s="9">
        <v>-2370</v>
      </c>
      <c r="Y7" s="9">
        <v>7100.96</v>
      </c>
      <c r="Z7" s="9">
        <v>920.79</v>
      </c>
      <c r="AA7" s="9">
        <v>1095.1600000000001</v>
      </c>
      <c r="AB7" s="9">
        <v>1444.4348</v>
      </c>
      <c r="AC7" s="9">
        <v>831.14279999999997</v>
      </c>
      <c r="AD7" s="9">
        <v>-137059.57</v>
      </c>
      <c r="AE7" s="9">
        <v>-315.38</v>
      </c>
      <c r="AF7" s="9">
        <v>-137139.09</v>
      </c>
      <c r="AG7" s="9">
        <v>-2079.35</v>
      </c>
      <c r="AH7" s="10">
        <v>5</v>
      </c>
      <c r="AI7" s="9">
        <v>705.19914029999995</v>
      </c>
      <c r="AJ7" s="10">
        <v>38</v>
      </c>
      <c r="AK7" s="1" t="str">
        <f t="shared" si="0"/>
        <v>DST</v>
      </c>
      <c r="AL7" s="1" t="str">
        <f t="shared" si="0"/>
        <v>Abicare</v>
      </c>
      <c r="AM7" s="1" t="str">
        <f t="shared" si="4"/>
        <v>AbiOSRM</v>
      </c>
      <c r="AN7" s="1" t="str">
        <f t="shared" si="1"/>
        <v>DST</v>
      </c>
      <c r="AO7" s="1" t="str">
        <f t="shared" si="5"/>
        <v>DST</v>
      </c>
      <c r="AP7" s="8">
        <v>0</v>
      </c>
      <c r="AQ7" s="1" t="str">
        <f t="shared" si="6"/>
        <v>Abicare</v>
      </c>
      <c r="AR7" s="1" t="str">
        <f t="shared" si="7"/>
        <v>AbiOSRM</v>
      </c>
      <c r="AS7" s="1" t="str">
        <f t="shared" si="8"/>
        <v>Abicare</v>
      </c>
      <c r="AT7" s="1" t="str">
        <f t="shared" si="2"/>
        <v>Abicare</v>
      </c>
      <c r="AU7" s="1" t="str">
        <f t="shared" si="2"/>
        <v>Abicare</v>
      </c>
      <c r="AV7" s="1" t="str">
        <f t="shared" si="2"/>
        <v>DST</v>
      </c>
      <c r="AW7" s="1" t="str">
        <f t="shared" si="9"/>
        <v>AbiOSRM</v>
      </c>
      <c r="AX7" s="1" t="str">
        <f t="shared" si="9"/>
        <v>AbiOSRM</v>
      </c>
      <c r="AY7" s="1" t="str">
        <f t="shared" si="9"/>
        <v>AbiOSRM</v>
      </c>
      <c r="AZ7" s="1" t="str">
        <f t="shared" si="9"/>
        <v>DST</v>
      </c>
      <c r="BA7" s="16">
        <f t="shared" si="10"/>
        <v>354.03999999999996</v>
      </c>
      <c r="BB7" s="16">
        <f t="shared" si="11"/>
        <v>-96.069999999999936</v>
      </c>
      <c r="BC7" s="18">
        <f t="shared" si="12"/>
        <v>450.11999999999989</v>
      </c>
      <c r="BD7" s="16">
        <f t="shared" si="13"/>
        <v>-191.15679999999998</v>
      </c>
    </row>
    <row r="8" spans="1:56" x14ac:dyDescent="0.2">
      <c r="A8" s="7">
        <v>44142</v>
      </c>
      <c r="E8" s="1">
        <v>11</v>
      </c>
      <c r="F8" s="1">
        <v>99</v>
      </c>
      <c r="G8" s="1">
        <v>37</v>
      </c>
      <c r="H8" s="13">
        <v>3360</v>
      </c>
      <c r="I8" s="9">
        <v>4845</v>
      </c>
      <c r="J8" s="9">
        <v>694.06659999999999</v>
      </c>
      <c r="K8" s="9">
        <v>661.49699999999996</v>
      </c>
      <c r="L8" s="9">
        <v>790.93330000000003</v>
      </c>
      <c r="M8" s="9">
        <f t="shared" si="3"/>
        <v>823.50300000000004</v>
      </c>
      <c r="N8" s="9">
        <v>0</v>
      </c>
      <c r="O8" s="9">
        <v>498.1225</v>
      </c>
      <c r="P8" s="9">
        <v>503.89</v>
      </c>
      <c r="Q8" s="9">
        <v>-208.2199</v>
      </c>
      <c r="R8" s="9">
        <v>-231.35550000000001</v>
      </c>
      <c r="S8" s="9">
        <v>-274.21999</v>
      </c>
      <c r="T8" s="9">
        <v>-1484.999</v>
      </c>
      <c r="U8" s="9">
        <v>-198.44900000000001</v>
      </c>
      <c r="V8" s="9">
        <v>-220.499</v>
      </c>
      <c r="W8" s="9">
        <v>-264.44900000000001</v>
      </c>
      <c r="X8" s="9">
        <v>-1485</v>
      </c>
      <c r="Y8" s="9">
        <v>4574.79</v>
      </c>
      <c r="Z8" s="9">
        <v>779.27</v>
      </c>
      <c r="AA8" s="9">
        <v>435.51</v>
      </c>
      <c r="AB8" s="9">
        <v>1134.0248999999999</v>
      </c>
      <c r="AC8" s="9">
        <v>662.53610000000003</v>
      </c>
      <c r="AD8" s="9">
        <v>-136250.45000000001</v>
      </c>
      <c r="AE8" s="9">
        <v>-268.16000000000003</v>
      </c>
      <c r="AF8" s="9">
        <v>-136316.73000000001</v>
      </c>
      <c r="AG8" s="9">
        <v>-1277.79</v>
      </c>
      <c r="AH8" s="10">
        <v>5</v>
      </c>
      <c r="AI8" s="9">
        <v>661.16577729999995</v>
      </c>
      <c r="AJ8" s="10">
        <v>69</v>
      </c>
      <c r="AK8" s="1" t="str">
        <f t="shared" si="0"/>
        <v>DST</v>
      </c>
      <c r="AL8" s="1" t="str">
        <f t="shared" si="0"/>
        <v>Abicare</v>
      </c>
      <c r="AM8" s="1" t="str">
        <f t="shared" si="4"/>
        <v>AbiOSRM</v>
      </c>
      <c r="AN8" s="1" t="str">
        <f t="shared" si="1"/>
        <v>DST</v>
      </c>
      <c r="AO8" s="1" t="str">
        <f t="shared" si="5"/>
        <v>DST</v>
      </c>
      <c r="AP8" s="8">
        <v>0</v>
      </c>
      <c r="AQ8" s="1" t="str">
        <f t="shared" si="6"/>
        <v>Abicare</v>
      </c>
      <c r="AR8" s="1" t="str">
        <f t="shared" si="7"/>
        <v>AbiOSRM</v>
      </c>
      <c r="AS8" s="1" t="str">
        <f t="shared" si="8"/>
        <v>Abicare</v>
      </c>
      <c r="AT8" s="1" t="str">
        <f t="shared" si="2"/>
        <v>Abicare</v>
      </c>
      <c r="AU8" s="1" t="str">
        <f t="shared" si="2"/>
        <v>Abicare</v>
      </c>
      <c r="AV8" s="1" t="str">
        <f t="shared" si="2"/>
        <v>DST</v>
      </c>
      <c r="AW8" s="1" t="str">
        <f t="shared" si="9"/>
        <v>AbiOSRM</v>
      </c>
      <c r="AX8" s="1" t="str">
        <f t="shared" si="9"/>
        <v>AbiOSRM</v>
      </c>
      <c r="AY8" s="1" t="str">
        <f t="shared" si="9"/>
        <v>AbiOSRM</v>
      </c>
      <c r="AZ8" s="1" t="str">
        <f t="shared" si="9"/>
        <v>DST</v>
      </c>
      <c r="BA8" s="16">
        <f t="shared" si="10"/>
        <v>270.21000000000004</v>
      </c>
      <c r="BB8" s="16">
        <f t="shared" si="11"/>
        <v>-117.77300000000002</v>
      </c>
      <c r="BC8" s="16">
        <f t="shared" si="12"/>
        <v>387.99300000000005</v>
      </c>
      <c r="BD8" s="16">
        <f t="shared" si="13"/>
        <v>-158.64610000000005</v>
      </c>
    </row>
    <row r="9" spans="1:56" x14ac:dyDescent="0.2">
      <c r="A9" s="7">
        <v>44143</v>
      </c>
      <c r="E9" s="1">
        <v>9</v>
      </c>
      <c r="F9" s="1">
        <v>96</v>
      </c>
      <c r="G9" s="1">
        <v>34</v>
      </c>
      <c r="H9" s="13">
        <v>3255</v>
      </c>
      <c r="I9" s="9">
        <v>4470</v>
      </c>
      <c r="J9" s="9">
        <v>666.16600000000005</v>
      </c>
      <c r="K9" s="9">
        <v>636.06700000000001</v>
      </c>
      <c r="L9" s="9">
        <v>548.83330000000001</v>
      </c>
      <c r="M9" s="9">
        <f t="shared" si="3"/>
        <v>578.93299999999999</v>
      </c>
      <c r="N9" s="9">
        <v>0</v>
      </c>
      <c r="O9" s="9">
        <v>480.38920000000002</v>
      </c>
      <c r="P9" s="9">
        <v>489.50700000000001</v>
      </c>
      <c r="Q9" s="9">
        <v>-199.84989999999999</v>
      </c>
      <c r="R9" s="9">
        <v>-222.05500000000001</v>
      </c>
      <c r="S9" s="9">
        <v>-249.34989999999999</v>
      </c>
      <c r="T9" s="9">
        <v>-1215</v>
      </c>
      <c r="U9" s="9">
        <v>-190.82</v>
      </c>
      <c r="V9" s="9">
        <v>-212.02199999999999</v>
      </c>
      <c r="W9" s="9">
        <v>-240.32</v>
      </c>
      <c r="X9" s="9">
        <v>-1215</v>
      </c>
      <c r="Y9" s="9">
        <v>4380.78</v>
      </c>
      <c r="Z9" s="9">
        <v>802.96</v>
      </c>
      <c r="AA9" s="9">
        <v>322.82</v>
      </c>
      <c r="AB9" s="9">
        <v>1041.989</v>
      </c>
      <c r="AC9" s="9">
        <v>676.26179999999999</v>
      </c>
      <c r="AD9" s="9">
        <v>-334907.56</v>
      </c>
      <c r="AE9" s="9">
        <v>-280.94</v>
      </c>
      <c r="AF9" s="9">
        <v>-334957.59999999998</v>
      </c>
      <c r="AG9" s="9">
        <v>-1288.1099999999999</v>
      </c>
      <c r="AH9" s="10">
        <v>5</v>
      </c>
      <c r="AI9" s="9">
        <v>648.61416350000002</v>
      </c>
      <c r="AJ9" s="10">
        <v>97</v>
      </c>
      <c r="AK9" s="1" t="str">
        <f t="shared" si="0"/>
        <v>DST</v>
      </c>
      <c r="AL9" s="1" t="str">
        <f t="shared" si="0"/>
        <v>Abicare</v>
      </c>
      <c r="AM9" s="1" t="str">
        <f t="shared" si="4"/>
        <v>AbiOSRM</v>
      </c>
      <c r="AN9" s="1" t="str">
        <f t="shared" si="1"/>
        <v>DST</v>
      </c>
      <c r="AO9" s="1" t="str">
        <f t="shared" si="5"/>
        <v>DST</v>
      </c>
      <c r="AP9" s="8">
        <v>0</v>
      </c>
      <c r="AQ9" s="1" t="str">
        <f t="shared" si="6"/>
        <v>Abicare</v>
      </c>
      <c r="AR9" s="1" t="str">
        <f t="shared" si="7"/>
        <v>AbiOSRM</v>
      </c>
      <c r="AS9" s="1" t="str">
        <f t="shared" si="8"/>
        <v>Abicare</v>
      </c>
      <c r="AT9" s="1" t="str">
        <f t="shared" si="2"/>
        <v>Abicare</v>
      </c>
      <c r="AU9" s="1" t="str">
        <f t="shared" si="2"/>
        <v>Abicare</v>
      </c>
      <c r="AV9" s="1" t="str">
        <f t="shared" si="2"/>
        <v>Abicare</v>
      </c>
      <c r="AW9" s="1" t="str">
        <f t="shared" si="9"/>
        <v>AbiOSRM</v>
      </c>
      <c r="AX9" s="1" t="str">
        <f t="shared" si="9"/>
        <v>AbiOSRM</v>
      </c>
      <c r="AY9" s="1" t="str">
        <f t="shared" si="9"/>
        <v>AbiOSRM</v>
      </c>
      <c r="AZ9" s="1" t="str">
        <f t="shared" si="9"/>
        <v>AbiOSRM</v>
      </c>
      <c r="BA9" s="16">
        <f t="shared" si="10"/>
        <v>89.220000000000255</v>
      </c>
      <c r="BB9" s="16">
        <f t="shared" si="11"/>
        <v>-166.89300000000003</v>
      </c>
      <c r="BC9" s="16">
        <f t="shared" si="12"/>
        <v>256.113</v>
      </c>
      <c r="BD9" s="16">
        <f t="shared" si="13"/>
        <v>-186.75479999999999</v>
      </c>
    </row>
    <row r="10" spans="1:56" x14ac:dyDescent="0.2">
      <c r="H10" s="13"/>
      <c r="I10" s="13"/>
      <c r="J10" s="10"/>
      <c r="K10" s="10"/>
      <c r="L10" s="10"/>
      <c r="M10" s="10"/>
      <c r="N10" s="10"/>
      <c r="O10" s="10"/>
      <c r="P10" s="10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0"/>
      <c r="AI10" s="10"/>
      <c r="AJ10" s="10"/>
      <c r="AK10" s="10"/>
      <c r="AL10" s="10"/>
      <c r="AM10" s="10"/>
      <c r="AN10" s="10"/>
      <c r="AO10" s="10"/>
      <c r="AP10" s="17"/>
      <c r="AQ10" s="10"/>
      <c r="AR10" s="10"/>
      <c r="AS10" s="10"/>
    </row>
    <row r="11" spans="1:56" x14ac:dyDescent="0.2">
      <c r="A11" s="7"/>
      <c r="B11" s="7"/>
      <c r="C11" s="7"/>
      <c r="D11" s="7"/>
      <c r="H11" s="13"/>
      <c r="I11" s="13"/>
      <c r="J11" s="10"/>
      <c r="K11" s="10"/>
      <c r="L11" s="10"/>
      <c r="M11" s="10"/>
      <c r="N11" s="10"/>
      <c r="O11" s="10"/>
      <c r="P11" s="10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10"/>
      <c r="AI11" s="10"/>
      <c r="AJ11" s="10"/>
      <c r="AK11" s="10"/>
      <c r="AL11" s="10"/>
      <c r="AM11" s="10"/>
      <c r="AN11" s="10"/>
      <c r="AO11" s="10"/>
      <c r="AP11" s="17"/>
      <c r="AQ11" s="10"/>
      <c r="AR11" s="10"/>
      <c r="AS11" s="10"/>
      <c r="BA11" s="16">
        <f>MAX(BA3:BA9)</f>
        <v>433.84000000000015</v>
      </c>
      <c r="BB11" s="16">
        <f>MAX(BB3:BB9)</f>
        <v>57.986999999999966</v>
      </c>
      <c r="BC11" s="16">
        <f>MAX(BC3:BC9)</f>
        <v>450.11999999999989</v>
      </c>
      <c r="BD11" s="16">
        <f>MAX(BD3:BD9)</f>
        <v>-16.300600000000031</v>
      </c>
    </row>
    <row r="12" spans="1:56" x14ac:dyDescent="0.2">
      <c r="H12" s="13"/>
      <c r="J12" s="10"/>
      <c r="K12" s="10"/>
      <c r="L12" s="10"/>
      <c r="M12" s="10"/>
      <c r="N12" s="10"/>
      <c r="O12" s="10"/>
      <c r="P12" s="10"/>
      <c r="Q12" s="9"/>
      <c r="R12" s="9"/>
      <c r="S12" s="9"/>
      <c r="T12" s="9"/>
      <c r="U12" s="9"/>
      <c r="V12" s="9"/>
      <c r="W12" s="9"/>
      <c r="X12" s="9"/>
      <c r="Y12" s="9"/>
      <c r="Z12" s="9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</row>
    <row r="13" spans="1:56" x14ac:dyDescent="0.2">
      <c r="J13" s="10"/>
      <c r="K13" s="10"/>
      <c r="L13" s="10"/>
      <c r="M13" s="10"/>
      <c r="N13" s="10"/>
      <c r="O13" s="10"/>
      <c r="P13" s="10"/>
      <c r="Q13" s="9"/>
      <c r="R13" s="9"/>
      <c r="S13" s="9"/>
      <c r="T13" s="9"/>
      <c r="U13" s="9"/>
      <c r="V13" s="9"/>
      <c r="W13" s="9"/>
      <c r="X13" s="9"/>
      <c r="Y13" s="9"/>
      <c r="Z13" s="9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spans="1:56" x14ac:dyDescent="0.2">
      <c r="Q14" s="11"/>
      <c r="R14" s="12"/>
      <c r="S14" s="12"/>
    </row>
    <row r="15" spans="1:56" x14ac:dyDescent="0.2">
      <c r="Q15" s="11"/>
      <c r="R15" s="12"/>
      <c r="S15" s="12"/>
    </row>
    <row r="16" spans="1:56" x14ac:dyDescent="0.2">
      <c r="A16" s="7"/>
      <c r="B16" s="7"/>
      <c r="C16" s="7"/>
      <c r="D16" s="7"/>
      <c r="Q16" s="11"/>
      <c r="R16" s="12"/>
      <c r="S16" s="12"/>
    </row>
    <row r="17" spans="1:19" x14ac:dyDescent="0.2">
      <c r="Q17" s="11"/>
      <c r="R17" s="12"/>
      <c r="S17" s="12"/>
    </row>
    <row r="18" spans="1:19" x14ac:dyDescent="0.2">
      <c r="Q18" s="11"/>
      <c r="R18" s="12"/>
      <c r="S18" s="12"/>
    </row>
    <row r="19" spans="1:19" x14ac:dyDescent="0.2">
      <c r="Q19" s="11"/>
      <c r="R19" s="12"/>
      <c r="S19" s="12"/>
    </row>
    <row r="20" spans="1:19" x14ac:dyDescent="0.2">
      <c r="Q20" s="11"/>
      <c r="R20" s="12"/>
      <c r="S20" s="12"/>
    </row>
    <row r="21" spans="1:19" x14ac:dyDescent="0.2">
      <c r="A21" s="7"/>
      <c r="B21" s="7"/>
      <c r="C21" s="7"/>
      <c r="D21" s="7"/>
      <c r="Q21" s="11"/>
      <c r="R21" s="12"/>
      <c r="S21" s="12"/>
    </row>
    <row r="22" spans="1:19" x14ac:dyDescent="0.2">
      <c r="Q22" s="11"/>
      <c r="R22" s="12"/>
      <c r="S22" s="12"/>
    </row>
    <row r="23" spans="1:19" x14ac:dyDescent="0.2">
      <c r="Q23" s="11"/>
      <c r="R23" s="12"/>
      <c r="S23" s="12"/>
    </row>
    <row r="24" spans="1:19" x14ac:dyDescent="0.2">
      <c r="Q24" s="11"/>
      <c r="R24" s="12"/>
      <c r="S24" s="12"/>
    </row>
    <row r="25" spans="1:19" x14ac:dyDescent="0.2">
      <c r="Q25" s="11"/>
      <c r="R25" s="12"/>
      <c r="S25" s="12"/>
    </row>
    <row r="26" spans="1:19" x14ac:dyDescent="0.2">
      <c r="A26" s="7"/>
      <c r="B26" s="7"/>
      <c r="C26" s="7"/>
      <c r="D26" s="7"/>
      <c r="Q26" s="11"/>
      <c r="R26" s="12"/>
      <c r="S26" s="12"/>
    </row>
    <row r="27" spans="1:19" x14ac:dyDescent="0.2">
      <c r="Q27" s="11"/>
      <c r="R27" s="12"/>
      <c r="S27" s="12"/>
    </row>
    <row r="28" spans="1:19" x14ac:dyDescent="0.2">
      <c r="Q28" s="11"/>
      <c r="R28" s="12"/>
      <c r="S28" s="12"/>
    </row>
    <row r="29" spans="1:19" x14ac:dyDescent="0.2">
      <c r="Q29" s="11"/>
      <c r="R29" s="12"/>
      <c r="S29" s="12"/>
    </row>
    <row r="30" spans="1:19" x14ac:dyDescent="0.2">
      <c r="Q30" s="11"/>
      <c r="R30" s="12"/>
      <c r="S30" s="12"/>
    </row>
    <row r="31" spans="1:19" x14ac:dyDescent="0.2">
      <c r="A31" s="7"/>
      <c r="B31" s="7"/>
      <c r="C31" s="7"/>
      <c r="D31" s="7"/>
      <c r="Q31" s="11"/>
      <c r="R31" s="12"/>
      <c r="S31" s="12"/>
    </row>
    <row r="32" spans="1:19" x14ac:dyDescent="0.2">
      <c r="Q32" s="11"/>
      <c r="R32" s="12"/>
      <c r="S32" s="12"/>
    </row>
    <row r="33" spans="1:19" x14ac:dyDescent="0.2">
      <c r="Q33" s="11"/>
      <c r="R33" s="12"/>
      <c r="S33" s="12"/>
    </row>
    <row r="34" spans="1:19" x14ac:dyDescent="0.2">
      <c r="Q34" s="11"/>
      <c r="R34" s="12"/>
      <c r="S34" s="12"/>
    </row>
    <row r="35" spans="1:19" x14ac:dyDescent="0.2">
      <c r="Q35" s="11"/>
      <c r="R35" s="12"/>
      <c r="S35" s="12"/>
    </row>
    <row r="36" spans="1:19" x14ac:dyDescent="0.2">
      <c r="A36" s="7"/>
      <c r="B36" s="7"/>
      <c r="C36" s="7"/>
      <c r="D36" s="7"/>
      <c r="Q36" s="11"/>
      <c r="R36" s="12"/>
      <c r="S36" s="12"/>
    </row>
    <row r="37" spans="1:19" x14ac:dyDescent="0.2">
      <c r="Q37" s="11"/>
      <c r="R37" s="12"/>
      <c r="S37" s="12"/>
    </row>
    <row r="38" spans="1:19" x14ac:dyDescent="0.2">
      <c r="Q38" s="11"/>
      <c r="R38" s="12"/>
      <c r="S38" s="12"/>
    </row>
    <row r="39" spans="1:19" x14ac:dyDescent="0.2">
      <c r="Q39" s="11"/>
      <c r="R39" s="12"/>
      <c r="S39" s="12"/>
    </row>
    <row r="40" spans="1:19" x14ac:dyDescent="0.2">
      <c r="Q40" s="11"/>
      <c r="R40" s="12"/>
      <c r="S40" s="12"/>
    </row>
    <row r="41" spans="1:19" x14ac:dyDescent="0.2">
      <c r="A41" s="7"/>
      <c r="B41" s="7"/>
      <c r="C41" s="7"/>
      <c r="D41" s="7"/>
      <c r="Q41" s="11"/>
      <c r="R41" s="12"/>
      <c r="S41" s="12"/>
    </row>
    <row r="42" spans="1:19" x14ac:dyDescent="0.2">
      <c r="Q42" s="11"/>
      <c r="R42" s="12"/>
      <c r="S42" s="12"/>
    </row>
    <row r="43" spans="1:19" x14ac:dyDescent="0.2">
      <c r="Q43" s="11"/>
      <c r="R43" s="12"/>
      <c r="S43" s="12"/>
    </row>
    <row r="44" spans="1:19" x14ac:dyDescent="0.2">
      <c r="Q44" s="11"/>
      <c r="R44" s="12"/>
      <c r="S44" s="12"/>
    </row>
    <row r="45" spans="1:19" x14ac:dyDescent="0.2">
      <c r="Q45" s="11"/>
      <c r="R45" s="12"/>
      <c r="S45" s="12"/>
    </row>
    <row r="46" spans="1:19" x14ac:dyDescent="0.2">
      <c r="Q46" s="11"/>
      <c r="R46" s="12"/>
      <c r="S46" s="12"/>
    </row>
    <row r="47" spans="1:19" x14ac:dyDescent="0.2">
      <c r="Q47" s="11"/>
      <c r="R47" s="12"/>
      <c r="S47" s="12"/>
    </row>
    <row r="48" spans="1:19" x14ac:dyDescent="0.2">
      <c r="Q48" s="11"/>
      <c r="R48" s="12"/>
      <c r="S48" s="12"/>
    </row>
    <row r="49" spans="17:19" x14ac:dyDescent="0.2">
      <c r="Q49" s="11"/>
      <c r="R49" s="12"/>
      <c r="S49" s="12"/>
    </row>
    <row r="50" spans="17:19" x14ac:dyDescent="0.2">
      <c r="Q50" s="11"/>
      <c r="R50" s="12"/>
      <c r="S50" s="12"/>
    </row>
    <row r="51" spans="17:19" x14ac:dyDescent="0.2">
      <c r="Q51" s="11"/>
      <c r="R51" s="12"/>
      <c r="S51" s="12"/>
    </row>
    <row r="52" spans="17:19" x14ac:dyDescent="0.2">
      <c r="Q52" s="11"/>
      <c r="R52" s="12"/>
      <c r="S52" s="12"/>
    </row>
    <row r="53" spans="17:19" x14ac:dyDescent="0.2">
      <c r="Q53" s="11"/>
      <c r="R53" s="12"/>
      <c r="S53" s="12"/>
    </row>
    <row r="54" spans="17:19" x14ac:dyDescent="0.2">
      <c r="Q54" s="11"/>
      <c r="R54" s="12"/>
      <c r="S54" s="12"/>
    </row>
    <row r="55" spans="17:19" x14ac:dyDescent="0.2">
      <c r="Q55" s="11"/>
      <c r="R55" s="12"/>
      <c r="S55" s="12"/>
    </row>
    <row r="56" spans="17:19" x14ac:dyDescent="0.2">
      <c r="Q56" s="11"/>
      <c r="R56" s="12"/>
      <c r="S56" s="12"/>
    </row>
    <row r="57" spans="17:19" x14ac:dyDescent="0.2">
      <c r="Q57" s="11"/>
      <c r="R57" s="12"/>
      <c r="S57" s="12"/>
    </row>
    <row r="58" spans="17:19" x14ac:dyDescent="0.2">
      <c r="Q58" s="11"/>
      <c r="R58" s="12"/>
      <c r="S58" s="12"/>
    </row>
    <row r="59" spans="17:19" x14ac:dyDescent="0.2">
      <c r="Q59" s="11"/>
      <c r="R59" s="12"/>
      <c r="S59" s="12"/>
    </row>
    <row r="60" spans="17:19" x14ac:dyDescent="0.2">
      <c r="Q60" s="11"/>
      <c r="R60" s="12"/>
      <c r="S60" s="12"/>
    </row>
    <row r="61" spans="17:19" x14ac:dyDescent="0.2">
      <c r="Q61" s="11"/>
      <c r="R61" s="12"/>
      <c r="S61" s="12"/>
    </row>
    <row r="62" spans="17:19" x14ac:dyDescent="0.2">
      <c r="Q62" s="11"/>
      <c r="R62" s="12"/>
      <c r="S62" s="12"/>
    </row>
    <row r="63" spans="17:19" x14ac:dyDescent="0.2">
      <c r="Q63" s="11"/>
      <c r="R63" s="12"/>
      <c r="S63" s="12"/>
    </row>
    <row r="64" spans="17:19" x14ac:dyDescent="0.2">
      <c r="Q64" s="11"/>
      <c r="R64" s="12"/>
      <c r="S64" s="12"/>
    </row>
    <row r="65" spans="17:19" x14ac:dyDescent="0.2">
      <c r="Q65" s="11"/>
      <c r="R65" s="12"/>
      <c r="S65" s="12"/>
    </row>
    <row r="66" spans="17:19" x14ac:dyDescent="0.2">
      <c r="Q66" s="11"/>
      <c r="R66" s="12"/>
      <c r="S66" s="12"/>
    </row>
    <row r="67" spans="17:19" x14ac:dyDescent="0.2">
      <c r="Q67" s="11"/>
      <c r="R67" s="12"/>
      <c r="S67" s="12"/>
    </row>
    <row r="68" spans="17:19" x14ac:dyDescent="0.2">
      <c r="Q68" s="11"/>
      <c r="R68" s="12"/>
      <c r="S68" s="12"/>
    </row>
    <row r="69" spans="17:19" x14ac:dyDescent="0.2">
      <c r="Q69" s="11"/>
      <c r="R69" s="12"/>
      <c r="S69" s="12"/>
    </row>
    <row r="70" spans="17:19" x14ac:dyDescent="0.2">
      <c r="Q70" s="11"/>
      <c r="R70" s="12"/>
      <c r="S70" s="12"/>
    </row>
    <row r="71" spans="17:19" x14ac:dyDescent="0.2">
      <c r="Q71" s="11"/>
      <c r="R71" s="12"/>
      <c r="S71" s="12"/>
    </row>
    <row r="72" spans="17:19" x14ac:dyDescent="0.2">
      <c r="Q72" s="11"/>
      <c r="R72" s="12"/>
      <c r="S72" s="12"/>
    </row>
    <row r="73" spans="17:19" x14ac:dyDescent="0.2">
      <c r="Q73" s="11"/>
      <c r="R73" s="12"/>
      <c r="S73" s="12"/>
    </row>
    <row r="74" spans="17:19" x14ac:dyDescent="0.2">
      <c r="Q74" s="11"/>
      <c r="R74" s="12"/>
      <c r="S74" s="12"/>
    </row>
    <row r="75" spans="17:19" x14ac:dyDescent="0.2">
      <c r="Q75" s="11"/>
      <c r="R75" s="12"/>
      <c r="S75" s="12"/>
    </row>
    <row r="76" spans="17:19" x14ac:dyDescent="0.2">
      <c r="Q76" s="11"/>
      <c r="R76" s="12"/>
      <c r="S76" s="12"/>
    </row>
    <row r="77" spans="17:19" x14ac:dyDescent="0.2">
      <c r="Q77" s="11"/>
      <c r="R77" s="12"/>
      <c r="S77" s="12"/>
    </row>
    <row r="78" spans="17:19" x14ac:dyDescent="0.2">
      <c r="Q78" s="11"/>
      <c r="R78" s="12"/>
      <c r="S78" s="12"/>
    </row>
    <row r="79" spans="17:19" x14ac:dyDescent="0.2">
      <c r="Q79" s="11"/>
      <c r="R79" s="12"/>
      <c r="S79" s="12"/>
    </row>
    <row r="80" spans="17:19" x14ac:dyDescent="0.2">
      <c r="Q80" s="11"/>
      <c r="R80" s="12"/>
      <c r="S80" s="12"/>
    </row>
    <row r="81" spans="17:19" x14ac:dyDescent="0.2">
      <c r="Q81" s="11"/>
      <c r="R81" s="12"/>
      <c r="S81" s="12"/>
    </row>
    <row r="82" spans="17:19" x14ac:dyDescent="0.2">
      <c r="Q82" s="11"/>
      <c r="R82" s="12"/>
      <c r="S82" s="12"/>
    </row>
    <row r="83" spans="17:19" x14ac:dyDescent="0.2">
      <c r="Q83" s="11"/>
      <c r="R83" s="12"/>
      <c r="S83" s="12"/>
    </row>
    <row r="84" spans="17:19" x14ac:dyDescent="0.2">
      <c r="Q84" s="11"/>
      <c r="R84" s="12"/>
      <c r="S84" s="12"/>
    </row>
    <row r="85" spans="17:19" x14ac:dyDescent="0.2">
      <c r="Q85" s="11"/>
      <c r="R85" s="12"/>
      <c r="S85" s="12"/>
    </row>
    <row r="86" spans="17:19" x14ac:dyDescent="0.2">
      <c r="Q86" s="11"/>
      <c r="R86" s="12"/>
      <c r="S86" s="12"/>
    </row>
    <row r="87" spans="17:19" x14ac:dyDescent="0.2">
      <c r="Q87" s="11"/>
      <c r="R87" s="12"/>
      <c r="S87" s="12"/>
    </row>
    <row r="88" spans="17:19" x14ac:dyDescent="0.2">
      <c r="Q88" s="11"/>
      <c r="R88" s="12"/>
      <c r="S88" s="12"/>
    </row>
    <row r="89" spans="17:19" x14ac:dyDescent="0.2">
      <c r="Q89" s="11"/>
      <c r="R89" s="12"/>
      <c r="S89" s="12"/>
    </row>
    <row r="90" spans="17:19" x14ac:dyDescent="0.2">
      <c r="Q90" s="11"/>
      <c r="R90" s="12"/>
      <c r="S90" s="12"/>
    </row>
    <row r="91" spans="17:19" x14ac:dyDescent="0.2">
      <c r="Q91" s="11"/>
      <c r="R91" s="12"/>
      <c r="S91" s="12"/>
    </row>
    <row r="92" spans="17:19" x14ac:dyDescent="0.2">
      <c r="Q92" s="11"/>
      <c r="R92" s="12"/>
      <c r="S92" s="12"/>
    </row>
    <row r="93" spans="17:19" x14ac:dyDescent="0.2">
      <c r="Q93" s="11"/>
      <c r="R93" s="12"/>
      <c r="S93" s="12"/>
    </row>
    <row r="94" spans="17:19" x14ac:dyDescent="0.2">
      <c r="Q94" s="11"/>
      <c r="R94" s="12"/>
      <c r="S94" s="12"/>
    </row>
    <row r="95" spans="17:19" x14ac:dyDescent="0.2">
      <c r="Q95" s="11"/>
      <c r="R95" s="12"/>
      <c r="S95" s="12"/>
    </row>
    <row r="96" spans="17:19" x14ac:dyDescent="0.2">
      <c r="Q96" s="11"/>
      <c r="R96" s="12"/>
      <c r="S96" s="12"/>
    </row>
    <row r="97" spans="17:19" x14ac:dyDescent="0.2">
      <c r="Q97" s="11"/>
      <c r="R97" s="12"/>
      <c r="S97" s="12"/>
    </row>
    <row r="98" spans="17:19" x14ac:dyDescent="0.2">
      <c r="Q98" s="11"/>
      <c r="R98" s="12"/>
      <c r="S98" s="12"/>
    </row>
    <row r="99" spans="17:19" x14ac:dyDescent="0.2">
      <c r="Q99" s="11"/>
      <c r="R99" s="12"/>
      <c r="S99" s="12"/>
    </row>
    <row r="100" spans="17:19" x14ac:dyDescent="0.2">
      <c r="Q100" s="11"/>
      <c r="R100" s="12"/>
      <c r="S100" s="12"/>
    </row>
    <row r="101" spans="17:19" x14ac:dyDescent="0.2">
      <c r="Q101" s="11"/>
      <c r="R101" s="12"/>
      <c r="S101" s="12"/>
    </row>
    <row r="102" spans="17:19" x14ac:dyDescent="0.2">
      <c r="Q102" s="11"/>
      <c r="R102" s="12"/>
      <c r="S102" s="12"/>
    </row>
    <row r="103" spans="17:19" x14ac:dyDescent="0.2">
      <c r="Q103" s="11"/>
      <c r="R103" s="12"/>
      <c r="S103" s="12"/>
    </row>
    <row r="104" spans="17:19" x14ac:dyDescent="0.2">
      <c r="Q104" s="11"/>
      <c r="R104" s="12"/>
      <c r="S104" s="12"/>
    </row>
    <row r="105" spans="17:19" x14ac:dyDescent="0.2">
      <c r="Q105" s="11"/>
      <c r="R105" s="12"/>
      <c r="S105" s="12"/>
    </row>
    <row r="106" spans="17:19" x14ac:dyDescent="0.2">
      <c r="Q106" s="11"/>
      <c r="R106" s="12"/>
      <c r="S106" s="12"/>
    </row>
    <row r="107" spans="17:19" x14ac:dyDescent="0.2">
      <c r="Q107" s="11"/>
      <c r="R107" s="12"/>
      <c r="S107" s="12"/>
    </row>
    <row r="108" spans="17:19" x14ac:dyDescent="0.2">
      <c r="Q108" s="11"/>
      <c r="R108" s="12"/>
      <c r="S108" s="12"/>
    </row>
    <row r="109" spans="17:19" x14ac:dyDescent="0.2">
      <c r="Q109" s="11"/>
      <c r="R109" s="12"/>
      <c r="S109" s="12"/>
    </row>
    <row r="110" spans="17:19" x14ac:dyDescent="0.2">
      <c r="Q110" s="11"/>
      <c r="R110" s="12"/>
      <c r="S110" s="12"/>
    </row>
    <row r="111" spans="17:19" x14ac:dyDescent="0.2">
      <c r="Q111" s="11"/>
      <c r="R111" s="12"/>
      <c r="S111" s="12"/>
    </row>
    <row r="112" spans="17:19" x14ac:dyDescent="0.2">
      <c r="Q112" s="11"/>
      <c r="R112" s="12"/>
      <c r="S112" s="12"/>
    </row>
    <row r="113" spans="17:19" x14ac:dyDescent="0.2">
      <c r="Q113" s="11"/>
      <c r="R113" s="12"/>
      <c r="S113" s="12"/>
    </row>
    <row r="114" spans="17:19" x14ac:dyDescent="0.2">
      <c r="Q114" s="11"/>
      <c r="R114" s="12"/>
      <c r="S114" s="12"/>
    </row>
    <row r="115" spans="17:19" x14ac:dyDescent="0.2">
      <c r="Q115" s="11"/>
      <c r="R115" s="12"/>
      <c r="S115" s="12"/>
    </row>
    <row r="116" spans="17:19" x14ac:dyDescent="0.2">
      <c r="Q116" s="11"/>
      <c r="R116" s="12"/>
      <c r="S116" s="12"/>
    </row>
    <row r="117" spans="17:19" x14ac:dyDescent="0.2">
      <c r="Q117" s="11"/>
      <c r="R117" s="12"/>
      <c r="S117" s="12"/>
    </row>
    <row r="118" spans="17:19" x14ac:dyDescent="0.2">
      <c r="Q118" s="11"/>
      <c r="R118" s="12"/>
      <c r="S118" s="12"/>
    </row>
    <row r="119" spans="17:19" x14ac:dyDescent="0.2">
      <c r="Q119" s="11"/>
      <c r="R119" s="12"/>
      <c r="S119" s="12"/>
    </row>
    <row r="120" spans="17:19" x14ac:dyDescent="0.2">
      <c r="Q120" s="11"/>
      <c r="R120" s="12"/>
      <c r="S120" s="12"/>
    </row>
    <row r="121" spans="17:19" x14ac:dyDescent="0.2">
      <c r="Q121" s="11"/>
      <c r="R121" s="12"/>
      <c r="S121" s="12"/>
    </row>
    <row r="122" spans="17:19" x14ac:dyDescent="0.2">
      <c r="Q122" s="11"/>
      <c r="R122" s="12"/>
      <c r="S122" s="12"/>
    </row>
    <row r="123" spans="17:19" x14ac:dyDescent="0.2">
      <c r="Q123" s="11"/>
      <c r="R123" s="12"/>
      <c r="S123" s="12"/>
    </row>
    <row r="124" spans="17:19" x14ac:dyDescent="0.2">
      <c r="Q124" s="11"/>
      <c r="R124" s="12"/>
      <c r="S124" s="12"/>
    </row>
    <row r="125" spans="17:19" x14ac:dyDescent="0.2">
      <c r="Q125" s="11"/>
      <c r="R125" s="12"/>
      <c r="S125" s="12"/>
    </row>
    <row r="126" spans="17:19" x14ac:dyDescent="0.2">
      <c r="Q126" s="11"/>
      <c r="R126" s="12"/>
      <c r="S126" s="12"/>
    </row>
    <row r="127" spans="17:19" x14ac:dyDescent="0.2">
      <c r="Q127" s="11"/>
      <c r="R127" s="12"/>
      <c r="S127" s="12"/>
    </row>
    <row r="128" spans="17:19" x14ac:dyDescent="0.2">
      <c r="Q128" s="11"/>
      <c r="R128" s="12"/>
      <c r="S128" s="12"/>
    </row>
    <row r="129" spans="17:19" x14ac:dyDescent="0.2">
      <c r="Q129" s="11"/>
      <c r="R129" s="12"/>
      <c r="S129" s="12"/>
    </row>
    <row r="130" spans="17:19" x14ac:dyDescent="0.2">
      <c r="Q130" s="11"/>
      <c r="R130" s="12"/>
      <c r="S130" s="12"/>
    </row>
    <row r="131" spans="17:19" x14ac:dyDescent="0.2">
      <c r="Q131" s="11"/>
      <c r="R131" s="12"/>
      <c r="S131" s="12"/>
    </row>
    <row r="132" spans="17:19" x14ac:dyDescent="0.2">
      <c r="Q132" s="11"/>
      <c r="R132" s="12"/>
      <c r="S132" s="12"/>
    </row>
    <row r="133" spans="17:19" x14ac:dyDescent="0.2">
      <c r="Q133" s="11"/>
      <c r="R133" s="12"/>
      <c r="S133" s="12"/>
    </row>
    <row r="134" spans="17:19" x14ac:dyDescent="0.2">
      <c r="Q134" s="11"/>
      <c r="R134" s="12"/>
      <c r="S134" s="12"/>
    </row>
    <row r="135" spans="17:19" x14ac:dyDescent="0.2">
      <c r="Q135" s="11"/>
      <c r="R135" s="12"/>
      <c r="S135" s="12"/>
    </row>
    <row r="136" spans="17:19" x14ac:dyDescent="0.2">
      <c r="Q136" s="11"/>
      <c r="R136" s="12"/>
      <c r="S136" s="12"/>
    </row>
    <row r="137" spans="17:19" x14ac:dyDescent="0.2">
      <c r="Q137" s="11"/>
      <c r="R137" s="12"/>
      <c r="S137" s="12"/>
    </row>
    <row r="138" spans="17:19" x14ac:dyDescent="0.2">
      <c r="Q138" s="11"/>
      <c r="R138" s="12"/>
      <c r="S138" s="12"/>
    </row>
    <row r="139" spans="17:19" x14ac:dyDescent="0.2">
      <c r="Q139" s="11"/>
      <c r="R139" s="12"/>
      <c r="S139" s="12"/>
    </row>
    <row r="140" spans="17:19" x14ac:dyDescent="0.2">
      <c r="Q140" s="11"/>
      <c r="R140" s="12"/>
      <c r="S140" s="12"/>
    </row>
    <row r="141" spans="17:19" x14ac:dyDescent="0.2">
      <c r="Q141" s="11"/>
      <c r="R141" s="12"/>
      <c r="S141" s="12"/>
    </row>
    <row r="142" spans="17:19" x14ac:dyDescent="0.2">
      <c r="Q142" s="11"/>
      <c r="R142" s="12"/>
      <c r="S142" s="12"/>
    </row>
    <row r="143" spans="17:19" x14ac:dyDescent="0.2">
      <c r="Q143" s="11"/>
      <c r="R143" s="12"/>
      <c r="S143" s="12"/>
    </row>
    <row r="144" spans="17:19" x14ac:dyDescent="0.2">
      <c r="Q144" s="11"/>
      <c r="R144" s="12"/>
      <c r="S144" s="12"/>
    </row>
    <row r="145" spans="17:19" x14ac:dyDescent="0.2">
      <c r="Q145" s="11"/>
      <c r="R145" s="12"/>
      <c r="S145" s="12"/>
    </row>
    <row r="146" spans="17:19" x14ac:dyDescent="0.2">
      <c r="Q146" s="11"/>
      <c r="R146" s="12"/>
      <c r="S146" s="12"/>
    </row>
    <row r="147" spans="17:19" x14ac:dyDescent="0.2">
      <c r="Q147" s="11"/>
      <c r="R147" s="12"/>
      <c r="S147" s="12"/>
    </row>
    <row r="148" spans="17:19" x14ac:dyDescent="0.2">
      <c r="Q148" s="11"/>
      <c r="R148" s="12"/>
      <c r="S148" s="12"/>
    </row>
    <row r="149" spans="17:19" x14ac:dyDescent="0.2">
      <c r="Q149" s="11"/>
      <c r="R149" s="12"/>
      <c r="S149" s="12"/>
    </row>
    <row r="150" spans="17:19" x14ac:dyDescent="0.2">
      <c r="Q150" s="11"/>
      <c r="R150" s="12"/>
      <c r="S150" s="12"/>
    </row>
    <row r="151" spans="17:19" x14ac:dyDescent="0.2">
      <c r="Q151" s="11"/>
      <c r="R151" s="12"/>
      <c r="S151" s="12"/>
    </row>
    <row r="152" spans="17:19" x14ac:dyDescent="0.2">
      <c r="Q152" s="11"/>
      <c r="R152" s="12"/>
      <c r="S152" s="12"/>
    </row>
    <row r="153" spans="17:19" x14ac:dyDescent="0.2">
      <c r="Q153" s="11"/>
      <c r="R153" s="12"/>
      <c r="S153" s="12"/>
    </row>
    <row r="154" spans="17:19" x14ac:dyDescent="0.2">
      <c r="Q154" s="11"/>
      <c r="R154" s="12"/>
      <c r="S154" s="12"/>
    </row>
    <row r="155" spans="17:19" x14ac:dyDescent="0.2">
      <c r="Q155" s="11"/>
      <c r="R155" s="12"/>
      <c r="S155" s="12"/>
    </row>
    <row r="156" spans="17:19" x14ac:dyDescent="0.2">
      <c r="Q156" s="11"/>
      <c r="R156" s="12"/>
      <c r="S156" s="12"/>
    </row>
    <row r="157" spans="17:19" x14ac:dyDescent="0.2">
      <c r="Q157" s="11"/>
      <c r="R157" s="12"/>
      <c r="S157" s="12"/>
    </row>
    <row r="158" spans="17:19" x14ac:dyDescent="0.2">
      <c r="Q158" s="11"/>
      <c r="R158" s="12"/>
      <c r="S158" s="12"/>
    </row>
    <row r="159" spans="17:19" x14ac:dyDescent="0.2">
      <c r="Q159" s="11"/>
      <c r="R159" s="12"/>
      <c r="S159" s="12"/>
    </row>
    <row r="160" spans="17:19" x14ac:dyDescent="0.2">
      <c r="Q160" s="11"/>
      <c r="R160" s="12"/>
      <c r="S160" s="12"/>
    </row>
    <row r="161" spans="17:19" x14ac:dyDescent="0.2">
      <c r="Q161" s="11"/>
      <c r="R161" s="12"/>
      <c r="S161" s="12"/>
    </row>
    <row r="162" spans="17:19" x14ac:dyDescent="0.2">
      <c r="Q162" s="11"/>
      <c r="R162" s="12"/>
      <c r="S162" s="12"/>
    </row>
    <row r="163" spans="17:19" x14ac:dyDescent="0.2">
      <c r="Q163" s="11"/>
      <c r="R163" s="12"/>
      <c r="S163" s="12"/>
    </row>
    <row r="164" spans="17:19" x14ac:dyDescent="0.2">
      <c r="Q164" s="11"/>
      <c r="R164" s="12"/>
      <c r="S164" s="12"/>
    </row>
    <row r="165" spans="17:19" x14ac:dyDescent="0.2">
      <c r="Q165" s="11"/>
      <c r="R165" s="12"/>
      <c r="S165" s="12"/>
    </row>
    <row r="166" spans="17:19" x14ac:dyDescent="0.2">
      <c r="Q166" s="11"/>
      <c r="R166" s="12"/>
      <c r="S166" s="12"/>
    </row>
    <row r="167" spans="17:19" x14ac:dyDescent="0.2">
      <c r="Q167" s="11"/>
      <c r="R167" s="12"/>
      <c r="S167" s="12"/>
    </row>
    <row r="168" spans="17:19" x14ac:dyDescent="0.2">
      <c r="Q168" s="11"/>
      <c r="R168" s="12"/>
      <c r="S168" s="12"/>
    </row>
    <row r="169" spans="17:19" x14ac:dyDescent="0.2">
      <c r="Q169" s="11"/>
      <c r="R169" s="12"/>
      <c r="S169" s="12"/>
    </row>
    <row r="170" spans="17:19" x14ac:dyDescent="0.2">
      <c r="Q170" s="11"/>
      <c r="R170" s="12"/>
      <c r="S170" s="12"/>
    </row>
    <row r="171" spans="17:19" x14ac:dyDescent="0.2">
      <c r="Q171" s="11"/>
      <c r="R171" s="12"/>
      <c r="S171" s="12"/>
    </row>
    <row r="172" spans="17:19" x14ac:dyDescent="0.2">
      <c r="Q172" s="11"/>
      <c r="R172" s="12"/>
      <c r="S172" s="12"/>
    </row>
    <row r="173" spans="17:19" x14ac:dyDescent="0.2">
      <c r="Q173" s="11"/>
      <c r="R173" s="12"/>
      <c r="S173" s="12"/>
    </row>
    <row r="174" spans="17:19" x14ac:dyDescent="0.2">
      <c r="Q174" s="11"/>
      <c r="R174" s="12"/>
      <c r="S174" s="12"/>
    </row>
    <row r="175" spans="17:19" x14ac:dyDescent="0.2">
      <c r="Q175" s="11"/>
      <c r="R175" s="12"/>
      <c r="S175" s="12"/>
    </row>
    <row r="176" spans="17:19" x14ac:dyDescent="0.2">
      <c r="Q176" s="11"/>
      <c r="R176" s="12"/>
      <c r="S176" s="12"/>
    </row>
    <row r="177" spans="17:19" x14ac:dyDescent="0.2">
      <c r="Q177" s="11"/>
      <c r="R177" s="12"/>
      <c r="S177" s="12"/>
    </row>
    <row r="178" spans="17:19" x14ac:dyDescent="0.2">
      <c r="Q178" s="11"/>
      <c r="R178" s="12"/>
      <c r="S178" s="12"/>
    </row>
    <row r="179" spans="17:19" x14ac:dyDescent="0.2">
      <c r="Q179" s="11"/>
      <c r="R179" s="12"/>
      <c r="S179" s="12"/>
    </row>
    <row r="180" spans="17:19" x14ac:dyDescent="0.2">
      <c r="Q180" s="11"/>
      <c r="R180" s="12"/>
      <c r="S180" s="12"/>
    </row>
    <row r="181" spans="17:19" x14ac:dyDescent="0.2">
      <c r="Q181" s="11"/>
      <c r="R181" s="12"/>
      <c r="S181" s="12"/>
    </row>
    <row r="182" spans="17:19" x14ac:dyDescent="0.2">
      <c r="Q182" s="11"/>
      <c r="R182" s="12"/>
      <c r="S182" s="12"/>
    </row>
    <row r="183" spans="17:19" x14ac:dyDescent="0.2">
      <c r="Q183" s="11"/>
      <c r="R183" s="12"/>
      <c r="S183" s="12"/>
    </row>
    <row r="184" spans="17:19" x14ac:dyDescent="0.2">
      <c r="Q184" s="11"/>
      <c r="R184" s="12"/>
      <c r="S184" s="12"/>
    </row>
    <row r="185" spans="17:19" x14ac:dyDescent="0.2">
      <c r="Q185" s="11"/>
      <c r="R185" s="12"/>
      <c r="S185" s="12"/>
    </row>
    <row r="186" spans="17:19" x14ac:dyDescent="0.2">
      <c r="Q186" s="11"/>
      <c r="R186" s="12"/>
      <c r="S186" s="12"/>
    </row>
    <row r="187" spans="17:19" x14ac:dyDescent="0.2">
      <c r="Q187" s="11"/>
      <c r="R187" s="12"/>
      <c r="S187" s="12"/>
    </row>
    <row r="188" spans="17:19" x14ac:dyDescent="0.2">
      <c r="Q188" s="11"/>
      <c r="R188" s="12"/>
      <c r="S188" s="12"/>
    </row>
    <row r="189" spans="17:19" x14ac:dyDescent="0.2">
      <c r="Q189" s="11"/>
      <c r="R189" s="12"/>
      <c r="S189" s="12"/>
    </row>
    <row r="190" spans="17:19" x14ac:dyDescent="0.2">
      <c r="Q190" s="11"/>
      <c r="R190" s="12"/>
      <c r="S190" s="12"/>
    </row>
    <row r="191" spans="17:19" x14ac:dyDescent="0.2">
      <c r="Q191" s="11"/>
      <c r="R191" s="12"/>
      <c r="S191" s="12"/>
    </row>
    <row r="192" spans="17:19" x14ac:dyDescent="0.2">
      <c r="Q192" s="11"/>
      <c r="R192" s="12"/>
      <c r="S192" s="12"/>
    </row>
    <row r="193" spans="17:19" x14ac:dyDescent="0.2">
      <c r="Q193" s="11"/>
      <c r="R193" s="12"/>
      <c r="S193" s="12"/>
    </row>
    <row r="194" spans="17:19" x14ac:dyDescent="0.2">
      <c r="Q194" s="11"/>
      <c r="R194" s="12"/>
      <c r="S194" s="12"/>
    </row>
    <row r="195" spans="17:19" x14ac:dyDescent="0.2">
      <c r="Q195" s="11"/>
      <c r="R195" s="12"/>
      <c r="S195" s="12"/>
    </row>
    <row r="196" spans="17:19" x14ac:dyDescent="0.2">
      <c r="Q196" s="11"/>
      <c r="R196" s="12"/>
      <c r="S196" s="12"/>
    </row>
    <row r="197" spans="17:19" x14ac:dyDescent="0.2">
      <c r="Q197" s="11"/>
      <c r="R197" s="12"/>
      <c r="S197" s="12"/>
    </row>
    <row r="198" spans="17:19" x14ac:dyDescent="0.2">
      <c r="Q198" s="11"/>
      <c r="R198" s="12"/>
      <c r="S198" s="12"/>
    </row>
    <row r="199" spans="17:19" x14ac:dyDescent="0.2">
      <c r="Q199" s="11"/>
      <c r="R199" s="12"/>
      <c r="S199" s="12"/>
    </row>
    <row r="200" spans="17:19" x14ac:dyDescent="0.2">
      <c r="Q200" s="11"/>
      <c r="R200" s="12"/>
      <c r="S200" s="12"/>
    </row>
    <row r="201" spans="17:19" x14ac:dyDescent="0.2">
      <c r="Q201" s="11"/>
      <c r="R201" s="12"/>
      <c r="S201" s="12"/>
    </row>
    <row r="202" spans="17:19" x14ac:dyDescent="0.2">
      <c r="Q202" s="11"/>
      <c r="R202" s="12"/>
      <c r="S202" s="12"/>
    </row>
    <row r="203" spans="17:19" x14ac:dyDescent="0.2">
      <c r="Q203" s="11"/>
      <c r="R203" s="12"/>
      <c r="S203" s="12"/>
    </row>
    <row r="204" spans="17:19" x14ac:dyDescent="0.2">
      <c r="Q204" s="11"/>
      <c r="R204" s="12"/>
      <c r="S204" s="12"/>
    </row>
    <row r="205" spans="17:19" x14ac:dyDescent="0.2">
      <c r="Q205" s="11"/>
      <c r="R205" s="12"/>
      <c r="S205" s="12"/>
    </row>
    <row r="206" spans="17:19" x14ac:dyDescent="0.2">
      <c r="Q206" s="11"/>
      <c r="R206" s="12"/>
      <c r="S206" s="12"/>
    </row>
    <row r="207" spans="17:19" x14ac:dyDescent="0.2">
      <c r="Q207" s="11"/>
      <c r="R207" s="12"/>
      <c r="S207" s="12"/>
    </row>
    <row r="208" spans="17:19" x14ac:dyDescent="0.2">
      <c r="Q208" s="11"/>
      <c r="R208" s="12"/>
      <c r="S208" s="12"/>
    </row>
    <row r="209" spans="17:19" x14ac:dyDescent="0.2">
      <c r="Q209" s="11"/>
      <c r="R209" s="12"/>
      <c r="S209" s="12"/>
    </row>
    <row r="210" spans="17:19" x14ac:dyDescent="0.2">
      <c r="Q210" s="11"/>
      <c r="R210" s="12"/>
      <c r="S210" s="12"/>
    </row>
    <row r="211" spans="17:19" x14ac:dyDescent="0.2">
      <c r="Q211" s="11"/>
      <c r="R211" s="12"/>
      <c r="S211" s="12"/>
    </row>
    <row r="212" spans="17:19" x14ac:dyDescent="0.2">
      <c r="Q212" s="11"/>
      <c r="R212" s="12"/>
      <c r="S212" s="12"/>
    </row>
    <row r="213" spans="17:19" x14ac:dyDescent="0.2">
      <c r="Q213" s="11"/>
      <c r="R213" s="12"/>
      <c r="S213" s="12"/>
    </row>
    <row r="214" spans="17:19" x14ac:dyDescent="0.2">
      <c r="Q214" s="11"/>
      <c r="R214" s="12"/>
      <c r="S214" s="12"/>
    </row>
    <row r="215" spans="17:19" x14ac:dyDescent="0.2">
      <c r="Q215" s="11"/>
      <c r="R215" s="12"/>
      <c r="S215" s="12"/>
    </row>
    <row r="216" spans="17:19" x14ac:dyDescent="0.2">
      <c r="Q216" s="11"/>
      <c r="R216" s="12"/>
      <c r="S216" s="12"/>
    </row>
    <row r="217" spans="17:19" x14ac:dyDescent="0.2">
      <c r="Q217" s="11"/>
      <c r="R217" s="12"/>
      <c r="S217" s="12"/>
    </row>
    <row r="218" spans="17:19" x14ac:dyDescent="0.2">
      <c r="Q218" s="11"/>
      <c r="R218" s="12"/>
      <c r="S218" s="12"/>
    </row>
    <row r="219" spans="17:19" x14ac:dyDescent="0.2">
      <c r="Q219" s="11"/>
      <c r="R219" s="12"/>
      <c r="S219" s="12"/>
    </row>
    <row r="220" spans="17:19" x14ac:dyDescent="0.2">
      <c r="Q220" s="11"/>
      <c r="R220" s="12"/>
      <c r="S220" s="12"/>
    </row>
    <row r="221" spans="17:19" x14ac:dyDescent="0.2">
      <c r="Q221" s="11"/>
      <c r="R221" s="12"/>
      <c r="S221" s="12"/>
    </row>
    <row r="222" spans="17:19" x14ac:dyDescent="0.2">
      <c r="Q222" s="11"/>
      <c r="R222" s="12"/>
      <c r="S222" s="12"/>
    </row>
    <row r="223" spans="17:19" x14ac:dyDescent="0.2">
      <c r="Q223" s="11"/>
      <c r="R223" s="12"/>
      <c r="S223" s="12"/>
    </row>
    <row r="224" spans="17:19" x14ac:dyDescent="0.2">
      <c r="Q224" s="11"/>
      <c r="R224" s="12"/>
      <c r="S224" s="12"/>
    </row>
    <row r="225" spans="17:19" x14ac:dyDescent="0.2">
      <c r="Q225" s="11"/>
      <c r="R225" s="12"/>
      <c r="S225" s="12"/>
    </row>
    <row r="226" spans="17:19" x14ac:dyDescent="0.2">
      <c r="Q226" s="11"/>
      <c r="R226" s="12"/>
      <c r="S226" s="12"/>
    </row>
    <row r="227" spans="17:19" x14ac:dyDescent="0.2">
      <c r="Q227" s="11"/>
      <c r="R227" s="12"/>
      <c r="S227" s="12"/>
    </row>
    <row r="228" spans="17:19" x14ac:dyDescent="0.2">
      <c r="Q228" s="11"/>
      <c r="R228" s="12"/>
      <c r="S228" s="12"/>
    </row>
    <row r="229" spans="17:19" x14ac:dyDescent="0.2">
      <c r="Q229" s="11"/>
      <c r="R229" s="12"/>
      <c r="S229" s="12"/>
    </row>
    <row r="230" spans="17:19" x14ac:dyDescent="0.2">
      <c r="Q230" s="11"/>
      <c r="R230" s="12"/>
      <c r="S230" s="12"/>
    </row>
    <row r="231" spans="17:19" x14ac:dyDescent="0.2">
      <c r="Q231" s="11"/>
      <c r="R231" s="12"/>
      <c r="S231" s="12"/>
    </row>
    <row r="232" spans="17:19" x14ac:dyDescent="0.2">
      <c r="Q232" s="11"/>
      <c r="R232" s="12"/>
      <c r="S232" s="12"/>
    </row>
    <row r="233" spans="17:19" x14ac:dyDescent="0.2">
      <c r="Q233" s="11"/>
      <c r="R233" s="12"/>
      <c r="S233" s="12"/>
    </row>
    <row r="234" spans="17:19" x14ac:dyDescent="0.2">
      <c r="Q234" s="11"/>
      <c r="R234" s="12"/>
      <c r="S234" s="12"/>
    </row>
    <row r="235" spans="17:19" x14ac:dyDescent="0.2">
      <c r="Q235" s="11"/>
      <c r="R235" s="12"/>
      <c r="S235" s="12"/>
    </row>
    <row r="236" spans="17:19" x14ac:dyDescent="0.2">
      <c r="Q236" s="11"/>
      <c r="R236" s="12"/>
      <c r="S236" s="12"/>
    </row>
    <row r="237" spans="17:19" x14ac:dyDescent="0.2">
      <c r="Q237" s="11"/>
      <c r="R237" s="12"/>
      <c r="S237" s="12"/>
    </row>
    <row r="238" spans="17:19" x14ac:dyDescent="0.2">
      <c r="Q238" s="11"/>
      <c r="R238" s="12"/>
      <c r="S238" s="12"/>
    </row>
    <row r="239" spans="17:19" x14ac:dyDescent="0.2">
      <c r="Q239" s="11"/>
      <c r="R239" s="12"/>
      <c r="S239" s="12"/>
    </row>
    <row r="240" spans="17:19" x14ac:dyDescent="0.2">
      <c r="Q240" s="11"/>
      <c r="R240" s="12"/>
      <c r="S240" s="12"/>
    </row>
    <row r="241" spans="17:19" x14ac:dyDescent="0.2">
      <c r="Q241" s="11"/>
      <c r="R241" s="12"/>
      <c r="S241" s="12"/>
    </row>
    <row r="242" spans="17:19" x14ac:dyDescent="0.2">
      <c r="Q242" s="11"/>
      <c r="R242" s="12"/>
      <c r="S242" s="12"/>
    </row>
    <row r="243" spans="17:19" x14ac:dyDescent="0.2">
      <c r="Q243" s="11"/>
      <c r="R243" s="12"/>
      <c r="S243" s="12"/>
    </row>
    <row r="244" spans="17:19" x14ac:dyDescent="0.2">
      <c r="Q244" s="11"/>
      <c r="R244" s="12"/>
      <c r="S244" s="12"/>
    </row>
    <row r="245" spans="17:19" x14ac:dyDescent="0.2">
      <c r="Q245" s="11"/>
      <c r="R245" s="12"/>
      <c r="S245" s="12"/>
    </row>
    <row r="246" spans="17:19" x14ac:dyDescent="0.2">
      <c r="Q246" s="11"/>
      <c r="R246" s="12"/>
      <c r="S246" s="12"/>
    </row>
    <row r="247" spans="17:19" x14ac:dyDescent="0.2">
      <c r="Q247" s="11"/>
      <c r="R247" s="12"/>
      <c r="S247" s="12"/>
    </row>
    <row r="248" spans="17:19" x14ac:dyDescent="0.2">
      <c r="Q248" s="11"/>
      <c r="R248" s="12"/>
      <c r="S248" s="12"/>
    </row>
    <row r="249" spans="17:19" x14ac:dyDescent="0.2">
      <c r="Q249" s="11"/>
      <c r="R249" s="12"/>
      <c r="S249" s="12"/>
    </row>
    <row r="250" spans="17:19" x14ac:dyDescent="0.2">
      <c r="Q250" s="11"/>
      <c r="R250" s="12"/>
      <c r="S250" s="12"/>
    </row>
    <row r="251" spans="17:19" x14ac:dyDescent="0.2">
      <c r="Q251" s="11"/>
      <c r="R251" s="12"/>
      <c r="S251" s="12"/>
    </row>
    <row r="252" spans="17:19" x14ac:dyDescent="0.2">
      <c r="Q252" s="11"/>
      <c r="R252" s="12"/>
      <c r="S252" s="12"/>
    </row>
    <row r="253" spans="17:19" x14ac:dyDescent="0.2">
      <c r="Q253" s="11"/>
      <c r="R253" s="12"/>
      <c r="S253" s="12"/>
    </row>
    <row r="254" spans="17:19" x14ac:dyDescent="0.2">
      <c r="Q254" s="11"/>
      <c r="R254" s="12"/>
      <c r="S254" s="12"/>
    </row>
    <row r="255" spans="17:19" x14ac:dyDescent="0.2">
      <c r="Q255" s="11"/>
      <c r="R255" s="12"/>
      <c r="S255" s="12"/>
    </row>
    <row r="256" spans="17:19" x14ac:dyDescent="0.2">
      <c r="Q256" s="11"/>
      <c r="R256" s="12"/>
      <c r="S256" s="12"/>
    </row>
    <row r="257" spans="17:19" x14ac:dyDescent="0.2">
      <c r="Q257" s="11"/>
      <c r="R257" s="12"/>
      <c r="S257" s="12"/>
    </row>
    <row r="258" spans="17:19" x14ac:dyDescent="0.2">
      <c r="Q258" s="11"/>
      <c r="R258" s="12"/>
      <c r="S258" s="12"/>
    </row>
    <row r="259" spans="17:19" x14ac:dyDescent="0.2">
      <c r="Q259" s="11"/>
      <c r="R259" s="12"/>
      <c r="S259" s="12"/>
    </row>
    <row r="260" spans="17:19" x14ac:dyDescent="0.2">
      <c r="Q260" s="11"/>
      <c r="R260" s="12"/>
      <c r="S260" s="12"/>
    </row>
    <row r="261" spans="17:19" x14ac:dyDescent="0.2">
      <c r="Q261" s="11"/>
      <c r="R261" s="12"/>
      <c r="S261" s="12"/>
    </row>
    <row r="262" spans="17:19" x14ac:dyDescent="0.2">
      <c r="Q262" s="11"/>
      <c r="R262" s="12"/>
      <c r="S262" s="12"/>
    </row>
    <row r="263" spans="17:19" x14ac:dyDescent="0.2">
      <c r="Q263" s="11"/>
      <c r="R263" s="12"/>
      <c r="S263" s="12"/>
    </row>
    <row r="264" spans="17:19" x14ac:dyDescent="0.2">
      <c r="Q264" s="11"/>
      <c r="R264" s="12"/>
      <c r="S264" s="12"/>
    </row>
    <row r="265" spans="17:19" x14ac:dyDescent="0.2">
      <c r="Q265" s="11"/>
      <c r="R265" s="12"/>
      <c r="S265" s="12"/>
    </row>
    <row r="266" spans="17:19" x14ac:dyDescent="0.2">
      <c r="Q266" s="11"/>
      <c r="R266" s="12"/>
      <c r="S266" s="12"/>
    </row>
    <row r="267" spans="17:19" x14ac:dyDescent="0.2">
      <c r="Q267" s="11"/>
      <c r="R267" s="12"/>
      <c r="S267" s="12"/>
    </row>
    <row r="268" spans="17:19" x14ac:dyDescent="0.2">
      <c r="Q268" s="11"/>
      <c r="R268" s="12"/>
      <c r="S268" s="12"/>
    </row>
    <row r="269" spans="17:19" x14ac:dyDescent="0.2">
      <c r="Q269" s="11"/>
      <c r="R269" s="12"/>
      <c r="S269" s="12"/>
    </row>
    <row r="270" spans="17:19" x14ac:dyDescent="0.2">
      <c r="Q270" s="11"/>
      <c r="R270" s="12"/>
      <c r="S270" s="12"/>
    </row>
    <row r="271" spans="17:19" x14ac:dyDescent="0.2">
      <c r="Q271" s="11"/>
      <c r="R271" s="12"/>
      <c r="S271" s="12"/>
    </row>
    <row r="272" spans="17:19" x14ac:dyDescent="0.2">
      <c r="Q272" s="11"/>
      <c r="R272" s="12"/>
      <c r="S272" s="12"/>
    </row>
    <row r="273" spans="17:19" x14ac:dyDescent="0.2">
      <c r="Q273" s="11"/>
      <c r="R273" s="12"/>
      <c r="S273" s="12"/>
    </row>
    <row r="274" spans="17:19" x14ac:dyDescent="0.2">
      <c r="Q274" s="11"/>
      <c r="R274" s="12"/>
      <c r="S274" s="12"/>
    </row>
    <row r="275" spans="17:19" x14ac:dyDescent="0.2">
      <c r="Q275" s="11"/>
      <c r="R275" s="12"/>
      <c r="S275" s="12"/>
    </row>
    <row r="276" spans="17:19" x14ac:dyDescent="0.2">
      <c r="Q276" s="11"/>
      <c r="R276" s="12"/>
      <c r="S276" s="12"/>
    </row>
    <row r="277" spans="17:19" x14ac:dyDescent="0.2">
      <c r="Q277" s="11"/>
      <c r="R277" s="12"/>
      <c r="S277" s="12"/>
    </row>
    <row r="278" spans="17:19" x14ac:dyDescent="0.2">
      <c r="Q278" s="11"/>
      <c r="R278" s="12"/>
      <c r="S278" s="12"/>
    </row>
    <row r="279" spans="17:19" x14ac:dyDescent="0.2">
      <c r="Q279" s="11"/>
      <c r="R279" s="12"/>
      <c r="S279" s="12"/>
    </row>
    <row r="280" spans="17:19" x14ac:dyDescent="0.2">
      <c r="Q280" s="11"/>
      <c r="R280" s="12"/>
      <c r="S280" s="12"/>
    </row>
    <row r="281" spans="17:19" x14ac:dyDescent="0.2">
      <c r="Q281" s="11"/>
      <c r="R281" s="12"/>
      <c r="S281" s="12"/>
    </row>
    <row r="282" spans="17:19" x14ac:dyDescent="0.2">
      <c r="Q282" s="11"/>
      <c r="R282" s="12"/>
      <c r="S282" s="12"/>
    </row>
    <row r="283" spans="17:19" x14ac:dyDescent="0.2">
      <c r="Q283" s="11"/>
      <c r="R283" s="12"/>
      <c r="S283" s="12"/>
    </row>
    <row r="284" spans="17:19" x14ac:dyDescent="0.2">
      <c r="Q284" s="11"/>
      <c r="R284" s="12"/>
      <c r="S284" s="12"/>
    </row>
    <row r="285" spans="17:19" x14ac:dyDescent="0.2">
      <c r="Q285" s="11"/>
      <c r="R285" s="12"/>
      <c r="S285" s="12"/>
    </row>
    <row r="286" spans="17:19" x14ac:dyDescent="0.2">
      <c r="Q286" s="11"/>
      <c r="R286" s="12"/>
      <c r="S286" s="12"/>
    </row>
    <row r="287" spans="17:19" x14ac:dyDescent="0.2">
      <c r="Q287" s="11"/>
      <c r="R287" s="12"/>
      <c r="S287" s="12"/>
    </row>
    <row r="288" spans="17:19" x14ac:dyDescent="0.2">
      <c r="Q288" s="11"/>
      <c r="R288" s="12"/>
      <c r="S288" s="12"/>
    </row>
    <row r="289" spans="17:19" x14ac:dyDescent="0.2">
      <c r="Q289" s="11"/>
      <c r="R289" s="12"/>
      <c r="S289" s="12"/>
    </row>
    <row r="290" spans="17:19" x14ac:dyDescent="0.2">
      <c r="Q290" s="11"/>
      <c r="R290" s="12"/>
      <c r="S290" s="12"/>
    </row>
    <row r="291" spans="17:19" x14ac:dyDescent="0.2">
      <c r="Q291" s="11"/>
      <c r="R291" s="12"/>
      <c r="S291" s="12"/>
    </row>
    <row r="292" spans="17:19" x14ac:dyDescent="0.2">
      <c r="Q292" s="11"/>
      <c r="R292" s="12"/>
      <c r="S292" s="12"/>
    </row>
    <row r="293" spans="17:19" x14ac:dyDescent="0.2">
      <c r="Q293" s="11"/>
      <c r="R293" s="12"/>
      <c r="S293" s="12"/>
    </row>
    <row r="294" spans="17:19" x14ac:dyDescent="0.2">
      <c r="Q294" s="11"/>
      <c r="R294" s="12"/>
      <c r="S294" s="12"/>
    </row>
    <row r="295" spans="17:19" x14ac:dyDescent="0.2">
      <c r="Q295" s="11"/>
      <c r="R295" s="12"/>
      <c r="S295" s="12"/>
    </row>
    <row r="296" spans="17:19" x14ac:dyDescent="0.2">
      <c r="Q296" s="11"/>
      <c r="R296" s="12"/>
      <c r="S296" s="12"/>
    </row>
    <row r="297" spans="17:19" x14ac:dyDescent="0.2">
      <c r="Q297" s="11"/>
      <c r="R297" s="12"/>
      <c r="S297" s="12"/>
    </row>
    <row r="298" spans="17:19" x14ac:dyDescent="0.2">
      <c r="Q298" s="11"/>
      <c r="R298" s="12"/>
      <c r="S298" s="12"/>
    </row>
    <row r="299" spans="17:19" x14ac:dyDescent="0.2">
      <c r="Q299" s="11"/>
      <c r="R299" s="12"/>
      <c r="S299" s="12"/>
    </row>
    <row r="300" spans="17:19" x14ac:dyDescent="0.2">
      <c r="Q300" s="11"/>
      <c r="R300" s="12"/>
      <c r="S300" s="12"/>
    </row>
    <row r="301" spans="17:19" x14ac:dyDescent="0.2">
      <c r="Q301" s="11"/>
      <c r="R301" s="12"/>
      <c r="S301" s="12"/>
    </row>
    <row r="302" spans="17:19" x14ac:dyDescent="0.2">
      <c r="Q302" s="11"/>
      <c r="R302" s="12"/>
      <c r="S302" s="12"/>
    </row>
    <row r="303" spans="17:19" x14ac:dyDescent="0.2">
      <c r="Q303" s="11"/>
      <c r="R303" s="12"/>
      <c r="S303" s="12"/>
    </row>
    <row r="304" spans="17:19" x14ac:dyDescent="0.2">
      <c r="Q304" s="11"/>
      <c r="R304" s="12"/>
      <c r="S304" s="12"/>
    </row>
    <row r="305" spans="17:19" x14ac:dyDescent="0.2">
      <c r="Q305" s="11"/>
      <c r="R305" s="12"/>
      <c r="S305" s="12"/>
    </row>
    <row r="306" spans="17:19" x14ac:dyDescent="0.2">
      <c r="Q306" s="11"/>
      <c r="R306" s="12"/>
      <c r="S306" s="12"/>
    </row>
    <row r="307" spans="17:19" x14ac:dyDescent="0.2">
      <c r="Q307" s="11"/>
      <c r="R307" s="12"/>
      <c r="S307" s="12"/>
    </row>
    <row r="308" spans="17:19" x14ac:dyDescent="0.2">
      <c r="Q308" s="11"/>
      <c r="R308" s="12"/>
      <c r="S308" s="12"/>
    </row>
    <row r="309" spans="17:19" x14ac:dyDescent="0.2">
      <c r="Q309" s="11"/>
      <c r="R309" s="12"/>
      <c r="S309" s="12"/>
    </row>
    <row r="310" spans="17:19" x14ac:dyDescent="0.2">
      <c r="Q310" s="11"/>
      <c r="R310" s="12"/>
      <c r="S310" s="12"/>
    </row>
    <row r="311" spans="17:19" x14ac:dyDescent="0.2">
      <c r="Q311" s="11"/>
      <c r="R311" s="12"/>
      <c r="S311" s="12"/>
    </row>
    <row r="312" spans="17:19" x14ac:dyDescent="0.2">
      <c r="Q312" s="11"/>
      <c r="R312" s="12"/>
      <c r="S312" s="12"/>
    </row>
    <row r="313" spans="17:19" x14ac:dyDescent="0.2">
      <c r="Q313" s="11"/>
      <c r="R313" s="12"/>
      <c r="S313" s="12"/>
    </row>
    <row r="314" spans="17:19" x14ac:dyDescent="0.2">
      <c r="Q314" s="11"/>
      <c r="R314" s="12"/>
      <c r="S314" s="12"/>
    </row>
    <row r="315" spans="17:19" x14ac:dyDescent="0.2">
      <c r="Q315" s="11"/>
      <c r="R315" s="12"/>
      <c r="S315" s="12"/>
    </row>
    <row r="316" spans="17:19" x14ac:dyDescent="0.2">
      <c r="Q316" s="11"/>
      <c r="R316" s="12"/>
      <c r="S316" s="12"/>
    </row>
    <row r="317" spans="17:19" x14ac:dyDescent="0.2">
      <c r="Q317" s="11"/>
      <c r="R317" s="12"/>
      <c r="S317" s="12"/>
    </row>
    <row r="318" spans="17:19" x14ac:dyDescent="0.2">
      <c r="Q318" s="11"/>
      <c r="R318" s="12"/>
      <c r="S318" s="12"/>
    </row>
    <row r="319" spans="17:19" x14ac:dyDescent="0.2">
      <c r="Q319" s="11"/>
      <c r="R319" s="12"/>
      <c r="S319" s="12"/>
    </row>
    <row r="320" spans="17:19" x14ac:dyDescent="0.2">
      <c r="Q320" s="11"/>
      <c r="R320" s="12"/>
      <c r="S320" s="12"/>
    </row>
    <row r="321" spans="17:19" x14ac:dyDescent="0.2">
      <c r="Q321" s="11"/>
      <c r="R321" s="12"/>
      <c r="S321" s="12"/>
    </row>
    <row r="322" spans="17:19" x14ac:dyDescent="0.2">
      <c r="Q322" s="11"/>
      <c r="R322" s="12"/>
      <c r="S322" s="12"/>
    </row>
    <row r="323" spans="17:19" x14ac:dyDescent="0.2">
      <c r="Q323" s="11"/>
      <c r="R323" s="12"/>
      <c r="S323" s="12"/>
    </row>
    <row r="324" spans="17:19" x14ac:dyDescent="0.2">
      <c r="Q324" s="11"/>
      <c r="R324" s="12"/>
      <c r="S324" s="12"/>
    </row>
    <row r="325" spans="17:19" x14ac:dyDescent="0.2">
      <c r="Q325" s="11"/>
      <c r="R325" s="12"/>
      <c r="S325" s="12"/>
    </row>
    <row r="326" spans="17:19" x14ac:dyDescent="0.2">
      <c r="Q326" s="11"/>
      <c r="R326" s="12"/>
      <c r="S326" s="12"/>
    </row>
    <row r="327" spans="17:19" x14ac:dyDescent="0.2">
      <c r="Q327" s="11"/>
      <c r="R327" s="12"/>
      <c r="S327" s="12"/>
    </row>
    <row r="328" spans="17:19" x14ac:dyDescent="0.2">
      <c r="Q328" s="11"/>
      <c r="R328" s="12"/>
      <c r="S328" s="12"/>
    </row>
    <row r="329" spans="17:19" x14ac:dyDescent="0.2">
      <c r="Q329" s="11"/>
      <c r="R329" s="12"/>
      <c r="S329" s="12"/>
    </row>
    <row r="330" spans="17:19" x14ac:dyDescent="0.2">
      <c r="Q330" s="11"/>
      <c r="R330" s="12"/>
      <c r="S330" s="12"/>
    </row>
    <row r="331" spans="17:19" x14ac:dyDescent="0.2">
      <c r="Q331" s="11"/>
      <c r="R331" s="12"/>
      <c r="S331" s="12"/>
    </row>
    <row r="332" spans="17:19" x14ac:dyDescent="0.2">
      <c r="Q332" s="11"/>
      <c r="R332" s="12"/>
      <c r="S332" s="12"/>
    </row>
    <row r="333" spans="17:19" x14ac:dyDescent="0.2">
      <c r="Q333" s="11"/>
      <c r="R333" s="12"/>
      <c r="S333" s="12"/>
    </row>
    <row r="334" spans="17:19" x14ac:dyDescent="0.2">
      <c r="Q334" s="11"/>
      <c r="R334" s="12"/>
      <c r="S334" s="12"/>
    </row>
    <row r="335" spans="17:19" x14ac:dyDescent="0.2">
      <c r="Q335" s="11"/>
      <c r="R335" s="12"/>
      <c r="S335" s="12"/>
    </row>
    <row r="336" spans="17:19" x14ac:dyDescent="0.2">
      <c r="Q336" s="11"/>
      <c r="R336" s="12"/>
      <c r="S336" s="12"/>
    </row>
    <row r="337" spans="17:19" x14ac:dyDescent="0.2">
      <c r="Q337" s="11"/>
      <c r="R337" s="12"/>
      <c r="S337" s="12"/>
    </row>
    <row r="338" spans="17:19" x14ac:dyDescent="0.2">
      <c r="Q338" s="11"/>
      <c r="R338" s="12"/>
      <c r="S338" s="12"/>
    </row>
    <row r="339" spans="17:19" x14ac:dyDescent="0.2">
      <c r="Q339" s="11"/>
      <c r="R339" s="12"/>
      <c r="S339" s="12"/>
    </row>
    <row r="340" spans="17:19" x14ac:dyDescent="0.2">
      <c r="Q340" s="11"/>
      <c r="R340" s="12"/>
      <c r="S340" s="12"/>
    </row>
    <row r="341" spans="17:19" x14ac:dyDescent="0.2">
      <c r="Q341" s="11"/>
      <c r="R341" s="12"/>
      <c r="S341" s="12"/>
    </row>
    <row r="342" spans="17:19" x14ac:dyDescent="0.2">
      <c r="Q342" s="11"/>
      <c r="R342" s="12"/>
      <c r="S342" s="12"/>
    </row>
    <row r="343" spans="17:19" x14ac:dyDescent="0.2">
      <c r="Q343" s="11"/>
      <c r="R343" s="12"/>
      <c r="S343" s="12"/>
    </row>
    <row r="344" spans="17:19" x14ac:dyDescent="0.2">
      <c r="Q344" s="11"/>
      <c r="R344" s="12"/>
      <c r="S344" s="12"/>
    </row>
    <row r="345" spans="17:19" x14ac:dyDescent="0.2">
      <c r="Q345" s="11"/>
      <c r="R345" s="12"/>
      <c r="S345" s="12"/>
    </row>
    <row r="346" spans="17:19" x14ac:dyDescent="0.2">
      <c r="Q346" s="11"/>
      <c r="R346" s="12"/>
      <c r="S346" s="12"/>
    </row>
    <row r="347" spans="17:19" x14ac:dyDescent="0.2">
      <c r="Q347" s="11"/>
      <c r="R347" s="12"/>
      <c r="S347" s="12"/>
    </row>
    <row r="348" spans="17:19" x14ac:dyDescent="0.2">
      <c r="Q348" s="11"/>
      <c r="R348" s="12"/>
      <c r="S348" s="12"/>
    </row>
    <row r="349" spans="17:19" x14ac:dyDescent="0.2">
      <c r="Q349" s="11"/>
      <c r="R349" s="12"/>
      <c r="S349" s="12"/>
    </row>
    <row r="350" spans="17:19" x14ac:dyDescent="0.2">
      <c r="Q350" s="11"/>
      <c r="R350" s="12"/>
      <c r="S350" s="12"/>
    </row>
    <row r="351" spans="17:19" x14ac:dyDescent="0.2">
      <c r="Q351" s="11"/>
      <c r="R351" s="12"/>
      <c r="S351" s="12"/>
    </row>
    <row r="352" spans="17:19" x14ac:dyDescent="0.2">
      <c r="Q352" s="11"/>
      <c r="R352" s="12"/>
      <c r="S352" s="12"/>
    </row>
    <row r="353" spans="17:19" x14ac:dyDescent="0.2">
      <c r="Q353" s="11"/>
      <c r="R353" s="12"/>
      <c r="S353" s="12"/>
    </row>
    <row r="354" spans="17:19" x14ac:dyDescent="0.2">
      <c r="Q354" s="11"/>
      <c r="R354" s="12"/>
      <c r="S354" s="12"/>
    </row>
    <row r="355" spans="17:19" x14ac:dyDescent="0.2">
      <c r="Q355" s="11"/>
      <c r="R355" s="12"/>
      <c r="S355" s="12"/>
    </row>
    <row r="356" spans="17:19" x14ac:dyDescent="0.2">
      <c r="Q356" s="11"/>
      <c r="R356" s="12"/>
      <c r="S356" s="12"/>
    </row>
    <row r="357" spans="17:19" x14ac:dyDescent="0.2">
      <c r="Q357" s="11"/>
      <c r="R357" s="12"/>
      <c r="S357" s="12"/>
    </row>
    <row r="358" spans="17:19" x14ac:dyDescent="0.2">
      <c r="Q358" s="11"/>
      <c r="R358" s="12"/>
      <c r="S358" s="12"/>
    </row>
    <row r="359" spans="17:19" x14ac:dyDescent="0.2">
      <c r="Q359" s="11"/>
      <c r="R359" s="12"/>
      <c r="S359" s="12"/>
    </row>
    <row r="360" spans="17:19" x14ac:dyDescent="0.2">
      <c r="Q360" s="11"/>
      <c r="R360" s="12"/>
      <c r="S360" s="12"/>
    </row>
    <row r="361" spans="17:19" x14ac:dyDescent="0.2">
      <c r="Q361" s="11"/>
      <c r="R361" s="12"/>
      <c r="S361" s="12"/>
    </row>
    <row r="362" spans="17:19" x14ac:dyDescent="0.2">
      <c r="Q362" s="11"/>
      <c r="R362" s="12"/>
      <c r="S362" s="12"/>
    </row>
    <row r="363" spans="17:19" x14ac:dyDescent="0.2">
      <c r="Q363" s="11"/>
      <c r="R363" s="12"/>
      <c r="S363" s="12"/>
    </row>
    <row r="364" spans="17:19" x14ac:dyDescent="0.2">
      <c r="Q364" s="11"/>
      <c r="R364" s="12"/>
      <c r="S364" s="12"/>
    </row>
    <row r="365" spans="17:19" x14ac:dyDescent="0.2">
      <c r="Q365" s="11"/>
      <c r="R365" s="12"/>
      <c r="S365" s="12"/>
    </row>
    <row r="366" spans="17:19" x14ac:dyDescent="0.2">
      <c r="Q366" s="11"/>
      <c r="R366" s="12"/>
      <c r="S366" s="12"/>
    </row>
    <row r="367" spans="17:19" x14ac:dyDescent="0.2">
      <c r="Q367" s="11"/>
      <c r="R367" s="12"/>
      <c r="S367" s="12"/>
    </row>
    <row r="368" spans="17:19" x14ac:dyDescent="0.2">
      <c r="Q368" s="11"/>
      <c r="R368" s="12"/>
      <c r="S368" s="12"/>
    </row>
    <row r="369" spans="17:19" x14ac:dyDescent="0.2">
      <c r="Q369" s="11"/>
      <c r="R369" s="12"/>
      <c r="S369" s="12"/>
    </row>
    <row r="370" spans="17:19" x14ac:dyDescent="0.2">
      <c r="Q370" s="11"/>
      <c r="R370" s="12"/>
      <c r="S370" s="12"/>
    </row>
    <row r="371" spans="17:19" x14ac:dyDescent="0.2">
      <c r="Q371" s="11"/>
      <c r="R371" s="12"/>
      <c r="S371" s="12"/>
    </row>
    <row r="372" spans="17:19" x14ac:dyDescent="0.2">
      <c r="Q372" s="11"/>
      <c r="R372" s="12"/>
      <c r="S372" s="12"/>
    </row>
    <row r="373" spans="17:19" x14ac:dyDescent="0.2">
      <c r="Q373" s="11"/>
      <c r="R373" s="12"/>
      <c r="S373" s="12"/>
    </row>
    <row r="374" spans="17:19" x14ac:dyDescent="0.2">
      <c r="Q374" s="11"/>
      <c r="R374" s="12"/>
      <c r="S374" s="12"/>
    </row>
    <row r="375" spans="17:19" x14ac:dyDescent="0.2">
      <c r="Q375" s="11"/>
      <c r="R375" s="12"/>
      <c r="S375" s="12"/>
    </row>
    <row r="376" spans="17:19" x14ac:dyDescent="0.2">
      <c r="Q376" s="11"/>
      <c r="R376" s="12"/>
      <c r="S376" s="12"/>
    </row>
    <row r="377" spans="17:19" x14ac:dyDescent="0.2">
      <c r="Q377" s="11"/>
      <c r="R377" s="12"/>
      <c r="S377" s="12"/>
    </row>
    <row r="378" spans="17:19" x14ac:dyDescent="0.2">
      <c r="Q378" s="11"/>
      <c r="R378" s="12"/>
      <c r="S378" s="12"/>
    </row>
    <row r="379" spans="17:19" x14ac:dyDescent="0.2">
      <c r="Q379" s="11"/>
      <c r="R379" s="12"/>
      <c r="S379" s="12"/>
    </row>
    <row r="380" spans="17:19" x14ac:dyDescent="0.2">
      <c r="Q380" s="11"/>
      <c r="R380" s="12"/>
      <c r="S380" s="12"/>
    </row>
    <row r="381" spans="17:19" x14ac:dyDescent="0.2">
      <c r="Q381" s="11"/>
      <c r="R381" s="12"/>
      <c r="S381" s="12"/>
    </row>
    <row r="382" spans="17:19" x14ac:dyDescent="0.2">
      <c r="Q382" s="11"/>
      <c r="R382" s="12"/>
      <c r="S382" s="12"/>
    </row>
    <row r="383" spans="17:19" x14ac:dyDescent="0.2">
      <c r="Q383" s="11"/>
      <c r="R383" s="12"/>
      <c r="S383" s="12"/>
    </row>
    <row r="384" spans="17:19" x14ac:dyDescent="0.2">
      <c r="Q384" s="11"/>
      <c r="R384" s="12"/>
      <c r="S384" s="12"/>
    </row>
    <row r="385" spans="17:19" x14ac:dyDescent="0.2">
      <c r="Q385" s="11"/>
      <c r="R385" s="12"/>
      <c r="S385" s="12"/>
    </row>
    <row r="386" spans="17:19" x14ac:dyDescent="0.2">
      <c r="Q386" s="11"/>
      <c r="R386" s="12"/>
      <c r="S386" s="12"/>
    </row>
    <row r="387" spans="17:19" x14ac:dyDescent="0.2">
      <c r="Q387" s="11"/>
      <c r="R387" s="12"/>
      <c r="S387" s="12"/>
    </row>
    <row r="388" spans="17:19" x14ac:dyDescent="0.2">
      <c r="Q388" s="11"/>
      <c r="R388" s="12"/>
      <c r="S388" s="12"/>
    </row>
    <row r="389" spans="17:19" x14ac:dyDescent="0.2">
      <c r="Q389" s="11"/>
      <c r="R389" s="12"/>
      <c r="S389" s="12"/>
    </row>
    <row r="390" spans="17:19" x14ac:dyDescent="0.2">
      <c r="Q390" s="11"/>
      <c r="R390" s="12"/>
      <c r="S390" s="12"/>
    </row>
    <row r="391" spans="17:19" x14ac:dyDescent="0.2">
      <c r="Q391" s="11"/>
      <c r="R391" s="12"/>
      <c r="S391" s="12"/>
    </row>
    <row r="392" spans="17:19" x14ac:dyDescent="0.2">
      <c r="Q392" s="11"/>
      <c r="R392" s="12"/>
      <c r="S392" s="12"/>
    </row>
    <row r="393" spans="17:19" x14ac:dyDescent="0.2">
      <c r="Q393" s="11"/>
      <c r="R393" s="12"/>
      <c r="S393" s="12"/>
    </row>
    <row r="394" spans="17:19" x14ac:dyDescent="0.2">
      <c r="Q394" s="11"/>
      <c r="R394" s="12"/>
      <c r="S394" s="12"/>
    </row>
    <row r="395" spans="17:19" x14ac:dyDescent="0.2">
      <c r="Q395" s="11"/>
      <c r="R395" s="12"/>
      <c r="S395" s="12"/>
    </row>
    <row r="396" spans="17:19" x14ac:dyDescent="0.2">
      <c r="Q396" s="11"/>
      <c r="R396" s="12"/>
      <c r="S396" s="12"/>
    </row>
    <row r="397" spans="17:19" x14ac:dyDescent="0.2">
      <c r="Q397" s="11"/>
      <c r="R397" s="12"/>
      <c r="S397" s="12"/>
    </row>
    <row r="398" spans="17:19" x14ac:dyDescent="0.2">
      <c r="Q398" s="11"/>
      <c r="R398" s="12"/>
      <c r="S398" s="12"/>
    </row>
    <row r="399" spans="17:19" x14ac:dyDescent="0.2">
      <c r="Q399" s="11"/>
      <c r="R399" s="12"/>
      <c r="S399" s="12"/>
    </row>
    <row r="400" spans="17:19" x14ac:dyDescent="0.2">
      <c r="Q400" s="11"/>
      <c r="R400" s="12"/>
      <c r="S400" s="12"/>
    </row>
    <row r="401" spans="17:19" x14ac:dyDescent="0.2">
      <c r="Q401" s="11"/>
      <c r="R401" s="12"/>
      <c r="S401" s="12"/>
    </row>
    <row r="402" spans="17:19" x14ac:dyDescent="0.2">
      <c r="Q402" s="11"/>
      <c r="R402" s="12"/>
      <c r="S402" s="12"/>
    </row>
    <row r="403" spans="17:19" x14ac:dyDescent="0.2">
      <c r="Q403" s="11"/>
      <c r="R403" s="12"/>
      <c r="S403" s="12"/>
    </row>
    <row r="404" spans="17:19" x14ac:dyDescent="0.2">
      <c r="Q404" s="11"/>
      <c r="R404" s="12"/>
      <c r="S404" s="12"/>
    </row>
    <row r="405" spans="17:19" x14ac:dyDescent="0.2">
      <c r="Q405" s="11"/>
      <c r="R405" s="12"/>
      <c r="S405" s="12"/>
    </row>
    <row r="406" spans="17:19" x14ac:dyDescent="0.2">
      <c r="Q406" s="11"/>
      <c r="R406" s="12"/>
      <c r="S406" s="12"/>
    </row>
    <row r="407" spans="17:19" x14ac:dyDescent="0.2">
      <c r="Q407" s="11"/>
      <c r="R407" s="12"/>
      <c r="S407" s="12"/>
    </row>
    <row r="408" spans="17:19" x14ac:dyDescent="0.2">
      <c r="Q408" s="11"/>
      <c r="R408" s="12"/>
      <c r="S408" s="12"/>
    </row>
    <row r="409" spans="17:19" x14ac:dyDescent="0.2">
      <c r="Q409" s="11"/>
      <c r="R409" s="12"/>
      <c r="S409" s="12"/>
    </row>
    <row r="410" spans="17:19" x14ac:dyDescent="0.2">
      <c r="Q410" s="11"/>
      <c r="R410" s="12"/>
      <c r="S410" s="12"/>
    </row>
    <row r="411" spans="17:19" x14ac:dyDescent="0.2">
      <c r="Q411" s="11"/>
      <c r="R411" s="12"/>
      <c r="S411" s="12"/>
    </row>
    <row r="412" spans="17:19" x14ac:dyDescent="0.2">
      <c r="Q412" s="11"/>
      <c r="R412" s="12"/>
      <c r="S412" s="12"/>
    </row>
    <row r="413" spans="17:19" x14ac:dyDescent="0.2">
      <c r="Q413" s="11"/>
      <c r="R413" s="12"/>
      <c r="S413" s="12"/>
    </row>
    <row r="414" spans="17:19" x14ac:dyDescent="0.2">
      <c r="Q414" s="11"/>
      <c r="R414" s="12"/>
      <c r="S414" s="12"/>
    </row>
    <row r="415" spans="17:19" x14ac:dyDescent="0.2">
      <c r="Q415" s="11"/>
      <c r="R415" s="12"/>
      <c r="S415" s="12"/>
    </row>
    <row r="416" spans="17:19" x14ac:dyDescent="0.2">
      <c r="Q416" s="11"/>
      <c r="R416" s="12"/>
      <c r="S416" s="12"/>
    </row>
    <row r="417" spans="17:19" x14ac:dyDescent="0.2">
      <c r="Q417" s="11"/>
      <c r="R417" s="12"/>
      <c r="S417" s="12"/>
    </row>
    <row r="418" spans="17:19" x14ac:dyDescent="0.2">
      <c r="Q418" s="11"/>
      <c r="R418" s="12"/>
      <c r="S418" s="12"/>
    </row>
    <row r="419" spans="17:19" x14ac:dyDescent="0.2">
      <c r="Q419" s="11"/>
      <c r="R419" s="12"/>
      <c r="S419" s="12"/>
    </row>
    <row r="420" spans="17:19" x14ac:dyDescent="0.2">
      <c r="Q420" s="11"/>
      <c r="R420" s="12"/>
      <c r="S420" s="12"/>
    </row>
    <row r="421" spans="17:19" x14ac:dyDescent="0.2">
      <c r="Q421" s="11"/>
      <c r="R421" s="12"/>
      <c r="S421" s="12"/>
    </row>
    <row r="422" spans="17:19" x14ac:dyDescent="0.2">
      <c r="Q422" s="11"/>
      <c r="R422" s="12"/>
      <c r="S422" s="12"/>
    </row>
    <row r="423" spans="17:19" x14ac:dyDescent="0.2">
      <c r="Q423" s="11"/>
      <c r="R423" s="12"/>
      <c r="S423" s="12"/>
    </row>
    <row r="424" spans="17:19" x14ac:dyDescent="0.2">
      <c r="Q424" s="11"/>
      <c r="R424" s="12"/>
      <c r="S424" s="12"/>
    </row>
    <row r="425" spans="17:19" x14ac:dyDescent="0.2">
      <c r="Q425" s="11"/>
      <c r="R425" s="12"/>
      <c r="S425" s="12"/>
    </row>
    <row r="426" spans="17:19" x14ac:dyDescent="0.2">
      <c r="Q426" s="11"/>
      <c r="R426" s="12"/>
      <c r="S426" s="12"/>
    </row>
    <row r="427" spans="17:19" x14ac:dyDescent="0.2">
      <c r="Q427" s="11"/>
      <c r="R427" s="12"/>
      <c r="S427" s="12"/>
    </row>
    <row r="428" spans="17:19" x14ac:dyDescent="0.2">
      <c r="Q428" s="11"/>
      <c r="R428" s="12"/>
      <c r="S428" s="12"/>
    </row>
    <row r="429" spans="17:19" x14ac:dyDescent="0.2">
      <c r="Q429" s="11"/>
      <c r="R429" s="12"/>
      <c r="S429" s="12"/>
    </row>
    <row r="430" spans="17:19" x14ac:dyDescent="0.2">
      <c r="Q430" s="11"/>
      <c r="R430" s="12"/>
      <c r="S430" s="12"/>
    </row>
    <row r="431" spans="17:19" x14ac:dyDescent="0.2">
      <c r="Q431" s="11"/>
      <c r="R431" s="12"/>
      <c r="S431" s="12"/>
    </row>
    <row r="432" spans="17:19" x14ac:dyDescent="0.2">
      <c r="Q432" s="11"/>
      <c r="R432" s="12"/>
      <c r="S432" s="12"/>
    </row>
    <row r="433" spans="17:19" x14ac:dyDescent="0.2">
      <c r="Q433" s="11"/>
      <c r="R433" s="12"/>
      <c r="S433" s="12"/>
    </row>
    <row r="434" spans="17:19" x14ac:dyDescent="0.2">
      <c r="Q434" s="11"/>
      <c r="R434" s="12"/>
      <c r="S434" s="12"/>
    </row>
    <row r="435" spans="17:19" x14ac:dyDescent="0.2">
      <c r="Q435" s="11"/>
      <c r="R435" s="12"/>
      <c r="S435" s="12"/>
    </row>
    <row r="436" spans="17:19" x14ac:dyDescent="0.2">
      <c r="Q436" s="11"/>
      <c r="R436" s="12"/>
      <c r="S436" s="12"/>
    </row>
    <row r="437" spans="17:19" x14ac:dyDescent="0.2">
      <c r="Q437" s="11"/>
      <c r="R437" s="12"/>
      <c r="S437" s="12"/>
    </row>
    <row r="438" spans="17:19" x14ac:dyDescent="0.2">
      <c r="Q438" s="11"/>
      <c r="R438" s="12"/>
      <c r="S438" s="12"/>
    </row>
    <row r="439" spans="17:19" x14ac:dyDescent="0.2">
      <c r="Q439" s="11"/>
      <c r="R439" s="12"/>
      <c r="S439" s="12"/>
    </row>
    <row r="440" spans="17:19" x14ac:dyDescent="0.2">
      <c r="Q440" s="11"/>
      <c r="R440" s="12"/>
      <c r="S440" s="12"/>
    </row>
    <row r="441" spans="17:19" x14ac:dyDescent="0.2">
      <c r="Q441" s="11"/>
      <c r="R441" s="12"/>
      <c r="S441" s="12"/>
    </row>
    <row r="442" spans="17:19" x14ac:dyDescent="0.2">
      <c r="Q442" s="11"/>
      <c r="R442" s="12"/>
      <c r="S442" s="12"/>
    </row>
    <row r="443" spans="17:19" x14ac:dyDescent="0.2">
      <c r="Q443" s="11"/>
      <c r="R443" s="12"/>
      <c r="S443" s="12"/>
    </row>
    <row r="444" spans="17:19" x14ac:dyDescent="0.2">
      <c r="Q444" s="11"/>
      <c r="R444" s="12"/>
      <c r="S444" s="12"/>
    </row>
    <row r="445" spans="17:19" x14ac:dyDescent="0.2">
      <c r="Q445" s="11"/>
      <c r="R445" s="12"/>
      <c r="S445" s="12"/>
    </row>
    <row r="446" spans="17:19" x14ac:dyDescent="0.2">
      <c r="Q446" s="11"/>
      <c r="R446" s="12"/>
      <c r="S446" s="12"/>
    </row>
    <row r="447" spans="17:19" x14ac:dyDescent="0.2">
      <c r="Q447" s="11"/>
      <c r="R447" s="12"/>
      <c r="S447" s="12"/>
    </row>
    <row r="448" spans="17:19" x14ac:dyDescent="0.2">
      <c r="Q448" s="11"/>
      <c r="R448" s="12"/>
      <c r="S448" s="12"/>
    </row>
    <row r="449" spans="17:19" x14ac:dyDescent="0.2">
      <c r="Q449" s="11"/>
      <c r="R449" s="12"/>
      <c r="S449" s="12"/>
    </row>
    <row r="450" spans="17:19" x14ac:dyDescent="0.2">
      <c r="Q450" s="11"/>
      <c r="R450" s="12"/>
      <c r="S450" s="12"/>
    </row>
    <row r="451" spans="17:19" x14ac:dyDescent="0.2">
      <c r="Q451" s="11"/>
      <c r="R451" s="12"/>
      <c r="S451" s="12"/>
    </row>
    <row r="452" spans="17:19" x14ac:dyDescent="0.2">
      <c r="Q452" s="11"/>
      <c r="R452" s="12"/>
      <c r="S452" s="12"/>
    </row>
    <row r="453" spans="17:19" x14ac:dyDescent="0.2">
      <c r="Q453" s="11"/>
      <c r="R453" s="12"/>
      <c r="S453" s="12"/>
    </row>
    <row r="454" spans="17:19" x14ac:dyDescent="0.2">
      <c r="Q454" s="11"/>
      <c r="R454" s="12"/>
      <c r="S454" s="12"/>
    </row>
    <row r="455" spans="17:19" x14ac:dyDescent="0.2">
      <c r="Q455" s="11"/>
      <c r="R455" s="12"/>
      <c r="S455" s="12"/>
    </row>
    <row r="456" spans="17:19" x14ac:dyDescent="0.2">
      <c r="Q456" s="11"/>
      <c r="R456" s="12"/>
      <c r="S456" s="12"/>
    </row>
    <row r="457" spans="17:19" x14ac:dyDescent="0.2">
      <c r="Q457" s="11"/>
      <c r="R457" s="12"/>
      <c r="S457" s="12"/>
    </row>
    <row r="458" spans="17:19" x14ac:dyDescent="0.2">
      <c r="Q458" s="11"/>
      <c r="R458" s="12"/>
      <c r="S458" s="12"/>
    </row>
    <row r="459" spans="17:19" x14ac:dyDescent="0.2">
      <c r="Q459" s="11"/>
      <c r="R459" s="12"/>
      <c r="S459" s="12"/>
    </row>
    <row r="460" spans="17:19" x14ac:dyDescent="0.2">
      <c r="Q460" s="11"/>
      <c r="R460" s="12"/>
      <c r="S460" s="12"/>
    </row>
    <row r="461" spans="17:19" x14ac:dyDescent="0.2">
      <c r="Q461" s="11"/>
      <c r="R461" s="12"/>
      <c r="S461" s="12"/>
    </row>
    <row r="462" spans="17:19" x14ac:dyDescent="0.2">
      <c r="Q462" s="11"/>
      <c r="R462" s="12"/>
      <c r="S462" s="12"/>
    </row>
    <row r="463" spans="17:19" x14ac:dyDescent="0.2">
      <c r="Q463" s="11"/>
      <c r="R463" s="12"/>
      <c r="S463" s="12"/>
    </row>
    <row r="464" spans="17:19" x14ac:dyDescent="0.2">
      <c r="Q464" s="11"/>
      <c r="R464" s="12"/>
      <c r="S464" s="12"/>
    </row>
    <row r="465" spans="17:19" x14ac:dyDescent="0.2">
      <c r="Q465" s="11"/>
      <c r="R465" s="12"/>
      <c r="S465" s="12"/>
    </row>
    <row r="466" spans="17:19" x14ac:dyDescent="0.2">
      <c r="Q466" s="11"/>
      <c r="R466" s="12"/>
      <c r="S466" s="12"/>
    </row>
    <row r="467" spans="17:19" x14ac:dyDescent="0.2">
      <c r="Q467" s="11"/>
      <c r="R467" s="12"/>
      <c r="S467" s="12"/>
    </row>
    <row r="468" spans="17:19" x14ac:dyDescent="0.2">
      <c r="Q468" s="11"/>
      <c r="R468" s="12"/>
      <c r="S468" s="12"/>
    </row>
    <row r="469" spans="17:19" x14ac:dyDescent="0.2">
      <c r="Q469" s="11"/>
      <c r="R469" s="12"/>
      <c r="S469" s="12"/>
    </row>
    <row r="470" spans="17:19" x14ac:dyDescent="0.2">
      <c r="Q470" s="11"/>
      <c r="R470" s="12"/>
      <c r="S470" s="12"/>
    </row>
    <row r="471" spans="17:19" x14ac:dyDescent="0.2">
      <c r="Q471" s="11"/>
      <c r="R471" s="12"/>
      <c r="S471" s="12"/>
    </row>
    <row r="472" spans="17:19" x14ac:dyDescent="0.2">
      <c r="Q472" s="11"/>
      <c r="R472" s="12"/>
      <c r="S472" s="12"/>
    </row>
    <row r="473" spans="17:19" x14ac:dyDescent="0.2">
      <c r="Q473" s="11"/>
      <c r="R473" s="12"/>
      <c r="S473" s="12"/>
    </row>
    <row r="474" spans="17:19" x14ac:dyDescent="0.2">
      <c r="Q474" s="11"/>
      <c r="R474" s="12"/>
      <c r="S474" s="12"/>
    </row>
    <row r="475" spans="17:19" x14ac:dyDescent="0.2">
      <c r="Q475" s="11"/>
      <c r="R475" s="12"/>
      <c r="S475" s="12"/>
    </row>
    <row r="476" spans="17:19" x14ac:dyDescent="0.2">
      <c r="Q476" s="11"/>
      <c r="R476" s="12"/>
      <c r="S476" s="12"/>
    </row>
    <row r="477" spans="17:19" x14ac:dyDescent="0.2">
      <c r="Q477" s="11"/>
      <c r="R477" s="12"/>
      <c r="S477" s="12"/>
    </row>
    <row r="478" spans="17:19" x14ac:dyDescent="0.2">
      <c r="Q478" s="11"/>
      <c r="R478" s="12"/>
      <c r="S478" s="12"/>
    </row>
    <row r="479" spans="17:19" x14ac:dyDescent="0.2">
      <c r="Q479" s="11"/>
      <c r="R479" s="12"/>
      <c r="S479" s="12"/>
    </row>
    <row r="480" spans="17:19" x14ac:dyDescent="0.2">
      <c r="Q480" s="11"/>
      <c r="R480" s="12"/>
      <c r="S480" s="12"/>
    </row>
    <row r="481" spans="17:19" x14ac:dyDescent="0.2">
      <c r="Q481" s="11"/>
      <c r="R481" s="12"/>
      <c r="S481" s="12"/>
    </row>
    <row r="482" spans="17:19" x14ac:dyDescent="0.2">
      <c r="Q482" s="11"/>
      <c r="R482" s="12"/>
      <c r="S482" s="12"/>
    </row>
    <row r="483" spans="17:19" x14ac:dyDescent="0.2">
      <c r="Q483" s="11"/>
      <c r="R483" s="12"/>
      <c r="S483" s="12"/>
    </row>
    <row r="484" spans="17:19" x14ac:dyDescent="0.2">
      <c r="Q484" s="11"/>
      <c r="R484" s="12"/>
      <c r="S484" s="12"/>
    </row>
    <row r="485" spans="17:19" x14ac:dyDescent="0.2">
      <c r="Q485" s="11"/>
      <c r="R485" s="12"/>
      <c r="S485" s="12"/>
    </row>
    <row r="486" spans="17:19" x14ac:dyDescent="0.2">
      <c r="Q486" s="11"/>
      <c r="R486" s="12"/>
      <c r="S486" s="12"/>
    </row>
    <row r="487" spans="17:19" x14ac:dyDescent="0.2">
      <c r="Q487" s="11"/>
      <c r="R487" s="12"/>
      <c r="S487" s="12"/>
    </row>
    <row r="488" spans="17:19" x14ac:dyDescent="0.2">
      <c r="Q488" s="11"/>
      <c r="R488" s="12"/>
      <c r="S488" s="12"/>
    </row>
    <row r="489" spans="17:19" x14ac:dyDescent="0.2">
      <c r="Q489" s="11"/>
      <c r="R489" s="12"/>
      <c r="S489" s="12"/>
    </row>
    <row r="490" spans="17:19" x14ac:dyDescent="0.2">
      <c r="Q490" s="11"/>
      <c r="R490" s="12"/>
      <c r="S490" s="12"/>
    </row>
    <row r="491" spans="17:19" x14ac:dyDescent="0.2">
      <c r="Q491" s="11"/>
      <c r="R491" s="12"/>
      <c r="S491" s="12"/>
    </row>
    <row r="492" spans="17:19" x14ac:dyDescent="0.2">
      <c r="Q492" s="11"/>
      <c r="R492" s="12"/>
      <c r="S492" s="12"/>
    </row>
    <row r="493" spans="17:19" x14ac:dyDescent="0.2">
      <c r="Q493" s="11"/>
      <c r="R493" s="12"/>
      <c r="S493" s="12"/>
    </row>
    <row r="494" spans="17:19" x14ac:dyDescent="0.2">
      <c r="Q494" s="11"/>
      <c r="R494" s="12"/>
      <c r="S494" s="12"/>
    </row>
    <row r="495" spans="17:19" x14ac:dyDescent="0.2">
      <c r="Q495" s="11"/>
      <c r="R495" s="12"/>
      <c r="S495" s="12"/>
    </row>
    <row r="496" spans="17:19" x14ac:dyDescent="0.2">
      <c r="Q496" s="11"/>
      <c r="R496" s="12"/>
      <c r="S496" s="12"/>
    </row>
    <row r="497" spans="17:19" x14ac:dyDescent="0.2">
      <c r="Q497" s="11"/>
      <c r="R497" s="12"/>
      <c r="S497" s="12"/>
    </row>
    <row r="498" spans="17:19" x14ac:dyDescent="0.2">
      <c r="Q498" s="11"/>
      <c r="R498" s="12"/>
      <c r="S498" s="12"/>
    </row>
    <row r="499" spans="17:19" x14ac:dyDescent="0.2">
      <c r="Q499" s="11"/>
      <c r="R499" s="12"/>
      <c r="S499" s="12"/>
    </row>
    <row r="500" spans="17:19" x14ac:dyDescent="0.2">
      <c r="Q500" s="11"/>
      <c r="R500" s="12"/>
      <c r="S500" s="12"/>
    </row>
    <row r="501" spans="17:19" x14ac:dyDescent="0.2">
      <c r="Q501" s="11"/>
      <c r="R501" s="12"/>
      <c r="S501" s="12"/>
    </row>
    <row r="502" spans="17:19" x14ac:dyDescent="0.2">
      <c r="Q502" s="11"/>
      <c r="R502" s="12"/>
      <c r="S502" s="12"/>
    </row>
    <row r="503" spans="17:19" x14ac:dyDescent="0.2">
      <c r="Q503" s="11"/>
      <c r="R503" s="12"/>
      <c r="S503" s="12"/>
    </row>
    <row r="504" spans="17:19" x14ac:dyDescent="0.2">
      <c r="Q504" s="11"/>
      <c r="R504" s="12"/>
      <c r="S504" s="12"/>
    </row>
    <row r="505" spans="17:19" x14ac:dyDescent="0.2">
      <c r="Q505" s="11"/>
      <c r="R505" s="12"/>
      <c r="S505" s="12"/>
    </row>
    <row r="506" spans="17:19" x14ac:dyDescent="0.2">
      <c r="Q506" s="11"/>
      <c r="R506" s="12"/>
      <c r="S506" s="12"/>
    </row>
    <row r="507" spans="17:19" x14ac:dyDescent="0.2">
      <c r="Q507" s="11"/>
      <c r="R507" s="12"/>
      <c r="S507" s="12"/>
    </row>
    <row r="508" spans="17:19" x14ac:dyDescent="0.2">
      <c r="Q508" s="11"/>
      <c r="R508" s="12"/>
      <c r="S508" s="12"/>
    </row>
    <row r="509" spans="17:19" x14ac:dyDescent="0.2">
      <c r="Q509" s="11"/>
      <c r="R509" s="12"/>
      <c r="S509" s="12"/>
    </row>
    <row r="510" spans="17:19" x14ac:dyDescent="0.2">
      <c r="Q510" s="11"/>
      <c r="R510" s="12"/>
      <c r="S510" s="12"/>
    </row>
    <row r="511" spans="17:19" x14ac:dyDescent="0.2">
      <c r="Q511" s="11"/>
      <c r="R511" s="12"/>
      <c r="S511" s="12"/>
    </row>
    <row r="512" spans="17:19" x14ac:dyDescent="0.2">
      <c r="Q512" s="11"/>
      <c r="R512" s="12"/>
      <c r="S512" s="12"/>
    </row>
    <row r="513" spans="17:19" x14ac:dyDescent="0.2">
      <c r="Q513" s="11"/>
      <c r="R513" s="12"/>
      <c r="S513" s="12"/>
    </row>
    <row r="514" spans="17:19" x14ac:dyDescent="0.2">
      <c r="Q514" s="11"/>
      <c r="R514" s="12"/>
      <c r="S514" s="12"/>
    </row>
    <row r="515" spans="17:19" x14ac:dyDescent="0.2">
      <c r="Q515" s="11"/>
      <c r="R515" s="12"/>
      <c r="S515" s="12"/>
    </row>
    <row r="516" spans="17:19" x14ac:dyDescent="0.2">
      <c r="Q516" s="11"/>
      <c r="R516" s="12"/>
      <c r="S516" s="12"/>
    </row>
    <row r="517" spans="17:19" x14ac:dyDescent="0.2">
      <c r="Q517" s="11"/>
      <c r="R517" s="12"/>
      <c r="S517" s="12"/>
    </row>
    <row r="518" spans="17:19" x14ac:dyDescent="0.2">
      <c r="Q518" s="11"/>
      <c r="R518" s="12"/>
      <c r="S518" s="12"/>
    </row>
    <row r="519" spans="17:19" x14ac:dyDescent="0.2">
      <c r="Q519" s="11"/>
      <c r="R519" s="12"/>
      <c r="S519" s="12"/>
    </row>
    <row r="520" spans="17:19" x14ac:dyDescent="0.2">
      <c r="Q520" s="11"/>
      <c r="R520" s="12"/>
      <c r="S520" s="12"/>
    </row>
    <row r="521" spans="17:19" x14ac:dyDescent="0.2">
      <c r="Q521" s="11"/>
      <c r="R521" s="12"/>
      <c r="S521" s="12"/>
    </row>
    <row r="522" spans="17:19" x14ac:dyDescent="0.2">
      <c r="Q522" s="11"/>
      <c r="R522" s="12"/>
      <c r="S522" s="12"/>
    </row>
    <row r="523" spans="17:19" x14ac:dyDescent="0.2">
      <c r="Q523" s="11"/>
      <c r="R523" s="12"/>
      <c r="S523" s="12"/>
    </row>
    <row r="524" spans="17:19" x14ac:dyDescent="0.2">
      <c r="Q524" s="11"/>
      <c r="R524" s="12"/>
      <c r="S524" s="12"/>
    </row>
    <row r="525" spans="17:19" x14ac:dyDescent="0.2">
      <c r="Q525" s="11"/>
      <c r="R525" s="12"/>
      <c r="S525" s="12"/>
    </row>
    <row r="526" spans="17:19" x14ac:dyDescent="0.2">
      <c r="Q526" s="11"/>
      <c r="R526" s="12"/>
      <c r="S526" s="12"/>
    </row>
    <row r="527" spans="17:19" x14ac:dyDescent="0.2">
      <c r="Q527" s="11"/>
      <c r="R527" s="12"/>
      <c r="S527" s="12"/>
    </row>
    <row r="528" spans="17:19" x14ac:dyDescent="0.2">
      <c r="Q528" s="11"/>
      <c r="R528" s="12"/>
      <c r="S528" s="12"/>
    </row>
    <row r="529" spans="17:19" x14ac:dyDescent="0.2">
      <c r="Q529" s="11"/>
      <c r="R529" s="12"/>
      <c r="S529" s="12"/>
    </row>
    <row r="530" spans="17:19" x14ac:dyDescent="0.2">
      <c r="Q530" s="11"/>
      <c r="R530" s="12"/>
      <c r="S530" s="12"/>
    </row>
    <row r="531" spans="17:19" x14ac:dyDescent="0.2">
      <c r="Q531" s="11"/>
      <c r="R531" s="12"/>
      <c r="S531" s="12"/>
    </row>
    <row r="532" spans="17:19" x14ac:dyDescent="0.2">
      <c r="Q532" s="11"/>
      <c r="R532" s="12"/>
      <c r="S532" s="12"/>
    </row>
    <row r="533" spans="17:19" x14ac:dyDescent="0.2">
      <c r="Q533" s="11"/>
      <c r="R533" s="12"/>
      <c r="S533" s="12"/>
    </row>
    <row r="534" spans="17:19" x14ac:dyDescent="0.2">
      <c r="Q534" s="11"/>
      <c r="R534" s="12"/>
      <c r="S534" s="12"/>
    </row>
    <row r="535" spans="17:19" x14ac:dyDescent="0.2">
      <c r="Q535" s="11"/>
      <c r="R535" s="12"/>
      <c r="S535" s="12"/>
    </row>
    <row r="536" spans="17:19" x14ac:dyDescent="0.2">
      <c r="Q536" s="11"/>
      <c r="R536" s="12"/>
      <c r="S536" s="12"/>
    </row>
    <row r="537" spans="17:19" x14ac:dyDescent="0.2">
      <c r="Q537" s="11"/>
      <c r="R537" s="12"/>
      <c r="S537" s="12"/>
    </row>
    <row r="538" spans="17:19" x14ac:dyDescent="0.2">
      <c r="Q538" s="11"/>
      <c r="R538" s="12"/>
      <c r="S538" s="12"/>
    </row>
    <row r="539" spans="17:19" x14ac:dyDescent="0.2">
      <c r="Q539" s="11"/>
      <c r="R539" s="12"/>
      <c r="S539" s="12"/>
    </row>
    <row r="540" spans="17:19" x14ac:dyDescent="0.2">
      <c r="Q540" s="11"/>
      <c r="R540" s="12"/>
      <c r="S540" s="12"/>
    </row>
    <row r="541" spans="17:19" x14ac:dyDescent="0.2">
      <c r="Q541" s="11"/>
      <c r="R541" s="12"/>
      <c r="S541" s="12"/>
    </row>
    <row r="542" spans="17:19" x14ac:dyDescent="0.2">
      <c r="Q542" s="11"/>
      <c r="R542" s="12"/>
      <c r="S542" s="12"/>
    </row>
    <row r="543" spans="17:19" x14ac:dyDescent="0.2">
      <c r="Q543" s="11"/>
      <c r="R543" s="12"/>
      <c r="S543" s="12"/>
    </row>
    <row r="544" spans="17:19" x14ac:dyDescent="0.2">
      <c r="Q544" s="11"/>
      <c r="R544" s="12"/>
      <c r="S544" s="12"/>
    </row>
    <row r="545" spans="17:19" x14ac:dyDescent="0.2">
      <c r="Q545" s="11"/>
      <c r="R545" s="12"/>
      <c r="S545" s="12"/>
    </row>
    <row r="546" spans="17:19" x14ac:dyDescent="0.2">
      <c r="Q546" s="11"/>
      <c r="R546" s="12"/>
      <c r="S546" s="12"/>
    </row>
    <row r="547" spans="17:19" x14ac:dyDescent="0.2">
      <c r="Q547" s="11"/>
      <c r="R547" s="12"/>
      <c r="S547" s="12"/>
    </row>
    <row r="548" spans="17:19" x14ac:dyDescent="0.2">
      <c r="Q548" s="11"/>
      <c r="R548" s="12"/>
      <c r="S548" s="12"/>
    </row>
    <row r="549" spans="17:19" x14ac:dyDescent="0.2">
      <c r="Q549" s="11"/>
      <c r="R549" s="12"/>
      <c r="S549" s="12"/>
    </row>
    <row r="550" spans="17:19" x14ac:dyDescent="0.2">
      <c r="Q550" s="11"/>
      <c r="R550" s="12"/>
      <c r="S550" s="12"/>
    </row>
    <row r="551" spans="17:19" x14ac:dyDescent="0.2">
      <c r="Q551" s="11"/>
      <c r="R551" s="12"/>
      <c r="S551" s="12"/>
    </row>
    <row r="552" spans="17:19" x14ac:dyDescent="0.2">
      <c r="Q552" s="11"/>
      <c r="R552" s="12"/>
      <c r="S552" s="12"/>
    </row>
    <row r="553" spans="17:19" x14ac:dyDescent="0.2">
      <c r="Q553" s="11"/>
      <c r="R553" s="12"/>
      <c r="S553" s="12"/>
    </row>
    <row r="554" spans="17:19" x14ac:dyDescent="0.2">
      <c r="Q554" s="11"/>
      <c r="R554" s="12"/>
      <c r="S554" s="12"/>
    </row>
    <row r="555" spans="17:19" x14ac:dyDescent="0.2">
      <c r="Q555" s="11"/>
      <c r="R555" s="12"/>
      <c r="S555" s="12"/>
    </row>
    <row r="556" spans="17:19" x14ac:dyDescent="0.2">
      <c r="Q556" s="11"/>
      <c r="R556" s="12"/>
      <c r="S556" s="12"/>
    </row>
    <row r="557" spans="17:19" x14ac:dyDescent="0.2">
      <c r="Q557" s="11"/>
      <c r="R557" s="12"/>
      <c r="S557" s="12"/>
    </row>
    <row r="558" spans="17:19" x14ac:dyDescent="0.2">
      <c r="Q558" s="11"/>
      <c r="R558" s="12"/>
      <c r="S558" s="12"/>
    </row>
    <row r="559" spans="17:19" x14ac:dyDescent="0.2">
      <c r="Q559" s="11"/>
      <c r="R559" s="12"/>
      <c r="S559" s="12"/>
    </row>
    <row r="560" spans="17:19" x14ac:dyDescent="0.2">
      <c r="Q560" s="11"/>
      <c r="R560" s="12"/>
      <c r="S560" s="12"/>
    </row>
    <row r="561" spans="17:19" x14ac:dyDescent="0.2">
      <c r="Q561" s="11"/>
      <c r="R561" s="12"/>
      <c r="S561" s="12"/>
    </row>
    <row r="562" spans="17:19" x14ac:dyDescent="0.2">
      <c r="Q562" s="11"/>
      <c r="R562" s="12"/>
      <c r="S562" s="12"/>
    </row>
    <row r="563" spans="17:19" x14ac:dyDescent="0.2">
      <c r="Q563" s="11"/>
      <c r="R563" s="12"/>
      <c r="S563" s="12"/>
    </row>
    <row r="564" spans="17:19" x14ac:dyDescent="0.2">
      <c r="Q564" s="11"/>
      <c r="R564" s="12"/>
      <c r="S564" s="12"/>
    </row>
    <row r="565" spans="17:19" x14ac:dyDescent="0.2">
      <c r="Q565" s="11"/>
      <c r="R565" s="12"/>
      <c r="S565" s="12"/>
    </row>
    <row r="566" spans="17:19" x14ac:dyDescent="0.2">
      <c r="Q566" s="11"/>
      <c r="R566" s="12"/>
      <c r="S566" s="12"/>
    </row>
    <row r="567" spans="17:19" x14ac:dyDescent="0.2">
      <c r="Q567" s="11"/>
      <c r="R567" s="12"/>
      <c r="S567" s="12"/>
    </row>
    <row r="568" spans="17:19" x14ac:dyDescent="0.2">
      <c r="Q568" s="11"/>
      <c r="R568" s="12"/>
      <c r="S568" s="12"/>
    </row>
    <row r="569" spans="17:19" x14ac:dyDescent="0.2">
      <c r="Q569" s="11"/>
      <c r="R569" s="12"/>
      <c r="S569" s="12"/>
    </row>
    <row r="570" spans="17:19" x14ac:dyDescent="0.2">
      <c r="Q570" s="11"/>
      <c r="R570" s="12"/>
      <c r="S570" s="12"/>
    </row>
    <row r="571" spans="17:19" x14ac:dyDescent="0.2">
      <c r="Q571" s="11"/>
      <c r="R571" s="12"/>
      <c r="S571" s="12"/>
    </row>
    <row r="572" spans="17:19" x14ac:dyDescent="0.2">
      <c r="Q572" s="11"/>
      <c r="R572" s="12"/>
      <c r="S572" s="12"/>
    </row>
    <row r="573" spans="17:19" x14ac:dyDescent="0.2">
      <c r="Q573" s="11"/>
      <c r="R573" s="12"/>
      <c r="S573" s="12"/>
    </row>
    <row r="574" spans="17:19" x14ac:dyDescent="0.2">
      <c r="Q574" s="11"/>
      <c r="R574" s="12"/>
      <c r="S574" s="12"/>
    </row>
    <row r="575" spans="17:19" x14ac:dyDescent="0.2">
      <c r="Q575" s="11"/>
      <c r="R575" s="12"/>
      <c r="S575" s="12"/>
    </row>
    <row r="576" spans="17:19" x14ac:dyDescent="0.2">
      <c r="Q576" s="11"/>
      <c r="R576" s="12"/>
      <c r="S576" s="12"/>
    </row>
    <row r="577" spans="17:19" x14ac:dyDescent="0.2">
      <c r="Q577" s="11"/>
      <c r="R577" s="12"/>
      <c r="S577" s="12"/>
    </row>
    <row r="578" spans="17:19" x14ac:dyDescent="0.2">
      <c r="Q578" s="11"/>
      <c r="R578" s="12"/>
      <c r="S578" s="12"/>
    </row>
    <row r="579" spans="17:19" x14ac:dyDescent="0.2">
      <c r="Q579" s="11"/>
      <c r="R579" s="12"/>
      <c r="S579" s="12"/>
    </row>
    <row r="580" spans="17:19" x14ac:dyDescent="0.2">
      <c r="Q580" s="11"/>
      <c r="R580" s="12"/>
      <c r="S580" s="12"/>
    </row>
    <row r="581" spans="17:19" x14ac:dyDescent="0.2">
      <c r="Q581" s="11"/>
      <c r="R581" s="12"/>
      <c r="S581" s="12"/>
    </row>
    <row r="582" spans="17:19" x14ac:dyDescent="0.2">
      <c r="Q582" s="11"/>
      <c r="R582" s="12"/>
      <c r="S582" s="12"/>
    </row>
    <row r="583" spans="17:19" x14ac:dyDescent="0.2">
      <c r="Q583" s="11"/>
      <c r="R583" s="12"/>
      <c r="S583" s="12"/>
    </row>
    <row r="584" spans="17:19" x14ac:dyDescent="0.2">
      <c r="Q584" s="11"/>
      <c r="R584" s="12"/>
      <c r="S584" s="12"/>
    </row>
    <row r="585" spans="17:19" x14ac:dyDescent="0.2">
      <c r="Q585" s="11"/>
      <c r="R585" s="12"/>
      <c r="S585" s="12"/>
    </row>
    <row r="586" spans="17:19" x14ac:dyDescent="0.2">
      <c r="Q586" s="11"/>
      <c r="R586" s="12"/>
      <c r="S586" s="12"/>
    </row>
    <row r="587" spans="17:19" x14ac:dyDescent="0.2">
      <c r="Q587" s="11"/>
      <c r="R587" s="12"/>
      <c r="S587" s="12"/>
    </row>
    <row r="588" spans="17:19" x14ac:dyDescent="0.2">
      <c r="Q588" s="11"/>
      <c r="R588" s="12"/>
      <c r="S588" s="12"/>
    </row>
    <row r="589" spans="17:19" x14ac:dyDescent="0.2">
      <c r="Q589" s="11"/>
      <c r="R589" s="12"/>
      <c r="S589" s="12"/>
    </row>
    <row r="590" spans="17:19" x14ac:dyDescent="0.2">
      <c r="Q590" s="11"/>
      <c r="R590" s="12"/>
      <c r="S590" s="12"/>
    </row>
    <row r="591" spans="17:19" x14ac:dyDescent="0.2">
      <c r="Q591" s="11"/>
      <c r="R591" s="12"/>
      <c r="S591" s="12"/>
    </row>
    <row r="592" spans="17:19" x14ac:dyDescent="0.2">
      <c r="Q592" s="11"/>
      <c r="R592" s="12"/>
      <c r="S592" s="12"/>
    </row>
    <row r="593" spans="17:19" x14ac:dyDescent="0.2">
      <c r="Q593" s="11"/>
      <c r="R593" s="12"/>
      <c r="S593" s="12"/>
    </row>
    <row r="594" spans="17:19" x14ac:dyDescent="0.2">
      <c r="Q594" s="11"/>
      <c r="R594" s="12"/>
      <c r="S594" s="12"/>
    </row>
    <row r="595" spans="17:19" x14ac:dyDescent="0.2">
      <c r="Q595" s="11"/>
      <c r="R595" s="12"/>
      <c r="S595" s="12"/>
    </row>
    <row r="596" spans="17:19" x14ac:dyDescent="0.2">
      <c r="Q596" s="11"/>
      <c r="R596" s="12"/>
      <c r="S596" s="12"/>
    </row>
    <row r="597" spans="17:19" x14ac:dyDescent="0.2">
      <c r="Q597" s="11"/>
      <c r="R597" s="12"/>
      <c r="S597" s="12"/>
    </row>
    <row r="598" spans="17:19" x14ac:dyDescent="0.2">
      <c r="Q598" s="11"/>
      <c r="R598" s="12"/>
      <c r="S598" s="12"/>
    </row>
    <row r="599" spans="17:19" x14ac:dyDescent="0.2">
      <c r="Q599" s="11"/>
      <c r="R599" s="12"/>
      <c r="S599" s="12"/>
    </row>
    <row r="600" spans="17:19" x14ac:dyDescent="0.2">
      <c r="Q600" s="11"/>
      <c r="R600" s="12"/>
      <c r="S600" s="12"/>
    </row>
    <row r="601" spans="17:19" x14ac:dyDescent="0.2">
      <c r="Q601" s="11"/>
      <c r="R601" s="12"/>
      <c r="S601" s="12"/>
    </row>
    <row r="602" spans="17:19" x14ac:dyDescent="0.2">
      <c r="Q602" s="11"/>
      <c r="R602" s="12"/>
      <c r="S602" s="12"/>
    </row>
    <row r="603" spans="17:19" x14ac:dyDescent="0.2">
      <c r="Q603" s="11"/>
      <c r="R603" s="12"/>
      <c r="S603" s="12"/>
    </row>
    <row r="604" spans="17:19" x14ac:dyDescent="0.2">
      <c r="Q604" s="11"/>
      <c r="R604" s="12"/>
      <c r="S604" s="12"/>
    </row>
    <row r="605" spans="17:19" x14ac:dyDescent="0.2">
      <c r="Q605" s="11"/>
      <c r="R605" s="12"/>
      <c r="S605" s="12"/>
    </row>
    <row r="606" spans="17:19" x14ac:dyDescent="0.2">
      <c r="Q606" s="11"/>
      <c r="R606" s="12"/>
      <c r="S606" s="12"/>
    </row>
    <row r="607" spans="17:19" x14ac:dyDescent="0.2">
      <c r="Q607" s="11"/>
      <c r="R607" s="12"/>
      <c r="S607" s="12"/>
    </row>
    <row r="608" spans="17:19" x14ac:dyDescent="0.2">
      <c r="Q608" s="11"/>
      <c r="R608" s="12"/>
      <c r="S608" s="12"/>
    </row>
    <row r="609" spans="17:19" x14ac:dyDescent="0.2">
      <c r="Q609" s="11"/>
      <c r="R609" s="12"/>
      <c r="S609" s="12"/>
    </row>
    <row r="610" spans="17:19" x14ac:dyDescent="0.2">
      <c r="Q610" s="11"/>
      <c r="R610" s="12"/>
      <c r="S610" s="12"/>
    </row>
    <row r="611" spans="17:19" x14ac:dyDescent="0.2">
      <c r="Q611" s="11"/>
      <c r="R611" s="12"/>
      <c r="S611" s="12"/>
    </row>
    <row r="612" spans="17:19" x14ac:dyDescent="0.2">
      <c r="Q612" s="11"/>
      <c r="R612" s="12"/>
      <c r="S612" s="12"/>
    </row>
    <row r="613" spans="17:19" x14ac:dyDescent="0.2">
      <c r="Q613" s="11"/>
      <c r="R613" s="12"/>
      <c r="S613" s="12"/>
    </row>
    <row r="614" spans="17:19" x14ac:dyDescent="0.2">
      <c r="Q614" s="11"/>
      <c r="R614" s="12"/>
      <c r="S614" s="12"/>
    </row>
    <row r="615" spans="17:19" x14ac:dyDescent="0.2">
      <c r="Q615" s="11"/>
      <c r="R615" s="12"/>
      <c r="S615" s="12"/>
    </row>
    <row r="616" spans="17:19" x14ac:dyDescent="0.2">
      <c r="Q616" s="11"/>
      <c r="R616" s="12"/>
      <c r="S616" s="12"/>
    </row>
    <row r="617" spans="17:19" x14ac:dyDescent="0.2">
      <c r="Q617" s="11"/>
      <c r="R617" s="12"/>
      <c r="S617" s="12"/>
    </row>
    <row r="618" spans="17:19" x14ac:dyDescent="0.2">
      <c r="Q618" s="11"/>
      <c r="R618" s="12"/>
      <c r="S618" s="12"/>
    </row>
    <row r="619" spans="17:19" x14ac:dyDescent="0.2">
      <c r="Q619" s="11"/>
      <c r="R619" s="12"/>
      <c r="S619" s="12"/>
    </row>
    <row r="620" spans="17:19" x14ac:dyDescent="0.2">
      <c r="Q620" s="11"/>
      <c r="R620" s="12"/>
      <c r="S620" s="12"/>
    </row>
    <row r="621" spans="17:19" x14ac:dyDescent="0.2">
      <c r="Q621" s="11"/>
      <c r="R621" s="12"/>
      <c r="S621" s="12"/>
    </row>
    <row r="622" spans="17:19" x14ac:dyDescent="0.2">
      <c r="Q622" s="11"/>
      <c r="R622" s="12"/>
      <c r="S622" s="12"/>
    </row>
    <row r="623" spans="17:19" x14ac:dyDescent="0.2">
      <c r="Q623" s="11"/>
      <c r="R623" s="12"/>
      <c r="S623" s="12"/>
    </row>
    <row r="624" spans="17:19" x14ac:dyDescent="0.2">
      <c r="Q624" s="11"/>
      <c r="R624" s="12"/>
      <c r="S624" s="12"/>
    </row>
    <row r="625" spans="17:19" x14ac:dyDescent="0.2">
      <c r="Q625" s="11"/>
      <c r="R625" s="12"/>
      <c r="S625" s="12"/>
    </row>
    <row r="626" spans="17:19" x14ac:dyDescent="0.2">
      <c r="Q626" s="11"/>
      <c r="R626" s="12"/>
      <c r="S626" s="12"/>
    </row>
    <row r="627" spans="17:19" x14ac:dyDescent="0.2">
      <c r="Q627" s="11"/>
      <c r="R627" s="12"/>
      <c r="S627" s="12"/>
    </row>
    <row r="628" spans="17:19" x14ac:dyDescent="0.2">
      <c r="Q628" s="11"/>
      <c r="R628" s="12"/>
      <c r="S628" s="12"/>
    </row>
    <row r="629" spans="17:19" x14ac:dyDescent="0.2">
      <c r="Q629" s="11"/>
      <c r="R629" s="12"/>
      <c r="S629" s="12"/>
    </row>
    <row r="630" spans="17:19" x14ac:dyDescent="0.2">
      <c r="Q630" s="11"/>
      <c r="R630" s="12"/>
      <c r="S630" s="12"/>
    </row>
    <row r="631" spans="17:19" x14ac:dyDescent="0.2">
      <c r="Q631" s="11"/>
      <c r="R631" s="12"/>
      <c r="S631" s="12"/>
    </row>
    <row r="632" spans="17:19" x14ac:dyDescent="0.2">
      <c r="Q632" s="11"/>
      <c r="R632" s="12"/>
      <c r="S632" s="12"/>
    </row>
    <row r="633" spans="17:19" x14ac:dyDescent="0.2">
      <c r="Q633" s="11"/>
      <c r="R633" s="12"/>
      <c r="S633" s="12"/>
    </row>
    <row r="634" spans="17:19" x14ac:dyDescent="0.2">
      <c r="Q634" s="11"/>
      <c r="R634" s="12"/>
      <c r="S634" s="12"/>
    </row>
    <row r="635" spans="17:19" x14ac:dyDescent="0.2">
      <c r="Q635" s="11"/>
      <c r="R635" s="12"/>
      <c r="S635" s="12"/>
    </row>
    <row r="636" spans="17:19" x14ac:dyDescent="0.2">
      <c r="Q636" s="11"/>
      <c r="R636" s="12"/>
      <c r="S636" s="12"/>
    </row>
    <row r="637" spans="17:19" x14ac:dyDescent="0.2">
      <c r="Q637" s="11"/>
      <c r="R637" s="12"/>
      <c r="S637" s="12"/>
    </row>
    <row r="638" spans="17:19" x14ac:dyDescent="0.2">
      <c r="Q638" s="11"/>
      <c r="R638" s="12"/>
      <c r="S638" s="12"/>
    </row>
    <row r="639" spans="17:19" x14ac:dyDescent="0.2">
      <c r="Q639" s="11"/>
      <c r="R639" s="12"/>
      <c r="S639" s="12"/>
    </row>
    <row r="640" spans="17:19" x14ac:dyDescent="0.2">
      <c r="Q640" s="11"/>
      <c r="R640" s="12"/>
      <c r="S640" s="12"/>
    </row>
    <row r="641" spans="17:19" x14ac:dyDescent="0.2">
      <c r="Q641" s="11"/>
      <c r="R641" s="12"/>
      <c r="S641" s="12"/>
    </row>
    <row r="642" spans="17:19" x14ac:dyDescent="0.2">
      <c r="Q642" s="11"/>
      <c r="R642" s="12"/>
      <c r="S642" s="12"/>
    </row>
    <row r="643" spans="17:19" x14ac:dyDescent="0.2">
      <c r="Q643" s="11"/>
      <c r="R643" s="12"/>
      <c r="S643" s="12"/>
    </row>
    <row r="644" spans="17:19" x14ac:dyDescent="0.2">
      <c r="Q644" s="11"/>
      <c r="R644" s="12"/>
      <c r="S644" s="12"/>
    </row>
    <row r="645" spans="17:19" x14ac:dyDescent="0.2">
      <c r="Q645" s="11"/>
      <c r="R645" s="12"/>
      <c r="S645" s="12"/>
    </row>
    <row r="646" spans="17:19" x14ac:dyDescent="0.2">
      <c r="Q646" s="11"/>
      <c r="R646" s="12"/>
      <c r="S646" s="12"/>
    </row>
    <row r="647" spans="17:19" x14ac:dyDescent="0.2">
      <c r="Q647" s="11"/>
      <c r="R647" s="12"/>
      <c r="S647" s="12"/>
    </row>
    <row r="648" spans="17:19" x14ac:dyDescent="0.2">
      <c r="Q648" s="11"/>
      <c r="R648" s="12"/>
      <c r="S648" s="12"/>
    </row>
    <row r="649" spans="17:19" x14ac:dyDescent="0.2">
      <c r="Q649" s="11"/>
      <c r="R649" s="12"/>
      <c r="S649" s="12"/>
    </row>
    <row r="650" spans="17:19" x14ac:dyDescent="0.2">
      <c r="Q650" s="11"/>
      <c r="R650" s="12"/>
      <c r="S650" s="12"/>
    </row>
    <row r="651" spans="17:19" x14ac:dyDescent="0.2">
      <c r="Q651" s="11"/>
      <c r="R651" s="12"/>
      <c r="S651" s="12"/>
    </row>
    <row r="652" spans="17:19" x14ac:dyDescent="0.2">
      <c r="Q652" s="11"/>
      <c r="R652" s="12"/>
      <c r="S652" s="12"/>
    </row>
    <row r="653" spans="17:19" x14ac:dyDescent="0.2">
      <c r="Q653" s="11"/>
      <c r="R653" s="12"/>
      <c r="S653" s="12"/>
    </row>
    <row r="654" spans="17:19" x14ac:dyDescent="0.2">
      <c r="Q654" s="11"/>
      <c r="R654" s="12"/>
      <c r="S654" s="12"/>
    </row>
    <row r="655" spans="17:19" x14ac:dyDescent="0.2">
      <c r="Q655" s="11"/>
      <c r="R655" s="12"/>
      <c r="S655" s="12"/>
    </row>
    <row r="656" spans="17:19" x14ac:dyDescent="0.2">
      <c r="Q656" s="11"/>
      <c r="R656" s="12"/>
      <c r="S656" s="12"/>
    </row>
    <row r="657" spans="17:19" x14ac:dyDescent="0.2">
      <c r="Q657" s="11"/>
      <c r="R657" s="12"/>
      <c r="S657" s="12"/>
    </row>
    <row r="658" spans="17:19" x14ac:dyDescent="0.2">
      <c r="Q658" s="11"/>
      <c r="R658" s="12"/>
      <c r="S658" s="12"/>
    </row>
    <row r="659" spans="17:19" x14ac:dyDescent="0.2">
      <c r="Q659" s="11"/>
      <c r="R659" s="12"/>
      <c r="S659" s="12"/>
    </row>
    <row r="660" spans="17:19" x14ac:dyDescent="0.2">
      <c r="Q660" s="11"/>
      <c r="R660" s="12"/>
      <c r="S660" s="12"/>
    </row>
    <row r="661" spans="17:19" x14ac:dyDescent="0.2">
      <c r="Q661" s="11"/>
      <c r="R661" s="12"/>
      <c r="S661" s="12"/>
    </row>
    <row r="662" spans="17:19" x14ac:dyDescent="0.2">
      <c r="Q662" s="11"/>
      <c r="R662" s="12"/>
      <c r="S662" s="12"/>
    </row>
    <row r="663" spans="17:19" x14ac:dyDescent="0.2">
      <c r="Q663" s="11"/>
      <c r="R663" s="12"/>
      <c r="S663" s="12"/>
    </row>
    <row r="664" spans="17:19" x14ac:dyDescent="0.2">
      <c r="Q664" s="11"/>
      <c r="R664" s="12"/>
      <c r="S664" s="12"/>
    </row>
    <row r="665" spans="17:19" x14ac:dyDescent="0.2">
      <c r="Q665" s="11"/>
      <c r="R665" s="12"/>
      <c r="S665" s="12"/>
    </row>
    <row r="666" spans="17:19" x14ac:dyDescent="0.2">
      <c r="Q666" s="11"/>
      <c r="R666" s="12"/>
      <c r="S666" s="12"/>
    </row>
    <row r="667" spans="17:19" x14ac:dyDescent="0.2">
      <c r="Q667" s="11"/>
      <c r="R667" s="12"/>
      <c r="S667" s="12"/>
    </row>
    <row r="668" spans="17:19" x14ac:dyDescent="0.2">
      <c r="Q668" s="11"/>
      <c r="R668" s="12"/>
      <c r="S668" s="12"/>
    </row>
    <row r="669" spans="17:19" x14ac:dyDescent="0.2">
      <c r="Q669" s="11"/>
      <c r="R669" s="12"/>
      <c r="S669" s="12"/>
    </row>
    <row r="670" spans="17:19" x14ac:dyDescent="0.2">
      <c r="Q670" s="11"/>
      <c r="R670" s="12"/>
      <c r="S670" s="12"/>
    </row>
    <row r="671" spans="17:19" x14ac:dyDescent="0.2">
      <c r="Q671" s="11"/>
      <c r="R671" s="12"/>
      <c r="S671" s="12"/>
    </row>
    <row r="672" spans="17:19" x14ac:dyDescent="0.2">
      <c r="Q672" s="11"/>
      <c r="R672" s="12"/>
      <c r="S672" s="12"/>
    </row>
    <row r="673" spans="17:19" x14ac:dyDescent="0.2">
      <c r="Q673" s="11"/>
      <c r="R673" s="12"/>
      <c r="S673" s="12"/>
    </row>
    <row r="674" spans="17:19" x14ac:dyDescent="0.2">
      <c r="Q674" s="11"/>
      <c r="R674" s="12"/>
      <c r="S674" s="12"/>
    </row>
    <row r="675" spans="17:19" x14ac:dyDescent="0.2">
      <c r="Q675" s="11"/>
      <c r="R675" s="12"/>
      <c r="S675" s="12"/>
    </row>
    <row r="676" spans="17:19" x14ac:dyDescent="0.2">
      <c r="Q676" s="11"/>
      <c r="R676" s="12"/>
      <c r="S676" s="12"/>
    </row>
    <row r="677" spans="17:19" x14ac:dyDescent="0.2">
      <c r="Q677" s="11"/>
      <c r="R677" s="12"/>
      <c r="S677" s="12"/>
    </row>
    <row r="678" spans="17:19" x14ac:dyDescent="0.2">
      <c r="Q678" s="11"/>
      <c r="R678" s="12"/>
      <c r="S678" s="12"/>
    </row>
    <row r="679" spans="17:19" x14ac:dyDescent="0.2">
      <c r="Q679" s="11"/>
      <c r="R679" s="12"/>
      <c r="S679" s="12"/>
    </row>
    <row r="680" spans="17:19" x14ac:dyDescent="0.2">
      <c r="Q680" s="11"/>
      <c r="R680" s="12"/>
      <c r="S680" s="12"/>
    </row>
    <row r="681" spans="17:19" x14ac:dyDescent="0.2">
      <c r="Q681" s="11"/>
      <c r="R681" s="12"/>
      <c r="S681" s="12"/>
    </row>
    <row r="682" spans="17:19" x14ac:dyDescent="0.2">
      <c r="Q682" s="11"/>
      <c r="R682" s="12"/>
      <c r="S682" s="12"/>
    </row>
    <row r="683" spans="17:19" x14ac:dyDescent="0.2">
      <c r="Q683" s="11"/>
      <c r="R683" s="12"/>
      <c r="S683" s="12"/>
    </row>
    <row r="684" spans="17:19" x14ac:dyDescent="0.2">
      <c r="Q684" s="11"/>
      <c r="R684" s="12"/>
      <c r="S684" s="12"/>
    </row>
    <row r="685" spans="17:19" x14ac:dyDescent="0.2">
      <c r="Q685" s="11"/>
      <c r="R685" s="12"/>
      <c r="S685" s="12"/>
    </row>
    <row r="686" spans="17:19" x14ac:dyDescent="0.2">
      <c r="Q686" s="11"/>
      <c r="R686" s="12"/>
      <c r="S686" s="12"/>
    </row>
    <row r="687" spans="17:19" x14ac:dyDescent="0.2">
      <c r="Q687" s="11"/>
      <c r="R687" s="12"/>
      <c r="S687" s="12"/>
    </row>
    <row r="688" spans="17:19" x14ac:dyDescent="0.2">
      <c r="Q688" s="11"/>
      <c r="R688" s="12"/>
      <c r="S688" s="12"/>
    </row>
    <row r="689" spans="17:19" x14ac:dyDescent="0.2">
      <c r="Q689" s="11"/>
      <c r="R689" s="12"/>
      <c r="S689" s="12"/>
    </row>
    <row r="690" spans="17:19" x14ac:dyDescent="0.2">
      <c r="Q690" s="11"/>
      <c r="R690" s="12"/>
      <c r="S690" s="12"/>
    </row>
    <row r="691" spans="17:19" x14ac:dyDescent="0.2">
      <c r="Q691" s="11"/>
      <c r="R691" s="12"/>
      <c r="S691" s="12"/>
    </row>
    <row r="692" spans="17:19" x14ac:dyDescent="0.2">
      <c r="Q692" s="11"/>
      <c r="R692" s="12"/>
      <c r="S692" s="12"/>
    </row>
    <row r="693" spans="17:19" x14ac:dyDescent="0.2">
      <c r="Q693" s="11"/>
      <c r="R693" s="12"/>
      <c r="S693" s="12"/>
    </row>
    <row r="694" spans="17:19" x14ac:dyDescent="0.2">
      <c r="Q694" s="11"/>
      <c r="R694" s="12"/>
      <c r="S694" s="12"/>
    </row>
    <row r="695" spans="17:19" x14ac:dyDescent="0.2">
      <c r="Q695" s="11"/>
      <c r="R695" s="12"/>
      <c r="S695" s="12"/>
    </row>
    <row r="696" spans="17:19" x14ac:dyDescent="0.2">
      <c r="Q696" s="11"/>
      <c r="R696" s="12"/>
      <c r="S696" s="12"/>
    </row>
    <row r="697" spans="17:19" x14ac:dyDescent="0.2">
      <c r="Q697" s="11"/>
      <c r="R697" s="12"/>
      <c r="S697" s="12"/>
    </row>
    <row r="698" spans="17:19" x14ac:dyDescent="0.2">
      <c r="Q698" s="11"/>
      <c r="R698" s="12"/>
      <c r="S698" s="12"/>
    </row>
    <row r="699" spans="17:19" x14ac:dyDescent="0.2">
      <c r="Q699" s="11"/>
      <c r="R699" s="12"/>
      <c r="S699" s="12"/>
    </row>
    <row r="700" spans="17:19" x14ac:dyDescent="0.2">
      <c r="Q700" s="11"/>
      <c r="R700" s="12"/>
      <c r="S700" s="12"/>
    </row>
    <row r="701" spans="17:19" x14ac:dyDescent="0.2">
      <c r="Q701" s="11"/>
      <c r="R701" s="12"/>
      <c r="S701" s="12"/>
    </row>
    <row r="702" spans="17:19" x14ac:dyDescent="0.2">
      <c r="Q702" s="11"/>
      <c r="R702" s="12"/>
      <c r="S702" s="12"/>
    </row>
    <row r="703" spans="17:19" x14ac:dyDescent="0.2">
      <c r="Q703" s="11"/>
      <c r="R703" s="12"/>
      <c r="S703" s="12"/>
    </row>
    <row r="704" spans="17:19" x14ac:dyDescent="0.2">
      <c r="Q704" s="11"/>
      <c r="R704" s="12"/>
      <c r="S704" s="12"/>
    </row>
    <row r="705" spans="17:19" x14ac:dyDescent="0.2">
      <c r="Q705" s="11"/>
      <c r="R705" s="12"/>
      <c r="S705" s="12"/>
    </row>
    <row r="706" spans="17:19" x14ac:dyDescent="0.2">
      <c r="Q706" s="11"/>
      <c r="R706" s="12"/>
      <c r="S706" s="12"/>
    </row>
    <row r="707" spans="17:19" x14ac:dyDescent="0.2">
      <c r="Q707" s="11"/>
      <c r="R707" s="12"/>
      <c r="S707" s="12"/>
    </row>
    <row r="708" spans="17:19" x14ac:dyDescent="0.2">
      <c r="Q708" s="11"/>
      <c r="R708" s="12"/>
      <c r="S708" s="12"/>
    </row>
    <row r="709" spans="17:19" x14ac:dyDescent="0.2">
      <c r="Q709" s="11"/>
      <c r="R709" s="12"/>
      <c r="S709" s="12"/>
    </row>
    <row r="710" spans="17:19" x14ac:dyDescent="0.2">
      <c r="Q710" s="11"/>
      <c r="R710" s="12"/>
      <c r="S710" s="12"/>
    </row>
    <row r="711" spans="17:19" x14ac:dyDescent="0.2">
      <c r="Q711" s="11"/>
      <c r="R711" s="12"/>
      <c r="S711" s="12"/>
    </row>
    <row r="712" spans="17:19" x14ac:dyDescent="0.2">
      <c r="Q712" s="11"/>
      <c r="R712" s="12"/>
      <c r="S712" s="12"/>
    </row>
    <row r="713" spans="17:19" x14ac:dyDescent="0.2">
      <c r="Q713" s="11"/>
      <c r="R713" s="12"/>
      <c r="S713" s="12"/>
    </row>
    <row r="714" spans="17:19" x14ac:dyDescent="0.2">
      <c r="Q714" s="11"/>
      <c r="R714" s="12"/>
      <c r="S714" s="12"/>
    </row>
    <row r="715" spans="17:19" x14ac:dyDescent="0.2">
      <c r="Q715" s="11"/>
      <c r="R715" s="12"/>
      <c r="S715" s="12"/>
    </row>
    <row r="716" spans="17:19" x14ac:dyDescent="0.2">
      <c r="Q716" s="11"/>
      <c r="R716" s="12"/>
      <c r="S716" s="12"/>
    </row>
    <row r="717" spans="17:19" x14ac:dyDescent="0.2">
      <c r="Q717" s="11"/>
      <c r="R717" s="12"/>
      <c r="S717" s="12"/>
    </row>
    <row r="718" spans="17:19" x14ac:dyDescent="0.2">
      <c r="Q718" s="11"/>
      <c r="R718" s="12"/>
      <c r="S718" s="12"/>
    </row>
    <row r="719" spans="17:19" x14ac:dyDescent="0.2">
      <c r="Q719" s="11"/>
      <c r="R719" s="12"/>
      <c r="S719" s="12"/>
    </row>
    <row r="720" spans="17:19" x14ac:dyDescent="0.2">
      <c r="Q720" s="11"/>
      <c r="R720" s="12"/>
      <c r="S720" s="12"/>
    </row>
    <row r="721" spans="17:19" x14ac:dyDescent="0.2">
      <c r="Q721" s="11"/>
      <c r="R721" s="12"/>
      <c r="S721" s="12"/>
    </row>
    <row r="722" spans="17:19" x14ac:dyDescent="0.2">
      <c r="Q722" s="11"/>
      <c r="R722" s="12"/>
      <c r="S722" s="12"/>
    </row>
    <row r="723" spans="17:19" x14ac:dyDescent="0.2">
      <c r="Q723" s="11"/>
      <c r="R723" s="12"/>
      <c r="S723" s="12"/>
    </row>
    <row r="724" spans="17:19" x14ac:dyDescent="0.2">
      <c r="Q724" s="11"/>
      <c r="R724" s="12"/>
      <c r="S724" s="12"/>
    </row>
    <row r="725" spans="17:19" x14ac:dyDescent="0.2">
      <c r="Q725" s="11"/>
      <c r="R725" s="12"/>
      <c r="S725" s="12"/>
    </row>
    <row r="726" spans="17:19" x14ac:dyDescent="0.2">
      <c r="Q726" s="11"/>
      <c r="R726" s="12"/>
      <c r="S726" s="12"/>
    </row>
    <row r="727" spans="17:19" x14ac:dyDescent="0.2">
      <c r="Q727" s="11"/>
      <c r="R727" s="12"/>
      <c r="S727" s="12"/>
    </row>
    <row r="728" spans="17:19" x14ac:dyDescent="0.2">
      <c r="Q728" s="11"/>
      <c r="R728" s="12"/>
      <c r="S728" s="12"/>
    </row>
    <row r="729" spans="17:19" x14ac:dyDescent="0.2">
      <c r="Q729" s="11"/>
      <c r="R729" s="12"/>
      <c r="S729" s="12"/>
    </row>
    <row r="730" spans="17:19" x14ac:dyDescent="0.2">
      <c r="Q730" s="11"/>
      <c r="R730" s="12"/>
      <c r="S730" s="12"/>
    </row>
    <row r="731" spans="17:19" x14ac:dyDescent="0.2">
      <c r="Q731" s="11"/>
      <c r="R731" s="12"/>
      <c r="S731" s="12"/>
    </row>
    <row r="732" spans="17:19" x14ac:dyDescent="0.2">
      <c r="Q732" s="11"/>
      <c r="R732" s="12"/>
      <c r="S732" s="12"/>
    </row>
    <row r="733" spans="17:19" x14ac:dyDescent="0.2">
      <c r="Q733" s="11"/>
      <c r="R733" s="12"/>
      <c r="S733" s="12"/>
    </row>
    <row r="734" spans="17:19" x14ac:dyDescent="0.2">
      <c r="Q734" s="11"/>
      <c r="R734" s="12"/>
      <c r="S734" s="12"/>
    </row>
    <row r="735" spans="17:19" x14ac:dyDescent="0.2">
      <c r="Q735" s="11"/>
      <c r="R735" s="12"/>
      <c r="S735" s="12"/>
    </row>
    <row r="736" spans="17:19" x14ac:dyDescent="0.2">
      <c r="Q736" s="11"/>
      <c r="R736" s="12"/>
      <c r="S736" s="12"/>
    </row>
    <row r="737" spans="17:19" x14ac:dyDescent="0.2">
      <c r="Q737" s="11"/>
      <c r="R737" s="12"/>
      <c r="S737" s="12"/>
    </row>
    <row r="738" spans="17:19" x14ac:dyDescent="0.2">
      <c r="Q738" s="11"/>
      <c r="R738" s="12"/>
      <c r="S738" s="12"/>
    </row>
    <row r="739" spans="17:19" x14ac:dyDescent="0.2">
      <c r="Q739" s="11"/>
      <c r="R739" s="12"/>
      <c r="S739" s="12"/>
    </row>
    <row r="740" spans="17:19" x14ac:dyDescent="0.2">
      <c r="Q740" s="11"/>
      <c r="R740" s="12"/>
      <c r="S740" s="12"/>
    </row>
    <row r="741" spans="17:19" x14ac:dyDescent="0.2">
      <c r="Q741" s="11"/>
      <c r="R741" s="12"/>
      <c r="S741" s="12"/>
    </row>
    <row r="742" spans="17:19" x14ac:dyDescent="0.2">
      <c r="Q742" s="11"/>
      <c r="R742" s="12"/>
      <c r="S742" s="12"/>
    </row>
    <row r="743" spans="17:19" x14ac:dyDescent="0.2">
      <c r="Q743" s="11"/>
      <c r="R743" s="12"/>
      <c r="S743" s="12"/>
    </row>
    <row r="744" spans="17:19" x14ac:dyDescent="0.2">
      <c r="Q744" s="11"/>
      <c r="R744" s="12"/>
      <c r="S744" s="12"/>
    </row>
    <row r="745" spans="17:19" x14ac:dyDescent="0.2">
      <c r="Q745" s="11"/>
      <c r="R745" s="12"/>
      <c r="S745" s="12"/>
    </row>
    <row r="746" spans="17:19" x14ac:dyDescent="0.2">
      <c r="Q746" s="11"/>
      <c r="R746" s="12"/>
      <c r="S746" s="12"/>
    </row>
    <row r="747" spans="17:19" x14ac:dyDescent="0.2">
      <c r="Q747" s="11"/>
      <c r="R747" s="12"/>
      <c r="S747" s="12"/>
    </row>
    <row r="748" spans="17:19" x14ac:dyDescent="0.2">
      <c r="Q748" s="11"/>
      <c r="R748" s="12"/>
      <c r="S748" s="12"/>
    </row>
    <row r="749" spans="17:19" x14ac:dyDescent="0.2">
      <c r="Q749" s="11"/>
      <c r="R749" s="12"/>
      <c r="S749" s="12"/>
    </row>
    <row r="750" spans="17:19" x14ac:dyDescent="0.2">
      <c r="Q750" s="11"/>
      <c r="R750" s="12"/>
      <c r="S750" s="12"/>
    </row>
    <row r="751" spans="17:19" x14ac:dyDescent="0.2">
      <c r="Q751" s="11"/>
      <c r="R751" s="12"/>
      <c r="S751" s="12"/>
    </row>
    <row r="752" spans="17:19" x14ac:dyDescent="0.2">
      <c r="Q752" s="11"/>
      <c r="R752" s="12"/>
      <c r="S752" s="12"/>
    </row>
    <row r="753" spans="17:19" x14ac:dyDescent="0.2">
      <c r="Q753" s="11"/>
      <c r="R753" s="12"/>
      <c r="S753" s="12"/>
    </row>
    <row r="754" spans="17:19" x14ac:dyDescent="0.2">
      <c r="Q754" s="11"/>
      <c r="R754" s="12"/>
      <c r="S754" s="12"/>
    </row>
    <row r="755" spans="17:19" x14ac:dyDescent="0.2">
      <c r="Q755" s="11"/>
      <c r="R755" s="12"/>
      <c r="S755" s="12"/>
    </row>
    <row r="756" spans="17:19" x14ac:dyDescent="0.2">
      <c r="Q756" s="11"/>
      <c r="R756" s="12"/>
      <c r="S756" s="12"/>
    </row>
    <row r="757" spans="17:19" x14ac:dyDescent="0.2">
      <c r="Q757" s="11"/>
      <c r="R757" s="12"/>
      <c r="S757" s="12"/>
    </row>
    <row r="758" spans="17:19" x14ac:dyDescent="0.2">
      <c r="Q758" s="11"/>
      <c r="R758" s="12"/>
      <c r="S758" s="12"/>
    </row>
    <row r="759" spans="17:19" x14ac:dyDescent="0.2">
      <c r="Q759" s="11"/>
      <c r="R759" s="12"/>
      <c r="S759" s="12"/>
    </row>
    <row r="760" spans="17:19" x14ac:dyDescent="0.2">
      <c r="Q760" s="11"/>
      <c r="R760" s="12"/>
      <c r="S760" s="12"/>
    </row>
    <row r="761" spans="17:19" x14ac:dyDescent="0.2">
      <c r="Q761" s="11"/>
      <c r="R761" s="12"/>
      <c r="S761" s="12"/>
    </row>
    <row r="762" spans="17:19" x14ac:dyDescent="0.2">
      <c r="Q762" s="11"/>
      <c r="R762" s="12"/>
      <c r="S762" s="12"/>
    </row>
    <row r="763" spans="17:19" x14ac:dyDescent="0.2">
      <c r="Q763" s="11"/>
      <c r="R763" s="12"/>
      <c r="S763" s="12"/>
    </row>
    <row r="764" spans="17:19" x14ac:dyDescent="0.2">
      <c r="Q764" s="11"/>
      <c r="R764" s="12"/>
      <c r="S764" s="12"/>
    </row>
    <row r="765" spans="17:19" x14ac:dyDescent="0.2">
      <c r="Q765" s="11"/>
      <c r="R765" s="12"/>
      <c r="S765" s="12"/>
    </row>
    <row r="766" spans="17:19" x14ac:dyDescent="0.2">
      <c r="Q766" s="11"/>
      <c r="R766" s="12"/>
      <c r="S766" s="12"/>
    </row>
    <row r="767" spans="17:19" x14ac:dyDescent="0.2">
      <c r="Q767" s="11"/>
      <c r="R767" s="12"/>
      <c r="S767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5B4B-4533-44D7-8358-A79D8B3FBA76}">
  <dimension ref="A1:BD767"/>
  <sheetViews>
    <sheetView tabSelected="1" topLeftCell="AE1" zoomScale="106" zoomScaleNormal="106" workbookViewId="0">
      <selection activeCell="BB17" sqref="BB17"/>
    </sheetView>
  </sheetViews>
  <sheetFormatPr defaultColWidth="10.7109375" defaultRowHeight="12.75" x14ac:dyDescent="0.2"/>
  <cols>
    <col min="1" max="1" width="11.85546875" style="1" customWidth="1"/>
    <col min="2" max="2" width="7.85546875" style="1" customWidth="1"/>
    <col min="3" max="3" width="6.7109375" style="1" customWidth="1"/>
    <col min="4" max="4" width="8.140625" style="1" customWidth="1"/>
    <col min="5" max="5" width="7" style="1" customWidth="1"/>
    <col min="6" max="6" width="6.5703125" style="1" customWidth="1"/>
    <col min="7" max="7" width="7.28515625" style="1" customWidth="1"/>
    <col min="8" max="8" width="9.5703125" style="1" customWidth="1"/>
    <col min="9" max="9" width="9.42578125" style="1" customWidth="1"/>
    <col min="10" max="11" width="7.85546875" style="2" customWidth="1"/>
    <col min="12" max="16" width="8" style="2" customWidth="1"/>
    <col min="17" max="17" width="7.42578125" style="2" customWidth="1"/>
    <col min="18" max="18" width="8" style="2" customWidth="1"/>
    <col min="19" max="19" width="8.28515625" style="2" customWidth="1"/>
    <col min="20" max="24" width="8.7109375" style="2" customWidth="1"/>
    <col min="25" max="25" width="8.85546875" style="2" customWidth="1"/>
    <col min="26" max="26" width="7.7109375" style="2" customWidth="1"/>
    <col min="27" max="29" width="8.140625" style="2" customWidth="1"/>
    <col min="30" max="30" width="8" style="2" customWidth="1"/>
    <col min="31" max="31" width="7.85546875" style="2" customWidth="1"/>
    <col min="32" max="32" width="8" style="2" customWidth="1"/>
    <col min="33" max="33" width="8.5703125" style="2" customWidth="1"/>
    <col min="34" max="34" width="6.85546875" style="2" customWidth="1"/>
    <col min="35" max="35" width="8.28515625" style="2" customWidth="1"/>
    <col min="36" max="45" width="9.42578125" style="2" customWidth="1"/>
    <col min="46" max="46" width="8.5703125" style="2" customWidth="1"/>
    <col min="47" max="47" width="9" style="2" customWidth="1"/>
    <col min="48" max="48" width="8.7109375" style="2" customWidth="1"/>
    <col min="49" max="16384" width="10.7109375" style="2"/>
  </cols>
  <sheetData>
    <row r="1" spans="1:56" x14ac:dyDescent="0.2">
      <c r="A1" s="1" t="s">
        <v>8</v>
      </c>
      <c r="E1" s="1">
        <v>9</v>
      </c>
      <c r="F1" s="1">
        <v>184</v>
      </c>
      <c r="G1" s="1">
        <v>19</v>
      </c>
      <c r="I1" s="2" t="s">
        <v>0</v>
      </c>
      <c r="Y1" s="2" t="s">
        <v>5</v>
      </c>
      <c r="AK1" s="2" t="s">
        <v>6</v>
      </c>
    </row>
    <row r="2" spans="1:56" s="14" customFormat="1" x14ac:dyDescent="0.2">
      <c r="A2" s="3" t="s">
        <v>10</v>
      </c>
      <c r="B2" s="3" t="s">
        <v>11</v>
      </c>
      <c r="C2" s="3" t="s">
        <v>12</v>
      </c>
      <c r="D2" s="3" t="s">
        <v>13</v>
      </c>
      <c r="E2" s="3" t="s">
        <v>1</v>
      </c>
      <c r="F2" s="3" t="s">
        <v>2</v>
      </c>
      <c r="G2" s="3" t="s">
        <v>4</v>
      </c>
      <c r="H2" s="15" t="s">
        <v>48</v>
      </c>
      <c r="I2" s="4" t="s">
        <v>14</v>
      </c>
      <c r="J2" s="4" t="s">
        <v>15</v>
      </c>
      <c r="K2" s="4" t="s">
        <v>45</v>
      </c>
      <c r="L2" s="4" t="s">
        <v>16</v>
      </c>
      <c r="M2" s="4" t="s">
        <v>46</v>
      </c>
      <c r="N2" s="4" t="s">
        <v>37</v>
      </c>
      <c r="O2" s="4" t="s">
        <v>40</v>
      </c>
      <c r="P2" s="4" t="s">
        <v>47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52</v>
      </c>
      <c r="V2" s="4" t="s">
        <v>53</v>
      </c>
      <c r="W2" s="4" t="s">
        <v>54</v>
      </c>
      <c r="X2" s="4" t="s">
        <v>55</v>
      </c>
      <c r="Y2" s="5" t="s">
        <v>21</v>
      </c>
      <c r="Z2" s="5" t="s">
        <v>22</v>
      </c>
      <c r="AA2" s="5" t="s">
        <v>23</v>
      </c>
      <c r="AB2" s="5" t="s">
        <v>38</v>
      </c>
      <c r="AC2" s="5" t="s">
        <v>43</v>
      </c>
      <c r="AD2" s="5" t="s">
        <v>24</v>
      </c>
      <c r="AE2" s="5" t="s">
        <v>25</v>
      </c>
      <c r="AF2" s="5" t="s">
        <v>26</v>
      </c>
      <c r="AG2" s="5" t="s">
        <v>27</v>
      </c>
      <c r="AH2" s="5" t="s">
        <v>9</v>
      </c>
      <c r="AI2" s="5" t="s">
        <v>28</v>
      </c>
      <c r="AJ2" s="5" t="s">
        <v>29</v>
      </c>
      <c r="AK2" s="6" t="s">
        <v>30</v>
      </c>
      <c r="AL2" s="6" t="s">
        <v>31</v>
      </c>
      <c r="AM2" s="6" t="s">
        <v>49</v>
      </c>
      <c r="AN2" s="6" t="s">
        <v>32</v>
      </c>
      <c r="AO2" s="6" t="s">
        <v>50</v>
      </c>
      <c r="AP2" s="6" t="s">
        <v>39</v>
      </c>
      <c r="AQ2" s="6" t="s">
        <v>44</v>
      </c>
      <c r="AR2" s="6" t="s">
        <v>51</v>
      </c>
      <c r="AS2" s="6" t="s">
        <v>33</v>
      </c>
      <c r="AT2" s="6" t="s">
        <v>34</v>
      </c>
      <c r="AU2" s="6" t="s">
        <v>35</v>
      </c>
      <c r="AV2" s="6" t="s">
        <v>36</v>
      </c>
      <c r="AW2" s="6" t="s">
        <v>56</v>
      </c>
      <c r="AX2" s="6" t="s">
        <v>57</v>
      </c>
      <c r="AY2" s="6" t="s">
        <v>58</v>
      </c>
      <c r="AZ2" s="6" t="s">
        <v>59</v>
      </c>
      <c r="BA2" s="3" t="s">
        <v>60</v>
      </c>
      <c r="BB2" s="3" t="s">
        <v>61</v>
      </c>
      <c r="BC2" s="3" t="s">
        <v>62</v>
      </c>
      <c r="BD2" s="3" t="s">
        <v>63</v>
      </c>
    </row>
    <row r="3" spans="1:56" x14ac:dyDescent="0.2">
      <c r="A3" s="7">
        <v>44137</v>
      </c>
      <c r="B3" s="1">
        <v>9</v>
      </c>
      <c r="C3" s="1">
        <v>184</v>
      </c>
      <c r="D3" s="1">
        <v>19</v>
      </c>
      <c r="E3" s="1">
        <v>4</v>
      </c>
      <c r="F3" s="1">
        <v>26</v>
      </c>
      <c r="G3" s="1">
        <v>14</v>
      </c>
      <c r="H3" s="13">
        <v>1065</v>
      </c>
      <c r="I3" s="9">
        <v>1480</v>
      </c>
      <c r="J3" s="9">
        <v>192.76599999999999</v>
      </c>
      <c r="K3" s="9">
        <v>153.047</v>
      </c>
      <c r="L3" s="9">
        <v>222.233</v>
      </c>
      <c r="M3" s="9">
        <f>I3-H3-K3</f>
        <v>261.95299999999997</v>
      </c>
      <c r="N3" s="9">
        <v>0</v>
      </c>
      <c r="O3" s="9">
        <v>127.3458</v>
      </c>
      <c r="P3" s="9">
        <v>127.142</v>
      </c>
      <c r="Q3" s="9">
        <v>-57.83</v>
      </c>
      <c r="R3" s="9">
        <v>-64.254999999999995</v>
      </c>
      <c r="S3" s="9">
        <v>-123.83</v>
      </c>
      <c r="T3" s="9">
        <v>-415</v>
      </c>
      <c r="U3" s="9">
        <v>-45.914000000000001</v>
      </c>
      <c r="V3" s="9">
        <v>-51.015999999999998</v>
      </c>
      <c r="W3" s="9">
        <v>-111.914</v>
      </c>
      <c r="X3" s="9">
        <v>-451</v>
      </c>
      <c r="Y3" s="9">
        <v>1449.9</v>
      </c>
      <c r="Z3" s="9">
        <v>124.81</v>
      </c>
      <c r="AA3" s="9">
        <v>260.08999999999997</v>
      </c>
      <c r="AB3" s="9">
        <v>176.9607</v>
      </c>
      <c r="AC3" s="9">
        <v>100.00230000000001</v>
      </c>
      <c r="AD3" s="9">
        <v>-37.44</v>
      </c>
      <c r="AE3" s="9">
        <v>-41.6</v>
      </c>
      <c r="AF3" s="9">
        <v>-101.95</v>
      </c>
      <c r="AG3" s="9">
        <v>-384.9</v>
      </c>
      <c r="AH3" s="10">
        <v>5</v>
      </c>
      <c r="AI3" s="9">
        <v>613.55799999999999</v>
      </c>
      <c r="AJ3" s="10">
        <v>32717</v>
      </c>
      <c r="AK3" s="1" t="str">
        <f t="shared" ref="AK3:AL9" si="0">IF(I3&lt;Y3, "Abicare", "DST")</f>
        <v>DST</v>
      </c>
      <c r="AL3" s="1" t="str">
        <f t="shared" si="0"/>
        <v>DST</v>
      </c>
      <c r="AM3" s="1" t="str">
        <f>IF(K3&lt;Z3, "AbiOSRM","DST")</f>
        <v>DST</v>
      </c>
      <c r="AN3" s="1" t="str">
        <f t="shared" ref="AN3:AN9" si="1">IF(L3&lt;AA3, "Abicare", "DST")</f>
        <v>Abicare</v>
      </c>
      <c r="AO3" s="1" t="str">
        <f>IF(M3&lt;AA3, "AbiOSRM", "DST")</f>
        <v>DST</v>
      </c>
      <c r="AP3" s="8">
        <v>0</v>
      </c>
      <c r="AQ3" s="1" t="str">
        <f>IF(O3&lt;AC3, "Abicare","DST")</f>
        <v>DST</v>
      </c>
      <c r="AR3" s="1" t="str">
        <f>IF(P3&lt;AC3, "AbiOSRM", "DST")</f>
        <v>DST</v>
      </c>
      <c r="AS3" s="1" t="str">
        <f>IF(Q3&gt;AD3,"Abicare","DST")</f>
        <v>DST</v>
      </c>
      <c r="AT3" s="1" t="str">
        <f t="shared" ref="AT3:AV9" si="2">IF(R3&gt;AE3, "Abicare", "DST")</f>
        <v>DST</v>
      </c>
      <c r="AU3" s="1" t="str">
        <f t="shared" si="2"/>
        <v>DST</v>
      </c>
      <c r="AV3" s="1" t="str">
        <f t="shared" si="2"/>
        <v>DST</v>
      </c>
      <c r="AW3" s="1" t="str">
        <f>IF(U3&gt;AD3, "AbiOSRM", "DST")</f>
        <v>DST</v>
      </c>
      <c r="AX3" s="1" t="str">
        <f>IF(V3&gt;AE3, "AbiOSRM", "DST")</f>
        <v>DST</v>
      </c>
      <c r="AY3" s="1" t="str">
        <f>IF(W3&gt;AF3, "AbiOSRM", "DST")</f>
        <v>DST</v>
      </c>
      <c r="AZ3" s="1" t="str">
        <f>IF(X3&gt;AG3, "AbiOSRM", "DST")</f>
        <v>DST</v>
      </c>
      <c r="BA3" s="16">
        <f>I3-Y3</f>
        <v>30.099999999999909</v>
      </c>
      <c r="BB3" s="16">
        <f>K3-Z3</f>
        <v>28.236999999999995</v>
      </c>
      <c r="BC3" s="16">
        <f>M3-AA3</f>
        <v>1.8629999999999995</v>
      </c>
      <c r="BD3" s="16">
        <f>P3-AC3</f>
        <v>27.139699999999991</v>
      </c>
    </row>
    <row r="4" spans="1:56" x14ac:dyDescent="0.2">
      <c r="A4" s="7">
        <v>44138</v>
      </c>
      <c r="E4" s="1">
        <v>6</v>
      </c>
      <c r="F4" s="1">
        <v>25</v>
      </c>
      <c r="G4" s="1">
        <v>13</v>
      </c>
      <c r="H4" s="13">
        <v>840</v>
      </c>
      <c r="I4" s="9">
        <v>1080</v>
      </c>
      <c r="J4" s="9">
        <v>166.05</v>
      </c>
      <c r="K4" s="9">
        <v>129.46700000000001</v>
      </c>
      <c r="L4" s="9">
        <v>73.948999999999998</v>
      </c>
      <c r="M4" s="9">
        <f t="shared" ref="M4:M9" si="3">I4-H4-K4</f>
        <v>110.53299999999999</v>
      </c>
      <c r="N4" s="9">
        <v>0</v>
      </c>
      <c r="O4" s="9">
        <v>105.9447</v>
      </c>
      <c r="P4" s="9">
        <v>106.41200000000001</v>
      </c>
      <c r="Q4" s="9">
        <v>-49.814999999999998</v>
      </c>
      <c r="R4" s="9">
        <v>-55.35</v>
      </c>
      <c r="S4" s="9">
        <v>-78.314999999999998</v>
      </c>
      <c r="T4" s="9">
        <v>-240</v>
      </c>
      <c r="U4" s="9">
        <v>-38.840000000000003</v>
      </c>
      <c r="V4" s="9">
        <v>-43.155999999999999</v>
      </c>
      <c r="W4" s="9">
        <v>-67.34</v>
      </c>
      <c r="X4" s="9">
        <v>-240</v>
      </c>
      <c r="Y4" s="9">
        <v>1015.74</v>
      </c>
      <c r="Z4" s="9">
        <v>119.21</v>
      </c>
      <c r="AA4" s="9">
        <v>56.53</v>
      </c>
      <c r="AB4" s="9">
        <v>201.54830000000001</v>
      </c>
      <c r="AC4" s="9">
        <v>99.028999999999996</v>
      </c>
      <c r="AD4" s="9">
        <v>-35.76</v>
      </c>
      <c r="AE4" s="9">
        <v>-39.74</v>
      </c>
      <c r="AF4" s="9">
        <v>-62.27</v>
      </c>
      <c r="AG4" s="9">
        <v>-175.74</v>
      </c>
      <c r="AH4" s="10">
        <v>5</v>
      </c>
      <c r="AI4" s="9">
        <v>612.35530000000006</v>
      </c>
      <c r="AJ4" s="10">
        <v>27561</v>
      </c>
      <c r="AK4" s="1" t="str">
        <f t="shared" si="0"/>
        <v>DST</v>
      </c>
      <c r="AL4" s="1" t="str">
        <f t="shared" si="0"/>
        <v>DST</v>
      </c>
      <c r="AM4" s="1" t="str">
        <f t="shared" ref="AM4:AM9" si="4">IF(K4&lt;Z4, "AbiOSRM","DST")</f>
        <v>DST</v>
      </c>
      <c r="AN4" s="1" t="str">
        <f t="shared" si="1"/>
        <v>DST</v>
      </c>
      <c r="AO4" s="1" t="str">
        <f t="shared" ref="AO4:AO9" si="5">IF(M4&lt;AA4, "AbiOSRM", "DST")</f>
        <v>DST</v>
      </c>
      <c r="AP4" s="8">
        <v>0</v>
      </c>
      <c r="AQ4" s="1" t="str">
        <f t="shared" ref="AQ4:AQ9" si="6">IF(O4&lt;AC4, "Abicare","DST")</f>
        <v>DST</v>
      </c>
      <c r="AR4" s="1" t="str">
        <f t="shared" ref="AR4:AR9" si="7">IF(P4&lt;AC4, "AbiOSRM", "DST")</f>
        <v>DST</v>
      </c>
      <c r="AS4" s="1" t="str">
        <f t="shared" ref="AS4:AS9" si="8">IF(Q4&gt;AD4,"Abicare","DST")</f>
        <v>DST</v>
      </c>
      <c r="AT4" s="1" t="str">
        <f t="shared" si="2"/>
        <v>DST</v>
      </c>
      <c r="AU4" s="1" t="str">
        <f t="shared" si="2"/>
        <v>DST</v>
      </c>
      <c r="AV4" s="1" t="str">
        <f t="shared" si="2"/>
        <v>DST</v>
      </c>
      <c r="AW4" s="1" t="str">
        <f t="shared" ref="AW4:AZ9" si="9">IF(U4&gt;AD4, "AbiOSRM", "DST")</f>
        <v>DST</v>
      </c>
      <c r="AX4" s="1" t="str">
        <f t="shared" si="9"/>
        <v>DST</v>
      </c>
      <c r="AY4" s="1" t="str">
        <f t="shared" si="9"/>
        <v>DST</v>
      </c>
      <c r="AZ4" s="1" t="str">
        <f t="shared" si="9"/>
        <v>DST</v>
      </c>
      <c r="BA4" s="16">
        <f t="shared" ref="BA4:BA9" si="10">I4-Y4</f>
        <v>64.259999999999991</v>
      </c>
      <c r="BB4" s="16">
        <f t="shared" ref="BB4:BB9" si="11">K4-Z4</f>
        <v>10.257000000000019</v>
      </c>
      <c r="BC4" s="16">
        <f t="shared" ref="BC4:BC9" si="12">M4-AA4</f>
        <v>54.002999999999986</v>
      </c>
      <c r="BD4" s="16">
        <f t="shared" ref="BD4:BD9" si="13">P4-AC4</f>
        <v>7.3830000000000098</v>
      </c>
    </row>
    <row r="5" spans="1:56" x14ac:dyDescent="0.2">
      <c r="A5" s="7">
        <v>44139</v>
      </c>
      <c r="E5" s="1">
        <v>6</v>
      </c>
      <c r="F5" s="1">
        <v>29</v>
      </c>
      <c r="G5" s="1">
        <v>16</v>
      </c>
      <c r="H5" s="13">
        <v>1140</v>
      </c>
      <c r="I5" s="9">
        <v>1355</v>
      </c>
      <c r="J5" s="9">
        <v>178.28299999999999</v>
      </c>
      <c r="K5" s="9">
        <v>141.19200000000001</v>
      </c>
      <c r="L5" s="9">
        <v>36.716000000000001</v>
      </c>
      <c r="M5" s="9">
        <f t="shared" si="3"/>
        <v>73.807999999999993</v>
      </c>
      <c r="N5" s="9">
        <v>0</v>
      </c>
      <c r="O5" s="9">
        <v>110.4605</v>
      </c>
      <c r="P5" s="9">
        <v>108.107</v>
      </c>
      <c r="Q5" s="9">
        <v>-53.484999999999999</v>
      </c>
      <c r="R5" s="9">
        <v>-59.427700000000002</v>
      </c>
      <c r="S5" s="9">
        <v>-92.984999999999999</v>
      </c>
      <c r="T5" s="9">
        <v>-215</v>
      </c>
      <c r="U5" s="9">
        <v>-42.356999999999999</v>
      </c>
      <c r="V5" s="9">
        <v>-47.064</v>
      </c>
      <c r="W5" s="9">
        <v>-81.856999999999999</v>
      </c>
      <c r="X5" s="9">
        <v>-215</v>
      </c>
      <c r="Y5" s="9">
        <v>1321.32</v>
      </c>
      <c r="Z5" s="9">
        <v>119.79</v>
      </c>
      <c r="AA5" s="9">
        <v>61.53</v>
      </c>
      <c r="AB5" s="9">
        <v>183.23249999999999</v>
      </c>
      <c r="AC5" s="9">
        <v>90.210499999999996</v>
      </c>
      <c r="AD5" s="9">
        <v>-35.94</v>
      </c>
      <c r="AE5" s="9">
        <v>-39.93</v>
      </c>
      <c r="AF5" s="9">
        <v>-75.38</v>
      </c>
      <c r="AG5" s="9">
        <v>-181.32</v>
      </c>
      <c r="AH5" s="10">
        <v>5</v>
      </c>
      <c r="AI5" s="9">
        <v>612.82500000000005</v>
      </c>
      <c r="AJ5" s="10">
        <v>16121</v>
      </c>
      <c r="AK5" s="1" t="str">
        <f t="shared" si="0"/>
        <v>DST</v>
      </c>
      <c r="AL5" s="1" t="str">
        <f t="shared" si="0"/>
        <v>DST</v>
      </c>
      <c r="AM5" s="1" t="str">
        <f t="shared" si="4"/>
        <v>DST</v>
      </c>
      <c r="AN5" s="1" t="str">
        <f t="shared" si="1"/>
        <v>Abicare</v>
      </c>
      <c r="AO5" s="1" t="str">
        <f t="shared" si="5"/>
        <v>DST</v>
      </c>
      <c r="AP5" s="8">
        <v>0</v>
      </c>
      <c r="AQ5" s="1" t="str">
        <f t="shared" si="6"/>
        <v>DST</v>
      </c>
      <c r="AR5" s="1" t="str">
        <f t="shared" si="7"/>
        <v>DST</v>
      </c>
      <c r="AS5" s="1" t="str">
        <f t="shared" si="8"/>
        <v>DST</v>
      </c>
      <c r="AT5" s="1" t="str">
        <f t="shared" si="2"/>
        <v>DST</v>
      </c>
      <c r="AU5" s="1" t="str">
        <f t="shared" si="2"/>
        <v>DST</v>
      </c>
      <c r="AV5" s="1" t="str">
        <f t="shared" si="2"/>
        <v>DST</v>
      </c>
      <c r="AW5" s="1" t="str">
        <f t="shared" si="9"/>
        <v>DST</v>
      </c>
      <c r="AX5" s="1" t="str">
        <f t="shared" si="9"/>
        <v>DST</v>
      </c>
      <c r="AY5" s="1" t="str">
        <f t="shared" si="9"/>
        <v>DST</v>
      </c>
      <c r="AZ5" s="1" t="str">
        <f t="shared" si="9"/>
        <v>DST</v>
      </c>
      <c r="BA5" s="16">
        <f t="shared" si="10"/>
        <v>33.680000000000064</v>
      </c>
      <c r="BB5" s="16">
        <f t="shared" si="11"/>
        <v>21.402000000000001</v>
      </c>
      <c r="BC5" s="16">
        <f t="shared" si="12"/>
        <v>12.277999999999992</v>
      </c>
      <c r="BD5" s="16">
        <f t="shared" si="13"/>
        <v>17.896500000000003</v>
      </c>
    </row>
    <row r="6" spans="1:56" x14ac:dyDescent="0.2">
      <c r="A6" s="7">
        <v>44140</v>
      </c>
      <c r="E6" s="1">
        <v>5</v>
      </c>
      <c r="F6" s="1">
        <v>30</v>
      </c>
      <c r="G6" s="1">
        <v>16</v>
      </c>
      <c r="H6" s="13">
        <v>1450</v>
      </c>
      <c r="I6" s="9">
        <v>2000</v>
      </c>
      <c r="J6" s="9">
        <v>211.583</v>
      </c>
      <c r="K6" s="9">
        <v>168.99299999999999</v>
      </c>
      <c r="L6" s="9">
        <v>338.416</v>
      </c>
      <c r="M6" s="9">
        <f t="shared" si="3"/>
        <v>381.00700000000001</v>
      </c>
      <c r="N6" s="9">
        <v>0</v>
      </c>
      <c r="O6" s="9">
        <v>129.1354</v>
      </c>
      <c r="P6" s="9">
        <v>129.57300000000001</v>
      </c>
      <c r="Q6" s="9">
        <v>-63.474899999999998</v>
      </c>
      <c r="R6" s="9">
        <v>-70.527699999999996</v>
      </c>
      <c r="S6" s="9">
        <v>-138.97499999999999</v>
      </c>
      <c r="T6" s="9">
        <v>-550</v>
      </c>
      <c r="U6" s="9">
        <v>-50.698</v>
      </c>
      <c r="V6" s="9">
        <v>-56.331000000000003</v>
      </c>
      <c r="W6" s="9">
        <v>-126.19799999999999</v>
      </c>
      <c r="X6" s="9">
        <v>-550</v>
      </c>
      <c r="Y6" s="9">
        <v>1905</v>
      </c>
      <c r="Z6" s="9">
        <v>122.75</v>
      </c>
      <c r="AA6" s="9">
        <v>332.25</v>
      </c>
      <c r="AB6" s="9">
        <v>289.50369999999998</v>
      </c>
      <c r="AC6" s="9">
        <v>92.003900000000002</v>
      </c>
      <c r="AD6" s="9">
        <v>-36.82</v>
      </c>
      <c r="AE6" s="9">
        <v>-40.92</v>
      </c>
      <c r="AF6" s="9">
        <v>-110.82</v>
      </c>
      <c r="AG6" s="9">
        <v>-455</v>
      </c>
      <c r="AH6" s="10">
        <v>5</v>
      </c>
      <c r="AI6" s="9">
        <v>613.17487949999997</v>
      </c>
      <c r="AJ6" s="10">
        <v>15930</v>
      </c>
      <c r="AK6" s="1" t="str">
        <f t="shared" si="0"/>
        <v>DST</v>
      </c>
      <c r="AL6" s="1" t="str">
        <f t="shared" si="0"/>
        <v>DST</v>
      </c>
      <c r="AM6" s="1" t="str">
        <f t="shared" si="4"/>
        <v>DST</v>
      </c>
      <c r="AN6" s="1" t="str">
        <f t="shared" si="1"/>
        <v>DST</v>
      </c>
      <c r="AO6" s="1" t="str">
        <f t="shared" si="5"/>
        <v>DST</v>
      </c>
      <c r="AP6" s="8">
        <v>0</v>
      </c>
      <c r="AQ6" s="1" t="str">
        <f t="shared" si="6"/>
        <v>DST</v>
      </c>
      <c r="AR6" s="1" t="str">
        <f t="shared" si="7"/>
        <v>DST</v>
      </c>
      <c r="AS6" s="1" t="str">
        <f t="shared" si="8"/>
        <v>DST</v>
      </c>
      <c r="AT6" s="1" t="str">
        <f t="shared" si="2"/>
        <v>DST</v>
      </c>
      <c r="AU6" s="1" t="str">
        <f t="shared" si="2"/>
        <v>DST</v>
      </c>
      <c r="AV6" s="1" t="str">
        <f t="shared" si="2"/>
        <v>DST</v>
      </c>
      <c r="AW6" s="1" t="str">
        <f t="shared" si="9"/>
        <v>DST</v>
      </c>
      <c r="AX6" s="1" t="str">
        <f t="shared" si="9"/>
        <v>DST</v>
      </c>
      <c r="AY6" s="1" t="str">
        <f t="shared" si="9"/>
        <v>DST</v>
      </c>
      <c r="AZ6" s="1" t="str">
        <f t="shared" si="9"/>
        <v>DST</v>
      </c>
      <c r="BA6" s="16">
        <f t="shared" si="10"/>
        <v>95</v>
      </c>
      <c r="BB6" s="18">
        <f t="shared" si="11"/>
        <v>46.242999999999995</v>
      </c>
      <c r="BC6" s="16">
        <f t="shared" si="12"/>
        <v>48.757000000000005</v>
      </c>
      <c r="BD6" s="18">
        <f t="shared" si="13"/>
        <v>37.569100000000006</v>
      </c>
    </row>
    <row r="7" spans="1:56" x14ac:dyDescent="0.2">
      <c r="A7" s="7">
        <v>44141</v>
      </c>
      <c r="E7" s="1">
        <v>5</v>
      </c>
      <c r="F7" s="1">
        <v>27</v>
      </c>
      <c r="G7" s="1">
        <v>15</v>
      </c>
      <c r="H7" s="13">
        <v>915</v>
      </c>
      <c r="I7" s="9">
        <v>1470</v>
      </c>
      <c r="J7" s="9">
        <v>152.96600000000001</v>
      </c>
      <c r="K7" s="9">
        <v>123.08</v>
      </c>
      <c r="L7" s="9">
        <v>402.03300000000002</v>
      </c>
      <c r="M7" s="9">
        <f t="shared" si="3"/>
        <v>431.92</v>
      </c>
      <c r="N7" s="9">
        <v>0</v>
      </c>
      <c r="O7" s="9">
        <v>98.197299999999998</v>
      </c>
      <c r="P7" s="9">
        <v>98.105999999999995</v>
      </c>
      <c r="Q7" s="9">
        <v>-45.89</v>
      </c>
      <c r="R7" s="9">
        <v>-50.988</v>
      </c>
      <c r="S7" s="9">
        <v>-112.89</v>
      </c>
      <c r="T7" s="9">
        <v>-555</v>
      </c>
      <c r="U7" s="9">
        <v>-36.923999999999999</v>
      </c>
      <c r="V7" s="9">
        <v>-41.027000000000001</v>
      </c>
      <c r="W7" s="9">
        <v>-103.92400000000001</v>
      </c>
      <c r="X7" s="9">
        <v>-555</v>
      </c>
      <c r="Y7" s="9">
        <v>1345.28</v>
      </c>
      <c r="Z7" s="9">
        <v>108.11</v>
      </c>
      <c r="AA7" s="9">
        <v>322.17</v>
      </c>
      <c r="AB7" s="9">
        <v>154.2988</v>
      </c>
      <c r="AC7" s="9">
        <v>83.698400000000007</v>
      </c>
      <c r="AD7" s="9">
        <v>-32.43</v>
      </c>
      <c r="AE7" s="9">
        <v>-36.04</v>
      </c>
      <c r="AF7" s="9">
        <v>-98</v>
      </c>
      <c r="AG7" s="9">
        <v>-427.39</v>
      </c>
      <c r="AH7" s="10">
        <v>5</v>
      </c>
      <c r="AI7" s="9">
        <v>612.44156399999997</v>
      </c>
      <c r="AJ7" s="10">
        <v>20125</v>
      </c>
      <c r="AK7" s="1" t="str">
        <f t="shared" si="0"/>
        <v>DST</v>
      </c>
      <c r="AL7" s="1" t="str">
        <f t="shared" si="0"/>
        <v>DST</v>
      </c>
      <c r="AM7" s="1" t="str">
        <f t="shared" si="4"/>
        <v>DST</v>
      </c>
      <c r="AN7" s="1" t="str">
        <f t="shared" si="1"/>
        <v>DST</v>
      </c>
      <c r="AO7" s="1" t="str">
        <f t="shared" si="5"/>
        <v>DST</v>
      </c>
      <c r="AP7" s="8">
        <v>0</v>
      </c>
      <c r="AQ7" s="1" t="str">
        <f t="shared" si="6"/>
        <v>DST</v>
      </c>
      <c r="AR7" s="1" t="str">
        <f t="shared" si="7"/>
        <v>DST</v>
      </c>
      <c r="AS7" s="1" t="str">
        <f t="shared" si="8"/>
        <v>DST</v>
      </c>
      <c r="AT7" s="1" t="str">
        <f t="shared" si="2"/>
        <v>DST</v>
      </c>
      <c r="AU7" s="1" t="str">
        <f t="shared" si="2"/>
        <v>DST</v>
      </c>
      <c r="AV7" s="1" t="str">
        <f t="shared" si="2"/>
        <v>DST</v>
      </c>
      <c r="AW7" s="1" t="str">
        <f t="shared" si="9"/>
        <v>DST</v>
      </c>
      <c r="AX7" s="1" t="str">
        <f t="shared" si="9"/>
        <v>DST</v>
      </c>
      <c r="AY7" s="1" t="str">
        <f t="shared" si="9"/>
        <v>DST</v>
      </c>
      <c r="AZ7" s="1" t="str">
        <f t="shared" si="9"/>
        <v>DST</v>
      </c>
      <c r="BA7" s="18">
        <f t="shared" si="10"/>
        <v>124.72000000000003</v>
      </c>
      <c r="BB7" s="16">
        <f t="shared" si="11"/>
        <v>14.969999999999999</v>
      </c>
      <c r="BC7" s="18">
        <f t="shared" si="12"/>
        <v>109.75</v>
      </c>
      <c r="BD7" s="16">
        <f t="shared" si="13"/>
        <v>14.407599999999988</v>
      </c>
    </row>
    <row r="8" spans="1:56" x14ac:dyDescent="0.2">
      <c r="A8" s="7">
        <v>44142</v>
      </c>
      <c r="E8" s="1">
        <v>3</v>
      </c>
      <c r="F8" s="1">
        <v>23</v>
      </c>
      <c r="G8" s="1">
        <v>11</v>
      </c>
      <c r="H8" s="13">
        <v>685</v>
      </c>
      <c r="I8" s="9">
        <v>1065</v>
      </c>
      <c r="J8" s="9">
        <v>167.7</v>
      </c>
      <c r="K8" s="9">
        <v>133.91200000000001</v>
      </c>
      <c r="L8" s="9">
        <v>212.29900000000001</v>
      </c>
      <c r="M8" s="9">
        <f t="shared" si="3"/>
        <v>246.08799999999999</v>
      </c>
      <c r="N8" s="9">
        <v>0</v>
      </c>
      <c r="O8" s="9">
        <v>106.5193</v>
      </c>
      <c r="P8" s="9">
        <v>110.556</v>
      </c>
      <c r="Q8" s="9">
        <v>-50.31</v>
      </c>
      <c r="R8" s="9">
        <v>-55.9</v>
      </c>
      <c r="S8" s="9">
        <v>-109.31</v>
      </c>
      <c r="T8" s="9">
        <v>-380</v>
      </c>
      <c r="U8" s="9">
        <v>-40.173999999999999</v>
      </c>
      <c r="V8" s="9">
        <v>-44.637</v>
      </c>
      <c r="W8" s="9">
        <v>-99.173000000000002</v>
      </c>
      <c r="X8" s="9">
        <v>-380</v>
      </c>
      <c r="Y8" s="9">
        <v>1005.92</v>
      </c>
      <c r="Z8" s="9">
        <v>108.08</v>
      </c>
      <c r="AA8" s="9">
        <v>212.84</v>
      </c>
      <c r="AB8" s="9">
        <v>122.8265</v>
      </c>
      <c r="AC8" s="9">
        <v>82.7714</v>
      </c>
      <c r="AD8" s="9">
        <v>-32.42</v>
      </c>
      <c r="AE8" s="9">
        <v>-36.03</v>
      </c>
      <c r="AF8" s="9">
        <v>-89.92</v>
      </c>
      <c r="AG8" s="9">
        <v>-313.88</v>
      </c>
      <c r="AH8" s="10">
        <v>5</v>
      </c>
      <c r="AI8" s="9">
        <v>612.01901769999995</v>
      </c>
      <c r="AJ8" s="10">
        <v>48046</v>
      </c>
      <c r="AK8" s="1" t="str">
        <f t="shared" si="0"/>
        <v>DST</v>
      </c>
      <c r="AL8" s="1" t="str">
        <f t="shared" si="0"/>
        <v>DST</v>
      </c>
      <c r="AM8" s="1" t="str">
        <f t="shared" si="4"/>
        <v>DST</v>
      </c>
      <c r="AN8" s="1" t="str">
        <f t="shared" si="1"/>
        <v>Abicare</v>
      </c>
      <c r="AO8" s="1" t="str">
        <f t="shared" si="5"/>
        <v>DST</v>
      </c>
      <c r="AP8" s="8">
        <v>0</v>
      </c>
      <c r="AQ8" s="1" t="str">
        <f t="shared" si="6"/>
        <v>DST</v>
      </c>
      <c r="AR8" s="1" t="str">
        <f t="shared" si="7"/>
        <v>DST</v>
      </c>
      <c r="AS8" s="1" t="str">
        <f t="shared" si="8"/>
        <v>DST</v>
      </c>
      <c r="AT8" s="1" t="str">
        <f t="shared" si="2"/>
        <v>DST</v>
      </c>
      <c r="AU8" s="1" t="str">
        <f t="shared" si="2"/>
        <v>DST</v>
      </c>
      <c r="AV8" s="1" t="str">
        <f t="shared" si="2"/>
        <v>DST</v>
      </c>
      <c r="AW8" s="1" t="str">
        <f t="shared" si="9"/>
        <v>DST</v>
      </c>
      <c r="AX8" s="1" t="str">
        <f t="shared" si="9"/>
        <v>DST</v>
      </c>
      <c r="AY8" s="1" t="str">
        <f t="shared" si="9"/>
        <v>DST</v>
      </c>
      <c r="AZ8" s="1" t="str">
        <f t="shared" si="9"/>
        <v>DST</v>
      </c>
      <c r="BA8" s="16">
        <f t="shared" si="10"/>
        <v>59.080000000000041</v>
      </c>
      <c r="BB8" s="16">
        <f t="shared" si="11"/>
        <v>25.832000000000008</v>
      </c>
      <c r="BC8" s="16">
        <f t="shared" si="12"/>
        <v>33.24799999999999</v>
      </c>
      <c r="BD8" s="16">
        <f t="shared" si="13"/>
        <v>27.784599999999998</v>
      </c>
    </row>
    <row r="9" spans="1:56" x14ac:dyDescent="0.2">
      <c r="A9" s="7">
        <v>44143</v>
      </c>
      <c r="E9" s="1">
        <v>3</v>
      </c>
      <c r="F9" s="1">
        <v>24</v>
      </c>
      <c r="G9" s="1">
        <v>12</v>
      </c>
      <c r="H9" s="13">
        <v>730</v>
      </c>
      <c r="I9" s="9">
        <v>1050</v>
      </c>
      <c r="J9" s="9">
        <v>176.483</v>
      </c>
      <c r="K9" s="9">
        <v>142.595</v>
      </c>
      <c r="L9" s="9">
        <v>143.51660000000001</v>
      </c>
      <c r="M9" s="9">
        <f t="shared" si="3"/>
        <v>177.405</v>
      </c>
      <c r="N9" s="9">
        <v>0</v>
      </c>
      <c r="O9" s="9">
        <v>111.16540000000001</v>
      </c>
      <c r="P9" s="9">
        <v>113.47199999999999</v>
      </c>
      <c r="Q9" s="9">
        <v>-52.945</v>
      </c>
      <c r="R9" s="9">
        <v>-58.8277</v>
      </c>
      <c r="S9" s="9">
        <v>-69.944999999999993</v>
      </c>
      <c r="T9" s="9">
        <v>-320</v>
      </c>
      <c r="U9" s="9">
        <v>-42.779000000000003</v>
      </c>
      <c r="V9" s="9">
        <v>-47.531999999999996</v>
      </c>
      <c r="W9" s="9">
        <v>-59.779000000000003</v>
      </c>
      <c r="X9" s="9">
        <v>-320</v>
      </c>
      <c r="Y9" s="9">
        <v>1006.87</v>
      </c>
      <c r="Z9" s="9">
        <v>119.98</v>
      </c>
      <c r="AA9" s="9">
        <v>156.88999999999999</v>
      </c>
      <c r="AB9" s="9">
        <v>209.75710000000001</v>
      </c>
      <c r="AC9" s="9">
        <v>91.528700000000001</v>
      </c>
      <c r="AD9" s="9">
        <v>-35.99</v>
      </c>
      <c r="AE9" s="9">
        <v>-39.99</v>
      </c>
      <c r="AF9" s="9">
        <v>-51.87</v>
      </c>
      <c r="AG9" s="9">
        <v>-270.3</v>
      </c>
      <c r="AH9" s="10">
        <v>5</v>
      </c>
      <c r="AI9" s="9">
        <v>611.86568130000001</v>
      </c>
      <c r="AJ9" s="10">
        <v>44925</v>
      </c>
      <c r="AK9" s="1" t="str">
        <f t="shared" si="0"/>
        <v>DST</v>
      </c>
      <c r="AL9" s="1" t="str">
        <f t="shared" si="0"/>
        <v>DST</v>
      </c>
      <c r="AM9" s="1" t="str">
        <f t="shared" si="4"/>
        <v>DST</v>
      </c>
      <c r="AN9" s="1" t="str">
        <f t="shared" si="1"/>
        <v>Abicare</v>
      </c>
      <c r="AO9" s="1" t="str">
        <f t="shared" si="5"/>
        <v>DST</v>
      </c>
      <c r="AP9" s="8">
        <v>0</v>
      </c>
      <c r="AQ9" s="1" t="str">
        <f t="shared" si="6"/>
        <v>DST</v>
      </c>
      <c r="AR9" s="1" t="str">
        <f t="shared" si="7"/>
        <v>DST</v>
      </c>
      <c r="AS9" s="1" t="str">
        <f t="shared" si="8"/>
        <v>DST</v>
      </c>
      <c r="AT9" s="1" t="str">
        <f t="shared" si="2"/>
        <v>DST</v>
      </c>
      <c r="AU9" s="1" t="str">
        <f t="shared" si="2"/>
        <v>DST</v>
      </c>
      <c r="AV9" s="1" t="str">
        <f t="shared" si="2"/>
        <v>DST</v>
      </c>
      <c r="AW9" s="1" t="str">
        <f t="shared" si="9"/>
        <v>DST</v>
      </c>
      <c r="AX9" s="1" t="str">
        <f t="shared" si="9"/>
        <v>DST</v>
      </c>
      <c r="AY9" s="1" t="str">
        <f t="shared" si="9"/>
        <v>DST</v>
      </c>
      <c r="AZ9" s="1" t="str">
        <f t="shared" si="9"/>
        <v>DST</v>
      </c>
      <c r="BA9" s="16">
        <f t="shared" si="10"/>
        <v>43.129999999999995</v>
      </c>
      <c r="BB9" s="16">
        <f t="shared" si="11"/>
        <v>22.614999999999995</v>
      </c>
      <c r="BC9" s="16">
        <f t="shared" si="12"/>
        <v>20.515000000000015</v>
      </c>
      <c r="BD9" s="16">
        <f t="shared" si="13"/>
        <v>21.943299999999994</v>
      </c>
    </row>
    <row r="10" spans="1:56" x14ac:dyDescent="0.2">
      <c r="H10" s="13"/>
      <c r="I10" s="9"/>
      <c r="J10" s="10"/>
      <c r="K10" s="10"/>
      <c r="L10" s="10"/>
      <c r="M10" s="10"/>
      <c r="N10" s="10"/>
      <c r="O10" s="10"/>
      <c r="P10" s="10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pans="1:56" x14ac:dyDescent="0.2">
      <c r="A11" s="7"/>
      <c r="B11" s="7"/>
      <c r="C11" s="7"/>
      <c r="D11" s="7"/>
      <c r="H11" s="13"/>
      <c r="I11" s="13"/>
      <c r="J11" s="10"/>
      <c r="K11" s="10"/>
      <c r="L11" s="10"/>
      <c r="M11" s="10"/>
      <c r="N11" s="10"/>
      <c r="O11" s="10"/>
      <c r="P11" s="10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BA11" s="16">
        <f>MAX(BA3:BA9)</f>
        <v>124.72000000000003</v>
      </c>
      <c r="BB11" s="16">
        <f>MAX(BB3:BB9)</f>
        <v>46.242999999999995</v>
      </c>
      <c r="BC11" s="16">
        <f>MAX(BC3:BC9)</f>
        <v>109.75</v>
      </c>
      <c r="BD11" s="16">
        <f>MAX(BD3:BD9)</f>
        <v>37.569100000000006</v>
      </c>
    </row>
    <row r="12" spans="1:56" x14ac:dyDescent="0.2">
      <c r="I12" s="13"/>
      <c r="J12" s="10"/>
      <c r="K12" s="10"/>
      <c r="L12" s="10"/>
      <c r="M12" s="10"/>
      <c r="N12" s="10"/>
      <c r="O12" s="10"/>
      <c r="P12" s="10"/>
      <c r="Q12" s="9"/>
      <c r="R12" s="9"/>
      <c r="S12" s="9"/>
      <c r="T12" s="9"/>
      <c r="U12" s="9"/>
      <c r="V12" s="9"/>
      <c r="W12" s="9"/>
      <c r="X12" s="9"/>
      <c r="Y12" s="9"/>
      <c r="Z12" s="9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</row>
    <row r="13" spans="1:56" x14ac:dyDescent="0.2">
      <c r="I13" s="13"/>
      <c r="J13" s="10"/>
      <c r="K13" s="10"/>
      <c r="L13" s="10"/>
      <c r="M13" s="10"/>
      <c r="N13" s="10"/>
      <c r="O13" s="10"/>
      <c r="P13" s="10"/>
      <c r="Q13" s="9"/>
      <c r="R13" s="9"/>
      <c r="S13" s="9"/>
      <c r="T13" s="9"/>
      <c r="U13" s="9"/>
      <c r="V13" s="9"/>
      <c r="W13" s="9"/>
      <c r="X13" s="9"/>
      <c r="Y13" s="9"/>
      <c r="Z13" s="9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spans="1:56" x14ac:dyDescent="0.2">
      <c r="Q14" s="11"/>
      <c r="R14" s="12"/>
      <c r="S14" s="12"/>
    </row>
    <row r="15" spans="1:56" x14ac:dyDescent="0.2">
      <c r="Q15" s="11"/>
      <c r="R15" s="12"/>
      <c r="S15" s="12"/>
    </row>
    <row r="16" spans="1:56" x14ac:dyDescent="0.2">
      <c r="A16" s="7"/>
      <c r="B16" s="7"/>
      <c r="C16" s="7"/>
      <c r="D16" s="7"/>
      <c r="Q16" s="11"/>
      <c r="R16" s="12"/>
      <c r="S16" s="12"/>
    </row>
    <row r="17" spans="1:19" x14ac:dyDescent="0.2">
      <c r="Q17" s="11"/>
      <c r="R17" s="12"/>
      <c r="S17" s="12"/>
    </row>
    <row r="18" spans="1:19" x14ac:dyDescent="0.2">
      <c r="Q18" s="11"/>
      <c r="R18" s="12"/>
      <c r="S18" s="12"/>
    </row>
    <row r="19" spans="1:19" x14ac:dyDescent="0.2">
      <c r="Q19" s="11"/>
      <c r="R19" s="12"/>
      <c r="S19" s="12"/>
    </row>
    <row r="20" spans="1:19" x14ac:dyDescent="0.2">
      <c r="Q20" s="11"/>
      <c r="R20" s="12"/>
      <c r="S20" s="12"/>
    </row>
    <row r="21" spans="1:19" x14ac:dyDescent="0.2">
      <c r="A21" s="7"/>
      <c r="B21" s="7"/>
      <c r="C21" s="7"/>
      <c r="D21" s="7"/>
      <c r="Q21" s="11"/>
      <c r="R21" s="12"/>
      <c r="S21" s="12"/>
    </row>
    <row r="22" spans="1:19" x14ac:dyDescent="0.2">
      <c r="Q22" s="11"/>
      <c r="R22" s="12"/>
      <c r="S22" s="12"/>
    </row>
    <row r="23" spans="1:19" x14ac:dyDescent="0.2">
      <c r="Q23" s="11"/>
      <c r="R23" s="12"/>
      <c r="S23" s="12"/>
    </row>
    <row r="24" spans="1:19" x14ac:dyDescent="0.2">
      <c r="Q24" s="11"/>
      <c r="R24" s="12"/>
      <c r="S24" s="12"/>
    </row>
    <row r="25" spans="1:19" x14ac:dyDescent="0.2">
      <c r="Q25" s="11"/>
      <c r="R25" s="12"/>
      <c r="S25" s="12"/>
    </row>
    <row r="26" spans="1:19" x14ac:dyDescent="0.2">
      <c r="A26" s="7"/>
      <c r="B26" s="7"/>
      <c r="C26" s="7"/>
      <c r="D26" s="7"/>
      <c r="Q26" s="11"/>
      <c r="R26" s="12"/>
      <c r="S26" s="12"/>
    </row>
    <row r="27" spans="1:19" x14ac:dyDescent="0.2">
      <c r="Q27" s="11"/>
      <c r="R27" s="12"/>
      <c r="S27" s="12"/>
    </row>
    <row r="28" spans="1:19" x14ac:dyDescent="0.2">
      <c r="Q28" s="11"/>
      <c r="R28" s="12"/>
      <c r="S28" s="12"/>
    </row>
    <row r="29" spans="1:19" x14ac:dyDescent="0.2">
      <c r="Q29" s="11"/>
      <c r="R29" s="12"/>
      <c r="S29" s="12"/>
    </row>
    <row r="30" spans="1:19" x14ac:dyDescent="0.2">
      <c r="Q30" s="11"/>
      <c r="R30" s="12"/>
      <c r="S30" s="12"/>
    </row>
    <row r="31" spans="1:19" x14ac:dyDescent="0.2">
      <c r="A31" s="7"/>
      <c r="B31" s="7"/>
      <c r="C31" s="7"/>
      <c r="D31" s="7"/>
      <c r="Q31" s="11"/>
      <c r="R31" s="12"/>
      <c r="S31" s="12"/>
    </row>
    <row r="32" spans="1:19" x14ac:dyDescent="0.2">
      <c r="Q32" s="11"/>
      <c r="R32" s="12"/>
      <c r="S32" s="12"/>
    </row>
    <row r="33" spans="1:19" x14ac:dyDescent="0.2">
      <c r="Q33" s="11"/>
      <c r="R33" s="12"/>
      <c r="S33" s="12"/>
    </row>
    <row r="34" spans="1:19" x14ac:dyDescent="0.2">
      <c r="Q34" s="11"/>
      <c r="R34" s="12"/>
      <c r="S34" s="12"/>
    </row>
    <row r="35" spans="1:19" x14ac:dyDescent="0.2">
      <c r="Q35" s="11"/>
      <c r="R35" s="12"/>
      <c r="S35" s="12"/>
    </row>
    <row r="36" spans="1:19" x14ac:dyDescent="0.2">
      <c r="A36" s="7"/>
      <c r="B36" s="7"/>
      <c r="C36" s="7"/>
      <c r="D36" s="7"/>
      <c r="Q36" s="11"/>
      <c r="R36" s="12"/>
      <c r="S36" s="12"/>
    </row>
    <row r="37" spans="1:19" x14ac:dyDescent="0.2">
      <c r="Q37" s="11"/>
      <c r="R37" s="12"/>
      <c r="S37" s="12"/>
    </row>
    <row r="38" spans="1:19" x14ac:dyDescent="0.2">
      <c r="Q38" s="11"/>
      <c r="R38" s="12"/>
      <c r="S38" s="12"/>
    </row>
    <row r="39" spans="1:19" x14ac:dyDescent="0.2">
      <c r="Q39" s="11"/>
      <c r="R39" s="12"/>
      <c r="S39" s="12"/>
    </row>
    <row r="40" spans="1:19" x14ac:dyDescent="0.2">
      <c r="Q40" s="11"/>
      <c r="R40" s="12"/>
      <c r="S40" s="12"/>
    </row>
    <row r="41" spans="1:19" x14ac:dyDescent="0.2">
      <c r="A41" s="7"/>
      <c r="B41" s="7"/>
      <c r="C41" s="7"/>
      <c r="D41" s="7"/>
      <c r="Q41" s="11"/>
      <c r="R41" s="12"/>
      <c r="S41" s="12"/>
    </row>
    <row r="42" spans="1:19" x14ac:dyDescent="0.2">
      <c r="Q42" s="11"/>
      <c r="R42" s="12"/>
      <c r="S42" s="12"/>
    </row>
    <row r="43" spans="1:19" x14ac:dyDescent="0.2">
      <c r="Q43" s="11"/>
      <c r="R43" s="12"/>
      <c r="S43" s="12"/>
    </row>
    <row r="44" spans="1:19" x14ac:dyDescent="0.2">
      <c r="Q44" s="11"/>
      <c r="R44" s="12"/>
      <c r="S44" s="12"/>
    </row>
    <row r="45" spans="1:19" x14ac:dyDescent="0.2">
      <c r="Q45" s="11"/>
      <c r="R45" s="12"/>
      <c r="S45" s="12"/>
    </row>
    <row r="46" spans="1:19" x14ac:dyDescent="0.2">
      <c r="Q46" s="11"/>
      <c r="R46" s="12"/>
      <c r="S46" s="12"/>
    </row>
    <row r="47" spans="1:19" x14ac:dyDescent="0.2">
      <c r="Q47" s="11"/>
      <c r="R47" s="12"/>
      <c r="S47" s="12"/>
    </row>
    <row r="48" spans="1:19" x14ac:dyDescent="0.2">
      <c r="Q48" s="11"/>
      <c r="R48" s="12"/>
      <c r="S48" s="12"/>
    </row>
    <row r="49" spans="17:19" x14ac:dyDescent="0.2">
      <c r="Q49" s="11"/>
      <c r="R49" s="12"/>
      <c r="S49" s="12"/>
    </row>
    <row r="50" spans="17:19" x14ac:dyDescent="0.2">
      <c r="Q50" s="11"/>
      <c r="R50" s="12"/>
      <c r="S50" s="12"/>
    </row>
    <row r="51" spans="17:19" x14ac:dyDescent="0.2">
      <c r="Q51" s="11"/>
      <c r="R51" s="12"/>
      <c r="S51" s="12"/>
    </row>
    <row r="52" spans="17:19" x14ac:dyDescent="0.2">
      <c r="Q52" s="11"/>
      <c r="R52" s="12"/>
      <c r="S52" s="12"/>
    </row>
    <row r="53" spans="17:19" x14ac:dyDescent="0.2">
      <c r="Q53" s="11"/>
      <c r="R53" s="12"/>
      <c r="S53" s="12"/>
    </row>
    <row r="54" spans="17:19" x14ac:dyDescent="0.2">
      <c r="Q54" s="11"/>
      <c r="R54" s="12"/>
      <c r="S54" s="12"/>
    </row>
    <row r="55" spans="17:19" x14ac:dyDescent="0.2">
      <c r="Q55" s="11"/>
      <c r="R55" s="12"/>
      <c r="S55" s="12"/>
    </row>
    <row r="56" spans="17:19" x14ac:dyDescent="0.2">
      <c r="Q56" s="11"/>
      <c r="R56" s="12"/>
      <c r="S56" s="12"/>
    </row>
    <row r="57" spans="17:19" x14ac:dyDescent="0.2">
      <c r="Q57" s="11"/>
      <c r="R57" s="12"/>
      <c r="S57" s="12"/>
    </row>
    <row r="58" spans="17:19" x14ac:dyDescent="0.2">
      <c r="Q58" s="11"/>
      <c r="R58" s="12"/>
      <c r="S58" s="12"/>
    </row>
    <row r="59" spans="17:19" x14ac:dyDescent="0.2">
      <c r="Q59" s="11"/>
      <c r="R59" s="12"/>
      <c r="S59" s="12"/>
    </row>
    <row r="60" spans="17:19" x14ac:dyDescent="0.2">
      <c r="Q60" s="11"/>
      <c r="R60" s="12"/>
      <c r="S60" s="12"/>
    </row>
    <row r="61" spans="17:19" x14ac:dyDescent="0.2">
      <c r="Q61" s="11"/>
      <c r="R61" s="12"/>
      <c r="S61" s="12"/>
    </row>
    <row r="62" spans="17:19" x14ac:dyDescent="0.2">
      <c r="Q62" s="11"/>
      <c r="R62" s="12"/>
      <c r="S62" s="12"/>
    </row>
    <row r="63" spans="17:19" x14ac:dyDescent="0.2">
      <c r="Q63" s="11"/>
      <c r="R63" s="12"/>
      <c r="S63" s="12"/>
    </row>
    <row r="64" spans="17:19" x14ac:dyDescent="0.2">
      <c r="Q64" s="11"/>
      <c r="R64" s="12"/>
      <c r="S64" s="12"/>
    </row>
    <row r="65" spans="17:19" x14ac:dyDescent="0.2">
      <c r="Q65" s="11"/>
      <c r="R65" s="12"/>
      <c r="S65" s="12"/>
    </row>
    <row r="66" spans="17:19" x14ac:dyDescent="0.2">
      <c r="Q66" s="11"/>
      <c r="R66" s="12"/>
      <c r="S66" s="12"/>
    </row>
    <row r="67" spans="17:19" x14ac:dyDescent="0.2">
      <c r="Q67" s="11"/>
      <c r="R67" s="12"/>
      <c r="S67" s="12"/>
    </row>
    <row r="68" spans="17:19" x14ac:dyDescent="0.2">
      <c r="Q68" s="11"/>
      <c r="R68" s="12"/>
      <c r="S68" s="12"/>
    </row>
    <row r="69" spans="17:19" x14ac:dyDescent="0.2">
      <c r="Q69" s="11"/>
      <c r="R69" s="12"/>
      <c r="S69" s="12"/>
    </row>
    <row r="70" spans="17:19" x14ac:dyDescent="0.2">
      <c r="Q70" s="11"/>
      <c r="R70" s="12"/>
      <c r="S70" s="12"/>
    </row>
    <row r="71" spans="17:19" x14ac:dyDescent="0.2">
      <c r="Q71" s="11"/>
      <c r="R71" s="12"/>
      <c r="S71" s="12"/>
    </row>
    <row r="72" spans="17:19" x14ac:dyDescent="0.2">
      <c r="Q72" s="11"/>
      <c r="R72" s="12"/>
      <c r="S72" s="12"/>
    </row>
    <row r="73" spans="17:19" x14ac:dyDescent="0.2">
      <c r="Q73" s="11"/>
      <c r="R73" s="12"/>
      <c r="S73" s="12"/>
    </row>
    <row r="74" spans="17:19" x14ac:dyDescent="0.2">
      <c r="Q74" s="11"/>
      <c r="R74" s="12"/>
      <c r="S74" s="12"/>
    </row>
    <row r="75" spans="17:19" x14ac:dyDescent="0.2">
      <c r="Q75" s="11"/>
      <c r="R75" s="12"/>
      <c r="S75" s="12"/>
    </row>
    <row r="76" spans="17:19" x14ac:dyDescent="0.2">
      <c r="Q76" s="11"/>
      <c r="R76" s="12"/>
      <c r="S76" s="12"/>
    </row>
    <row r="77" spans="17:19" x14ac:dyDescent="0.2">
      <c r="Q77" s="11"/>
      <c r="R77" s="12"/>
      <c r="S77" s="12"/>
    </row>
    <row r="78" spans="17:19" x14ac:dyDescent="0.2">
      <c r="Q78" s="11"/>
      <c r="R78" s="12"/>
      <c r="S78" s="12"/>
    </row>
    <row r="79" spans="17:19" x14ac:dyDescent="0.2">
      <c r="Q79" s="11"/>
      <c r="R79" s="12"/>
      <c r="S79" s="12"/>
    </row>
    <row r="80" spans="17:19" x14ac:dyDescent="0.2">
      <c r="Q80" s="11"/>
      <c r="R80" s="12"/>
      <c r="S80" s="12"/>
    </row>
    <row r="81" spans="17:19" x14ac:dyDescent="0.2">
      <c r="Q81" s="11"/>
      <c r="R81" s="12"/>
      <c r="S81" s="12"/>
    </row>
    <row r="82" spans="17:19" x14ac:dyDescent="0.2">
      <c r="Q82" s="11"/>
      <c r="R82" s="12"/>
      <c r="S82" s="12"/>
    </row>
    <row r="83" spans="17:19" x14ac:dyDescent="0.2">
      <c r="Q83" s="11"/>
      <c r="R83" s="12"/>
      <c r="S83" s="12"/>
    </row>
    <row r="84" spans="17:19" x14ac:dyDescent="0.2">
      <c r="Q84" s="11"/>
      <c r="R84" s="12"/>
      <c r="S84" s="12"/>
    </row>
    <row r="85" spans="17:19" x14ac:dyDescent="0.2">
      <c r="Q85" s="11"/>
      <c r="R85" s="12"/>
      <c r="S85" s="12"/>
    </row>
    <row r="86" spans="17:19" x14ac:dyDescent="0.2">
      <c r="Q86" s="11"/>
      <c r="R86" s="12"/>
      <c r="S86" s="12"/>
    </row>
    <row r="87" spans="17:19" x14ac:dyDescent="0.2">
      <c r="Q87" s="11"/>
      <c r="R87" s="12"/>
      <c r="S87" s="12"/>
    </row>
    <row r="88" spans="17:19" x14ac:dyDescent="0.2">
      <c r="Q88" s="11"/>
      <c r="R88" s="12"/>
      <c r="S88" s="12"/>
    </row>
    <row r="89" spans="17:19" x14ac:dyDescent="0.2">
      <c r="Q89" s="11"/>
      <c r="R89" s="12"/>
      <c r="S89" s="12"/>
    </row>
    <row r="90" spans="17:19" x14ac:dyDescent="0.2">
      <c r="Q90" s="11"/>
      <c r="R90" s="12"/>
      <c r="S90" s="12"/>
    </row>
    <row r="91" spans="17:19" x14ac:dyDescent="0.2">
      <c r="Q91" s="11"/>
      <c r="R91" s="12"/>
      <c r="S91" s="12"/>
    </row>
    <row r="92" spans="17:19" x14ac:dyDescent="0.2">
      <c r="Q92" s="11"/>
      <c r="R92" s="12"/>
      <c r="S92" s="12"/>
    </row>
    <row r="93" spans="17:19" x14ac:dyDescent="0.2">
      <c r="Q93" s="11"/>
      <c r="R93" s="12"/>
      <c r="S93" s="12"/>
    </row>
    <row r="94" spans="17:19" x14ac:dyDescent="0.2">
      <c r="Q94" s="11"/>
      <c r="R94" s="12"/>
      <c r="S94" s="12"/>
    </row>
    <row r="95" spans="17:19" x14ac:dyDescent="0.2">
      <c r="Q95" s="11"/>
      <c r="R95" s="12"/>
      <c r="S95" s="12"/>
    </row>
    <row r="96" spans="17:19" x14ac:dyDescent="0.2">
      <c r="Q96" s="11"/>
      <c r="R96" s="12"/>
      <c r="S96" s="12"/>
    </row>
    <row r="97" spans="17:19" x14ac:dyDescent="0.2">
      <c r="Q97" s="11"/>
      <c r="R97" s="12"/>
      <c r="S97" s="12"/>
    </row>
    <row r="98" spans="17:19" x14ac:dyDescent="0.2">
      <c r="Q98" s="11"/>
      <c r="R98" s="12"/>
      <c r="S98" s="12"/>
    </row>
    <row r="99" spans="17:19" x14ac:dyDescent="0.2">
      <c r="Q99" s="11"/>
      <c r="R99" s="12"/>
      <c r="S99" s="12"/>
    </row>
    <row r="100" spans="17:19" x14ac:dyDescent="0.2">
      <c r="Q100" s="11"/>
      <c r="R100" s="12"/>
      <c r="S100" s="12"/>
    </row>
    <row r="101" spans="17:19" x14ac:dyDescent="0.2">
      <c r="Q101" s="11"/>
      <c r="R101" s="12"/>
      <c r="S101" s="12"/>
    </row>
    <row r="102" spans="17:19" x14ac:dyDescent="0.2">
      <c r="Q102" s="11"/>
      <c r="R102" s="12"/>
      <c r="S102" s="12"/>
    </row>
    <row r="103" spans="17:19" x14ac:dyDescent="0.2">
      <c r="Q103" s="11"/>
      <c r="R103" s="12"/>
      <c r="S103" s="12"/>
    </row>
    <row r="104" spans="17:19" x14ac:dyDescent="0.2">
      <c r="Q104" s="11"/>
      <c r="R104" s="12"/>
      <c r="S104" s="12"/>
    </row>
    <row r="105" spans="17:19" x14ac:dyDescent="0.2">
      <c r="Q105" s="11"/>
      <c r="R105" s="12"/>
      <c r="S105" s="12"/>
    </row>
    <row r="106" spans="17:19" x14ac:dyDescent="0.2">
      <c r="Q106" s="11"/>
      <c r="R106" s="12"/>
      <c r="S106" s="12"/>
    </row>
    <row r="107" spans="17:19" x14ac:dyDescent="0.2">
      <c r="Q107" s="11"/>
      <c r="R107" s="12"/>
      <c r="S107" s="12"/>
    </row>
    <row r="108" spans="17:19" x14ac:dyDescent="0.2">
      <c r="Q108" s="11"/>
      <c r="R108" s="12"/>
      <c r="S108" s="12"/>
    </row>
    <row r="109" spans="17:19" x14ac:dyDescent="0.2">
      <c r="Q109" s="11"/>
      <c r="R109" s="12"/>
      <c r="S109" s="12"/>
    </row>
    <row r="110" spans="17:19" x14ac:dyDescent="0.2">
      <c r="Q110" s="11"/>
      <c r="R110" s="12"/>
      <c r="S110" s="12"/>
    </row>
    <row r="111" spans="17:19" x14ac:dyDescent="0.2">
      <c r="Q111" s="11"/>
      <c r="R111" s="12"/>
      <c r="S111" s="12"/>
    </row>
    <row r="112" spans="17:19" x14ac:dyDescent="0.2">
      <c r="Q112" s="11"/>
      <c r="R112" s="12"/>
      <c r="S112" s="12"/>
    </row>
    <row r="113" spans="17:19" x14ac:dyDescent="0.2">
      <c r="Q113" s="11"/>
      <c r="R113" s="12"/>
      <c r="S113" s="12"/>
    </row>
    <row r="114" spans="17:19" x14ac:dyDescent="0.2">
      <c r="Q114" s="11"/>
      <c r="R114" s="12"/>
      <c r="S114" s="12"/>
    </row>
    <row r="115" spans="17:19" x14ac:dyDescent="0.2">
      <c r="Q115" s="11"/>
      <c r="R115" s="12"/>
      <c r="S115" s="12"/>
    </row>
    <row r="116" spans="17:19" x14ac:dyDescent="0.2">
      <c r="Q116" s="11"/>
      <c r="R116" s="12"/>
      <c r="S116" s="12"/>
    </row>
    <row r="117" spans="17:19" x14ac:dyDescent="0.2">
      <c r="Q117" s="11"/>
      <c r="R117" s="12"/>
      <c r="S117" s="12"/>
    </row>
    <row r="118" spans="17:19" x14ac:dyDescent="0.2">
      <c r="Q118" s="11"/>
      <c r="R118" s="12"/>
      <c r="S118" s="12"/>
    </row>
    <row r="119" spans="17:19" x14ac:dyDescent="0.2">
      <c r="Q119" s="11"/>
      <c r="R119" s="12"/>
      <c r="S119" s="12"/>
    </row>
    <row r="120" spans="17:19" x14ac:dyDescent="0.2">
      <c r="Q120" s="11"/>
      <c r="R120" s="12"/>
      <c r="S120" s="12"/>
    </row>
    <row r="121" spans="17:19" x14ac:dyDescent="0.2">
      <c r="Q121" s="11"/>
      <c r="R121" s="12"/>
      <c r="S121" s="12"/>
    </row>
    <row r="122" spans="17:19" x14ac:dyDescent="0.2">
      <c r="Q122" s="11"/>
      <c r="R122" s="12"/>
      <c r="S122" s="12"/>
    </row>
    <row r="123" spans="17:19" x14ac:dyDescent="0.2">
      <c r="Q123" s="11"/>
      <c r="R123" s="12"/>
      <c r="S123" s="12"/>
    </row>
    <row r="124" spans="17:19" x14ac:dyDescent="0.2">
      <c r="Q124" s="11"/>
      <c r="R124" s="12"/>
      <c r="S124" s="12"/>
    </row>
    <row r="125" spans="17:19" x14ac:dyDescent="0.2">
      <c r="Q125" s="11"/>
      <c r="R125" s="12"/>
      <c r="S125" s="12"/>
    </row>
    <row r="126" spans="17:19" x14ac:dyDescent="0.2">
      <c r="Q126" s="11"/>
      <c r="R126" s="12"/>
      <c r="S126" s="12"/>
    </row>
    <row r="127" spans="17:19" x14ac:dyDescent="0.2">
      <c r="Q127" s="11"/>
      <c r="R127" s="12"/>
      <c r="S127" s="12"/>
    </row>
    <row r="128" spans="17:19" x14ac:dyDescent="0.2">
      <c r="Q128" s="11"/>
      <c r="R128" s="12"/>
      <c r="S128" s="12"/>
    </row>
    <row r="129" spans="17:19" x14ac:dyDescent="0.2">
      <c r="Q129" s="11"/>
      <c r="R129" s="12"/>
      <c r="S129" s="12"/>
    </row>
    <row r="130" spans="17:19" x14ac:dyDescent="0.2">
      <c r="Q130" s="11"/>
      <c r="R130" s="12"/>
      <c r="S130" s="12"/>
    </row>
    <row r="131" spans="17:19" x14ac:dyDescent="0.2">
      <c r="Q131" s="11"/>
      <c r="R131" s="12"/>
      <c r="S131" s="12"/>
    </row>
    <row r="132" spans="17:19" x14ac:dyDescent="0.2">
      <c r="Q132" s="11"/>
      <c r="R132" s="12"/>
      <c r="S132" s="12"/>
    </row>
    <row r="133" spans="17:19" x14ac:dyDescent="0.2">
      <c r="Q133" s="11"/>
      <c r="R133" s="12"/>
      <c r="S133" s="12"/>
    </row>
    <row r="134" spans="17:19" x14ac:dyDescent="0.2">
      <c r="Q134" s="11"/>
      <c r="R134" s="12"/>
      <c r="S134" s="12"/>
    </row>
    <row r="135" spans="17:19" x14ac:dyDescent="0.2">
      <c r="Q135" s="11"/>
      <c r="R135" s="12"/>
      <c r="S135" s="12"/>
    </row>
    <row r="136" spans="17:19" x14ac:dyDescent="0.2">
      <c r="Q136" s="11"/>
      <c r="R136" s="12"/>
      <c r="S136" s="12"/>
    </row>
    <row r="137" spans="17:19" x14ac:dyDescent="0.2">
      <c r="Q137" s="11"/>
      <c r="R137" s="12"/>
      <c r="S137" s="12"/>
    </row>
    <row r="138" spans="17:19" x14ac:dyDescent="0.2">
      <c r="Q138" s="11"/>
      <c r="R138" s="12"/>
      <c r="S138" s="12"/>
    </row>
    <row r="139" spans="17:19" x14ac:dyDescent="0.2">
      <c r="Q139" s="11"/>
      <c r="R139" s="12"/>
      <c r="S139" s="12"/>
    </row>
    <row r="140" spans="17:19" x14ac:dyDescent="0.2">
      <c r="Q140" s="11"/>
      <c r="R140" s="12"/>
      <c r="S140" s="12"/>
    </row>
    <row r="141" spans="17:19" x14ac:dyDescent="0.2">
      <c r="Q141" s="11"/>
      <c r="R141" s="12"/>
      <c r="S141" s="12"/>
    </row>
    <row r="142" spans="17:19" x14ac:dyDescent="0.2">
      <c r="Q142" s="11"/>
      <c r="R142" s="12"/>
      <c r="S142" s="12"/>
    </row>
    <row r="143" spans="17:19" x14ac:dyDescent="0.2">
      <c r="Q143" s="11"/>
      <c r="R143" s="12"/>
      <c r="S143" s="12"/>
    </row>
    <row r="144" spans="17:19" x14ac:dyDescent="0.2">
      <c r="Q144" s="11"/>
      <c r="R144" s="12"/>
      <c r="S144" s="12"/>
    </row>
    <row r="145" spans="17:19" x14ac:dyDescent="0.2">
      <c r="Q145" s="11"/>
      <c r="R145" s="12"/>
      <c r="S145" s="12"/>
    </row>
    <row r="146" spans="17:19" x14ac:dyDescent="0.2">
      <c r="Q146" s="11"/>
      <c r="R146" s="12"/>
      <c r="S146" s="12"/>
    </row>
    <row r="147" spans="17:19" x14ac:dyDescent="0.2">
      <c r="Q147" s="11"/>
      <c r="R147" s="12"/>
      <c r="S147" s="12"/>
    </row>
    <row r="148" spans="17:19" x14ac:dyDescent="0.2">
      <c r="Q148" s="11"/>
      <c r="R148" s="12"/>
      <c r="S148" s="12"/>
    </row>
    <row r="149" spans="17:19" x14ac:dyDescent="0.2">
      <c r="Q149" s="11"/>
      <c r="R149" s="12"/>
      <c r="S149" s="12"/>
    </row>
    <row r="150" spans="17:19" x14ac:dyDescent="0.2">
      <c r="Q150" s="11"/>
      <c r="R150" s="12"/>
      <c r="S150" s="12"/>
    </row>
    <row r="151" spans="17:19" x14ac:dyDescent="0.2">
      <c r="Q151" s="11"/>
      <c r="R151" s="12"/>
      <c r="S151" s="12"/>
    </row>
    <row r="152" spans="17:19" x14ac:dyDescent="0.2">
      <c r="Q152" s="11"/>
      <c r="R152" s="12"/>
      <c r="S152" s="12"/>
    </row>
    <row r="153" spans="17:19" x14ac:dyDescent="0.2">
      <c r="Q153" s="11"/>
      <c r="R153" s="12"/>
      <c r="S153" s="12"/>
    </row>
    <row r="154" spans="17:19" x14ac:dyDescent="0.2">
      <c r="Q154" s="11"/>
      <c r="R154" s="12"/>
      <c r="S154" s="12"/>
    </row>
    <row r="155" spans="17:19" x14ac:dyDescent="0.2">
      <c r="Q155" s="11"/>
      <c r="R155" s="12"/>
      <c r="S155" s="12"/>
    </row>
    <row r="156" spans="17:19" x14ac:dyDescent="0.2">
      <c r="Q156" s="11"/>
      <c r="R156" s="12"/>
      <c r="S156" s="12"/>
    </row>
    <row r="157" spans="17:19" x14ac:dyDescent="0.2">
      <c r="Q157" s="11"/>
      <c r="R157" s="12"/>
      <c r="S157" s="12"/>
    </row>
    <row r="158" spans="17:19" x14ac:dyDescent="0.2">
      <c r="Q158" s="11"/>
      <c r="R158" s="12"/>
      <c r="S158" s="12"/>
    </row>
    <row r="159" spans="17:19" x14ac:dyDescent="0.2">
      <c r="Q159" s="11"/>
      <c r="R159" s="12"/>
      <c r="S159" s="12"/>
    </row>
    <row r="160" spans="17:19" x14ac:dyDescent="0.2">
      <c r="Q160" s="11"/>
      <c r="R160" s="12"/>
      <c r="S160" s="12"/>
    </row>
    <row r="161" spans="17:19" x14ac:dyDescent="0.2">
      <c r="Q161" s="11"/>
      <c r="R161" s="12"/>
      <c r="S161" s="12"/>
    </row>
    <row r="162" spans="17:19" x14ac:dyDescent="0.2">
      <c r="Q162" s="11"/>
      <c r="R162" s="12"/>
      <c r="S162" s="12"/>
    </row>
    <row r="163" spans="17:19" x14ac:dyDescent="0.2">
      <c r="Q163" s="11"/>
      <c r="R163" s="12"/>
      <c r="S163" s="12"/>
    </row>
    <row r="164" spans="17:19" x14ac:dyDescent="0.2">
      <c r="Q164" s="11"/>
      <c r="R164" s="12"/>
      <c r="S164" s="12"/>
    </row>
    <row r="165" spans="17:19" x14ac:dyDescent="0.2">
      <c r="Q165" s="11"/>
      <c r="R165" s="12"/>
      <c r="S165" s="12"/>
    </row>
    <row r="166" spans="17:19" x14ac:dyDescent="0.2">
      <c r="Q166" s="11"/>
      <c r="R166" s="12"/>
      <c r="S166" s="12"/>
    </row>
    <row r="167" spans="17:19" x14ac:dyDescent="0.2">
      <c r="Q167" s="11"/>
      <c r="R167" s="12"/>
      <c r="S167" s="12"/>
    </row>
    <row r="168" spans="17:19" x14ac:dyDescent="0.2">
      <c r="Q168" s="11"/>
      <c r="R168" s="12"/>
      <c r="S168" s="12"/>
    </row>
    <row r="169" spans="17:19" x14ac:dyDescent="0.2">
      <c r="Q169" s="11"/>
      <c r="R169" s="12"/>
      <c r="S169" s="12"/>
    </row>
    <row r="170" spans="17:19" x14ac:dyDescent="0.2">
      <c r="Q170" s="11"/>
      <c r="R170" s="12"/>
      <c r="S170" s="12"/>
    </row>
    <row r="171" spans="17:19" x14ac:dyDescent="0.2">
      <c r="Q171" s="11"/>
      <c r="R171" s="12"/>
      <c r="S171" s="12"/>
    </row>
    <row r="172" spans="17:19" x14ac:dyDescent="0.2">
      <c r="Q172" s="11"/>
      <c r="R172" s="12"/>
      <c r="S172" s="12"/>
    </row>
    <row r="173" spans="17:19" x14ac:dyDescent="0.2">
      <c r="Q173" s="11"/>
      <c r="R173" s="12"/>
      <c r="S173" s="12"/>
    </row>
    <row r="174" spans="17:19" x14ac:dyDescent="0.2">
      <c r="Q174" s="11"/>
      <c r="R174" s="12"/>
      <c r="S174" s="12"/>
    </row>
    <row r="175" spans="17:19" x14ac:dyDescent="0.2">
      <c r="Q175" s="11"/>
      <c r="R175" s="12"/>
      <c r="S175" s="12"/>
    </row>
    <row r="176" spans="17:19" x14ac:dyDescent="0.2">
      <c r="Q176" s="11"/>
      <c r="R176" s="12"/>
      <c r="S176" s="12"/>
    </row>
    <row r="177" spans="17:19" x14ac:dyDescent="0.2">
      <c r="Q177" s="11"/>
      <c r="R177" s="12"/>
      <c r="S177" s="12"/>
    </row>
    <row r="178" spans="17:19" x14ac:dyDescent="0.2">
      <c r="Q178" s="11"/>
      <c r="R178" s="12"/>
      <c r="S178" s="12"/>
    </row>
    <row r="179" spans="17:19" x14ac:dyDescent="0.2">
      <c r="Q179" s="11"/>
      <c r="R179" s="12"/>
      <c r="S179" s="12"/>
    </row>
    <row r="180" spans="17:19" x14ac:dyDescent="0.2">
      <c r="Q180" s="11"/>
      <c r="R180" s="12"/>
      <c r="S180" s="12"/>
    </row>
    <row r="181" spans="17:19" x14ac:dyDescent="0.2">
      <c r="Q181" s="11"/>
      <c r="R181" s="12"/>
      <c r="S181" s="12"/>
    </row>
    <row r="182" spans="17:19" x14ac:dyDescent="0.2">
      <c r="Q182" s="11"/>
      <c r="R182" s="12"/>
      <c r="S182" s="12"/>
    </row>
    <row r="183" spans="17:19" x14ac:dyDescent="0.2">
      <c r="Q183" s="11"/>
      <c r="R183" s="12"/>
      <c r="S183" s="12"/>
    </row>
    <row r="184" spans="17:19" x14ac:dyDescent="0.2">
      <c r="Q184" s="11"/>
      <c r="R184" s="12"/>
      <c r="S184" s="12"/>
    </row>
    <row r="185" spans="17:19" x14ac:dyDescent="0.2">
      <c r="Q185" s="11"/>
      <c r="R185" s="12"/>
      <c r="S185" s="12"/>
    </row>
    <row r="186" spans="17:19" x14ac:dyDescent="0.2">
      <c r="Q186" s="11"/>
      <c r="R186" s="12"/>
      <c r="S186" s="12"/>
    </row>
    <row r="187" spans="17:19" x14ac:dyDescent="0.2">
      <c r="Q187" s="11"/>
      <c r="R187" s="12"/>
      <c r="S187" s="12"/>
    </row>
    <row r="188" spans="17:19" x14ac:dyDescent="0.2">
      <c r="Q188" s="11"/>
      <c r="R188" s="12"/>
      <c r="S188" s="12"/>
    </row>
    <row r="189" spans="17:19" x14ac:dyDescent="0.2">
      <c r="Q189" s="11"/>
      <c r="R189" s="12"/>
      <c r="S189" s="12"/>
    </row>
    <row r="190" spans="17:19" x14ac:dyDescent="0.2">
      <c r="Q190" s="11"/>
      <c r="R190" s="12"/>
      <c r="S190" s="12"/>
    </row>
    <row r="191" spans="17:19" x14ac:dyDescent="0.2">
      <c r="Q191" s="11"/>
      <c r="R191" s="12"/>
      <c r="S191" s="12"/>
    </row>
    <row r="192" spans="17:19" x14ac:dyDescent="0.2">
      <c r="Q192" s="11"/>
      <c r="R192" s="12"/>
      <c r="S192" s="12"/>
    </row>
    <row r="193" spans="17:19" x14ac:dyDescent="0.2">
      <c r="Q193" s="11"/>
      <c r="R193" s="12"/>
      <c r="S193" s="12"/>
    </row>
    <row r="194" spans="17:19" x14ac:dyDescent="0.2">
      <c r="Q194" s="11"/>
      <c r="R194" s="12"/>
      <c r="S194" s="12"/>
    </row>
    <row r="195" spans="17:19" x14ac:dyDescent="0.2">
      <c r="Q195" s="11"/>
      <c r="R195" s="12"/>
      <c r="S195" s="12"/>
    </row>
    <row r="196" spans="17:19" x14ac:dyDescent="0.2">
      <c r="Q196" s="11"/>
      <c r="R196" s="12"/>
      <c r="S196" s="12"/>
    </row>
    <row r="197" spans="17:19" x14ac:dyDescent="0.2">
      <c r="Q197" s="11"/>
      <c r="R197" s="12"/>
      <c r="S197" s="12"/>
    </row>
    <row r="198" spans="17:19" x14ac:dyDescent="0.2">
      <c r="Q198" s="11"/>
      <c r="R198" s="12"/>
      <c r="S198" s="12"/>
    </row>
    <row r="199" spans="17:19" x14ac:dyDescent="0.2">
      <c r="Q199" s="11"/>
      <c r="R199" s="12"/>
      <c r="S199" s="12"/>
    </row>
    <row r="200" spans="17:19" x14ac:dyDescent="0.2">
      <c r="Q200" s="11"/>
      <c r="R200" s="12"/>
      <c r="S200" s="12"/>
    </row>
    <row r="201" spans="17:19" x14ac:dyDescent="0.2">
      <c r="Q201" s="11"/>
      <c r="R201" s="12"/>
      <c r="S201" s="12"/>
    </row>
    <row r="202" spans="17:19" x14ac:dyDescent="0.2">
      <c r="Q202" s="11"/>
      <c r="R202" s="12"/>
      <c r="S202" s="12"/>
    </row>
    <row r="203" spans="17:19" x14ac:dyDescent="0.2">
      <c r="Q203" s="11"/>
      <c r="R203" s="12"/>
      <c r="S203" s="12"/>
    </row>
    <row r="204" spans="17:19" x14ac:dyDescent="0.2">
      <c r="Q204" s="11"/>
      <c r="R204" s="12"/>
      <c r="S204" s="12"/>
    </row>
    <row r="205" spans="17:19" x14ac:dyDescent="0.2">
      <c r="Q205" s="11"/>
      <c r="R205" s="12"/>
      <c r="S205" s="12"/>
    </row>
    <row r="206" spans="17:19" x14ac:dyDescent="0.2">
      <c r="Q206" s="11"/>
      <c r="R206" s="12"/>
      <c r="S206" s="12"/>
    </row>
    <row r="207" spans="17:19" x14ac:dyDescent="0.2">
      <c r="Q207" s="11"/>
      <c r="R207" s="12"/>
      <c r="S207" s="12"/>
    </row>
    <row r="208" spans="17:19" x14ac:dyDescent="0.2">
      <c r="Q208" s="11"/>
      <c r="R208" s="12"/>
      <c r="S208" s="12"/>
    </row>
    <row r="209" spans="17:19" x14ac:dyDescent="0.2">
      <c r="Q209" s="11"/>
      <c r="R209" s="12"/>
      <c r="S209" s="12"/>
    </row>
    <row r="210" spans="17:19" x14ac:dyDescent="0.2">
      <c r="Q210" s="11"/>
      <c r="R210" s="12"/>
      <c r="S210" s="12"/>
    </row>
    <row r="211" spans="17:19" x14ac:dyDescent="0.2">
      <c r="Q211" s="11"/>
      <c r="R211" s="12"/>
      <c r="S211" s="12"/>
    </row>
    <row r="212" spans="17:19" x14ac:dyDescent="0.2">
      <c r="Q212" s="11"/>
      <c r="R212" s="12"/>
      <c r="S212" s="12"/>
    </row>
    <row r="213" spans="17:19" x14ac:dyDescent="0.2">
      <c r="Q213" s="11"/>
      <c r="R213" s="12"/>
      <c r="S213" s="12"/>
    </row>
    <row r="214" spans="17:19" x14ac:dyDescent="0.2">
      <c r="Q214" s="11"/>
      <c r="R214" s="12"/>
      <c r="S214" s="12"/>
    </row>
    <row r="215" spans="17:19" x14ac:dyDescent="0.2">
      <c r="Q215" s="11"/>
      <c r="R215" s="12"/>
      <c r="S215" s="12"/>
    </row>
    <row r="216" spans="17:19" x14ac:dyDescent="0.2">
      <c r="Q216" s="11"/>
      <c r="R216" s="12"/>
      <c r="S216" s="12"/>
    </row>
    <row r="217" spans="17:19" x14ac:dyDescent="0.2">
      <c r="Q217" s="11"/>
      <c r="R217" s="12"/>
      <c r="S217" s="12"/>
    </row>
    <row r="218" spans="17:19" x14ac:dyDescent="0.2">
      <c r="Q218" s="11"/>
      <c r="R218" s="12"/>
      <c r="S218" s="12"/>
    </row>
    <row r="219" spans="17:19" x14ac:dyDescent="0.2">
      <c r="Q219" s="11"/>
      <c r="R219" s="12"/>
      <c r="S219" s="12"/>
    </row>
    <row r="220" spans="17:19" x14ac:dyDescent="0.2">
      <c r="Q220" s="11"/>
      <c r="R220" s="12"/>
      <c r="S220" s="12"/>
    </row>
    <row r="221" spans="17:19" x14ac:dyDescent="0.2">
      <c r="Q221" s="11"/>
      <c r="R221" s="12"/>
      <c r="S221" s="12"/>
    </row>
    <row r="222" spans="17:19" x14ac:dyDescent="0.2">
      <c r="Q222" s="11"/>
      <c r="R222" s="12"/>
      <c r="S222" s="12"/>
    </row>
    <row r="223" spans="17:19" x14ac:dyDescent="0.2">
      <c r="Q223" s="11"/>
      <c r="R223" s="12"/>
      <c r="S223" s="12"/>
    </row>
    <row r="224" spans="17:19" x14ac:dyDescent="0.2">
      <c r="Q224" s="11"/>
      <c r="R224" s="12"/>
      <c r="S224" s="12"/>
    </row>
    <row r="225" spans="17:19" x14ac:dyDescent="0.2">
      <c r="Q225" s="11"/>
      <c r="R225" s="12"/>
      <c r="S225" s="12"/>
    </row>
    <row r="226" spans="17:19" x14ac:dyDescent="0.2">
      <c r="Q226" s="11"/>
      <c r="R226" s="12"/>
      <c r="S226" s="12"/>
    </row>
    <row r="227" spans="17:19" x14ac:dyDescent="0.2">
      <c r="Q227" s="11"/>
      <c r="R227" s="12"/>
      <c r="S227" s="12"/>
    </row>
    <row r="228" spans="17:19" x14ac:dyDescent="0.2">
      <c r="Q228" s="11"/>
      <c r="R228" s="12"/>
      <c r="S228" s="12"/>
    </row>
    <row r="229" spans="17:19" x14ac:dyDescent="0.2">
      <c r="Q229" s="11"/>
      <c r="R229" s="12"/>
      <c r="S229" s="12"/>
    </row>
    <row r="230" spans="17:19" x14ac:dyDescent="0.2">
      <c r="Q230" s="11"/>
      <c r="R230" s="12"/>
      <c r="S230" s="12"/>
    </row>
    <row r="231" spans="17:19" x14ac:dyDescent="0.2">
      <c r="Q231" s="11"/>
      <c r="R231" s="12"/>
      <c r="S231" s="12"/>
    </row>
    <row r="232" spans="17:19" x14ac:dyDescent="0.2">
      <c r="Q232" s="11"/>
      <c r="R232" s="12"/>
      <c r="S232" s="12"/>
    </row>
    <row r="233" spans="17:19" x14ac:dyDescent="0.2">
      <c r="Q233" s="11"/>
      <c r="R233" s="12"/>
      <c r="S233" s="12"/>
    </row>
    <row r="234" spans="17:19" x14ac:dyDescent="0.2">
      <c r="Q234" s="11"/>
      <c r="R234" s="12"/>
      <c r="S234" s="12"/>
    </row>
    <row r="235" spans="17:19" x14ac:dyDescent="0.2">
      <c r="Q235" s="11"/>
      <c r="R235" s="12"/>
      <c r="S235" s="12"/>
    </row>
    <row r="236" spans="17:19" x14ac:dyDescent="0.2">
      <c r="Q236" s="11"/>
      <c r="R236" s="12"/>
      <c r="S236" s="12"/>
    </row>
    <row r="237" spans="17:19" x14ac:dyDescent="0.2">
      <c r="Q237" s="11"/>
      <c r="R237" s="12"/>
      <c r="S237" s="12"/>
    </row>
    <row r="238" spans="17:19" x14ac:dyDescent="0.2">
      <c r="Q238" s="11"/>
      <c r="R238" s="12"/>
      <c r="S238" s="12"/>
    </row>
    <row r="239" spans="17:19" x14ac:dyDescent="0.2">
      <c r="Q239" s="11"/>
      <c r="R239" s="12"/>
      <c r="S239" s="12"/>
    </row>
    <row r="240" spans="17:19" x14ac:dyDescent="0.2">
      <c r="Q240" s="11"/>
      <c r="R240" s="12"/>
      <c r="S240" s="12"/>
    </row>
    <row r="241" spans="17:19" x14ac:dyDescent="0.2">
      <c r="Q241" s="11"/>
      <c r="R241" s="12"/>
      <c r="S241" s="12"/>
    </row>
    <row r="242" spans="17:19" x14ac:dyDescent="0.2">
      <c r="Q242" s="11"/>
      <c r="R242" s="12"/>
      <c r="S242" s="12"/>
    </row>
    <row r="243" spans="17:19" x14ac:dyDescent="0.2">
      <c r="Q243" s="11"/>
      <c r="R243" s="12"/>
      <c r="S243" s="12"/>
    </row>
    <row r="244" spans="17:19" x14ac:dyDescent="0.2">
      <c r="Q244" s="11"/>
      <c r="R244" s="12"/>
      <c r="S244" s="12"/>
    </row>
    <row r="245" spans="17:19" x14ac:dyDescent="0.2">
      <c r="Q245" s="11"/>
      <c r="R245" s="12"/>
      <c r="S245" s="12"/>
    </row>
    <row r="246" spans="17:19" x14ac:dyDescent="0.2">
      <c r="Q246" s="11"/>
      <c r="R246" s="12"/>
      <c r="S246" s="12"/>
    </row>
    <row r="247" spans="17:19" x14ac:dyDescent="0.2">
      <c r="Q247" s="11"/>
      <c r="R247" s="12"/>
      <c r="S247" s="12"/>
    </row>
    <row r="248" spans="17:19" x14ac:dyDescent="0.2">
      <c r="Q248" s="11"/>
      <c r="R248" s="12"/>
      <c r="S248" s="12"/>
    </row>
    <row r="249" spans="17:19" x14ac:dyDescent="0.2">
      <c r="Q249" s="11"/>
      <c r="R249" s="12"/>
      <c r="S249" s="12"/>
    </row>
    <row r="250" spans="17:19" x14ac:dyDescent="0.2">
      <c r="Q250" s="11"/>
      <c r="R250" s="12"/>
      <c r="S250" s="12"/>
    </row>
    <row r="251" spans="17:19" x14ac:dyDescent="0.2">
      <c r="Q251" s="11"/>
      <c r="R251" s="12"/>
      <c r="S251" s="12"/>
    </row>
    <row r="252" spans="17:19" x14ac:dyDescent="0.2">
      <c r="Q252" s="11"/>
      <c r="R252" s="12"/>
      <c r="S252" s="12"/>
    </row>
    <row r="253" spans="17:19" x14ac:dyDescent="0.2">
      <c r="Q253" s="11"/>
      <c r="R253" s="12"/>
      <c r="S253" s="12"/>
    </row>
    <row r="254" spans="17:19" x14ac:dyDescent="0.2">
      <c r="Q254" s="11"/>
      <c r="R254" s="12"/>
      <c r="S254" s="12"/>
    </row>
    <row r="255" spans="17:19" x14ac:dyDescent="0.2">
      <c r="Q255" s="11"/>
      <c r="R255" s="12"/>
      <c r="S255" s="12"/>
    </row>
    <row r="256" spans="17:19" x14ac:dyDescent="0.2">
      <c r="Q256" s="11"/>
      <c r="R256" s="12"/>
      <c r="S256" s="12"/>
    </row>
    <row r="257" spans="17:19" x14ac:dyDescent="0.2">
      <c r="Q257" s="11"/>
      <c r="R257" s="12"/>
      <c r="S257" s="12"/>
    </row>
    <row r="258" spans="17:19" x14ac:dyDescent="0.2">
      <c r="Q258" s="11"/>
      <c r="R258" s="12"/>
      <c r="S258" s="12"/>
    </row>
    <row r="259" spans="17:19" x14ac:dyDescent="0.2">
      <c r="Q259" s="11"/>
      <c r="R259" s="12"/>
      <c r="S259" s="12"/>
    </row>
    <row r="260" spans="17:19" x14ac:dyDescent="0.2">
      <c r="Q260" s="11"/>
      <c r="R260" s="12"/>
      <c r="S260" s="12"/>
    </row>
    <row r="261" spans="17:19" x14ac:dyDescent="0.2">
      <c r="Q261" s="11"/>
      <c r="R261" s="12"/>
      <c r="S261" s="12"/>
    </row>
    <row r="262" spans="17:19" x14ac:dyDescent="0.2">
      <c r="Q262" s="11"/>
      <c r="R262" s="12"/>
      <c r="S262" s="12"/>
    </row>
    <row r="263" spans="17:19" x14ac:dyDescent="0.2">
      <c r="Q263" s="11"/>
      <c r="R263" s="12"/>
      <c r="S263" s="12"/>
    </row>
    <row r="264" spans="17:19" x14ac:dyDescent="0.2">
      <c r="Q264" s="11"/>
      <c r="R264" s="12"/>
      <c r="S264" s="12"/>
    </row>
    <row r="265" spans="17:19" x14ac:dyDescent="0.2">
      <c r="Q265" s="11"/>
      <c r="R265" s="12"/>
      <c r="S265" s="12"/>
    </row>
    <row r="266" spans="17:19" x14ac:dyDescent="0.2">
      <c r="Q266" s="11"/>
      <c r="R266" s="12"/>
      <c r="S266" s="12"/>
    </row>
    <row r="267" spans="17:19" x14ac:dyDescent="0.2">
      <c r="Q267" s="11"/>
      <c r="R267" s="12"/>
      <c r="S267" s="12"/>
    </row>
    <row r="268" spans="17:19" x14ac:dyDescent="0.2">
      <c r="Q268" s="11"/>
      <c r="R268" s="12"/>
      <c r="S268" s="12"/>
    </row>
    <row r="269" spans="17:19" x14ac:dyDescent="0.2">
      <c r="Q269" s="11"/>
      <c r="R269" s="12"/>
      <c r="S269" s="12"/>
    </row>
    <row r="270" spans="17:19" x14ac:dyDescent="0.2">
      <c r="Q270" s="11"/>
      <c r="R270" s="12"/>
      <c r="S270" s="12"/>
    </row>
    <row r="271" spans="17:19" x14ac:dyDescent="0.2">
      <c r="Q271" s="11"/>
      <c r="R271" s="12"/>
      <c r="S271" s="12"/>
    </row>
    <row r="272" spans="17:19" x14ac:dyDescent="0.2">
      <c r="Q272" s="11"/>
      <c r="R272" s="12"/>
      <c r="S272" s="12"/>
    </row>
    <row r="273" spans="17:19" x14ac:dyDescent="0.2">
      <c r="Q273" s="11"/>
      <c r="R273" s="12"/>
      <c r="S273" s="12"/>
    </row>
    <row r="274" spans="17:19" x14ac:dyDescent="0.2">
      <c r="Q274" s="11"/>
      <c r="R274" s="12"/>
      <c r="S274" s="12"/>
    </row>
    <row r="275" spans="17:19" x14ac:dyDescent="0.2">
      <c r="Q275" s="11"/>
      <c r="R275" s="12"/>
      <c r="S275" s="12"/>
    </row>
    <row r="276" spans="17:19" x14ac:dyDescent="0.2">
      <c r="Q276" s="11"/>
      <c r="R276" s="12"/>
      <c r="S276" s="12"/>
    </row>
    <row r="277" spans="17:19" x14ac:dyDescent="0.2">
      <c r="Q277" s="11"/>
      <c r="R277" s="12"/>
      <c r="S277" s="12"/>
    </row>
    <row r="278" spans="17:19" x14ac:dyDescent="0.2">
      <c r="Q278" s="11"/>
      <c r="R278" s="12"/>
      <c r="S278" s="12"/>
    </row>
    <row r="279" spans="17:19" x14ac:dyDescent="0.2">
      <c r="Q279" s="11"/>
      <c r="R279" s="12"/>
      <c r="S279" s="12"/>
    </row>
    <row r="280" spans="17:19" x14ac:dyDescent="0.2">
      <c r="Q280" s="11"/>
      <c r="R280" s="12"/>
      <c r="S280" s="12"/>
    </row>
    <row r="281" spans="17:19" x14ac:dyDescent="0.2">
      <c r="Q281" s="11"/>
      <c r="R281" s="12"/>
      <c r="S281" s="12"/>
    </row>
    <row r="282" spans="17:19" x14ac:dyDescent="0.2">
      <c r="Q282" s="11"/>
      <c r="R282" s="12"/>
      <c r="S282" s="12"/>
    </row>
    <row r="283" spans="17:19" x14ac:dyDescent="0.2">
      <c r="Q283" s="11"/>
      <c r="R283" s="12"/>
      <c r="S283" s="12"/>
    </row>
    <row r="284" spans="17:19" x14ac:dyDescent="0.2">
      <c r="Q284" s="11"/>
      <c r="R284" s="12"/>
      <c r="S284" s="12"/>
    </row>
    <row r="285" spans="17:19" x14ac:dyDescent="0.2">
      <c r="Q285" s="11"/>
      <c r="R285" s="12"/>
      <c r="S285" s="12"/>
    </row>
    <row r="286" spans="17:19" x14ac:dyDescent="0.2">
      <c r="Q286" s="11"/>
      <c r="R286" s="12"/>
      <c r="S286" s="12"/>
    </row>
    <row r="287" spans="17:19" x14ac:dyDescent="0.2">
      <c r="Q287" s="11"/>
      <c r="R287" s="12"/>
      <c r="S287" s="12"/>
    </row>
    <row r="288" spans="17:19" x14ac:dyDescent="0.2">
      <c r="Q288" s="11"/>
      <c r="R288" s="12"/>
      <c r="S288" s="12"/>
    </row>
    <row r="289" spans="17:19" x14ac:dyDescent="0.2">
      <c r="Q289" s="11"/>
      <c r="R289" s="12"/>
      <c r="S289" s="12"/>
    </row>
    <row r="290" spans="17:19" x14ac:dyDescent="0.2">
      <c r="Q290" s="11"/>
      <c r="R290" s="12"/>
      <c r="S290" s="12"/>
    </row>
    <row r="291" spans="17:19" x14ac:dyDescent="0.2">
      <c r="Q291" s="11"/>
      <c r="R291" s="12"/>
      <c r="S291" s="12"/>
    </row>
    <row r="292" spans="17:19" x14ac:dyDescent="0.2">
      <c r="Q292" s="11"/>
      <c r="R292" s="12"/>
      <c r="S292" s="12"/>
    </row>
    <row r="293" spans="17:19" x14ac:dyDescent="0.2">
      <c r="Q293" s="11"/>
      <c r="R293" s="12"/>
      <c r="S293" s="12"/>
    </row>
    <row r="294" spans="17:19" x14ac:dyDescent="0.2">
      <c r="Q294" s="11"/>
      <c r="R294" s="12"/>
      <c r="S294" s="12"/>
    </row>
    <row r="295" spans="17:19" x14ac:dyDescent="0.2">
      <c r="Q295" s="11"/>
      <c r="R295" s="12"/>
      <c r="S295" s="12"/>
    </row>
    <row r="296" spans="17:19" x14ac:dyDescent="0.2">
      <c r="Q296" s="11"/>
      <c r="R296" s="12"/>
      <c r="S296" s="12"/>
    </row>
    <row r="297" spans="17:19" x14ac:dyDescent="0.2">
      <c r="Q297" s="11"/>
      <c r="R297" s="12"/>
      <c r="S297" s="12"/>
    </row>
    <row r="298" spans="17:19" x14ac:dyDescent="0.2">
      <c r="Q298" s="11"/>
      <c r="R298" s="12"/>
      <c r="S298" s="12"/>
    </row>
    <row r="299" spans="17:19" x14ac:dyDescent="0.2">
      <c r="Q299" s="11"/>
      <c r="R299" s="12"/>
      <c r="S299" s="12"/>
    </row>
    <row r="300" spans="17:19" x14ac:dyDescent="0.2">
      <c r="Q300" s="11"/>
      <c r="R300" s="12"/>
      <c r="S300" s="12"/>
    </row>
    <row r="301" spans="17:19" x14ac:dyDescent="0.2">
      <c r="Q301" s="11"/>
      <c r="R301" s="12"/>
      <c r="S301" s="12"/>
    </row>
    <row r="302" spans="17:19" x14ac:dyDescent="0.2">
      <c r="Q302" s="11"/>
      <c r="R302" s="12"/>
      <c r="S302" s="12"/>
    </row>
    <row r="303" spans="17:19" x14ac:dyDescent="0.2">
      <c r="Q303" s="11"/>
      <c r="R303" s="12"/>
      <c r="S303" s="12"/>
    </row>
    <row r="304" spans="17:19" x14ac:dyDescent="0.2">
      <c r="Q304" s="11"/>
      <c r="R304" s="12"/>
      <c r="S304" s="12"/>
    </row>
    <row r="305" spans="17:19" x14ac:dyDescent="0.2">
      <c r="Q305" s="11"/>
      <c r="R305" s="12"/>
      <c r="S305" s="12"/>
    </row>
    <row r="306" spans="17:19" x14ac:dyDescent="0.2">
      <c r="Q306" s="11"/>
      <c r="R306" s="12"/>
      <c r="S306" s="12"/>
    </row>
    <row r="307" spans="17:19" x14ac:dyDescent="0.2">
      <c r="Q307" s="11"/>
      <c r="R307" s="12"/>
      <c r="S307" s="12"/>
    </row>
    <row r="308" spans="17:19" x14ac:dyDescent="0.2">
      <c r="Q308" s="11"/>
      <c r="R308" s="12"/>
      <c r="S308" s="12"/>
    </row>
    <row r="309" spans="17:19" x14ac:dyDescent="0.2">
      <c r="Q309" s="11"/>
      <c r="R309" s="12"/>
      <c r="S309" s="12"/>
    </row>
    <row r="310" spans="17:19" x14ac:dyDescent="0.2">
      <c r="Q310" s="11"/>
      <c r="R310" s="12"/>
      <c r="S310" s="12"/>
    </row>
    <row r="311" spans="17:19" x14ac:dyDescent="0.2">
      <c r="Q311" s="11"/>
      <c r="R311" s="12"/>
      <c r="S311" s="12"/>
    </row>
    <row r="312" spans="17:19" x14ac:dyDescent="0.2">
      <c r="Q312" s="11"/>
      <c r="R312" s="12"/>
      <c r="S312" s="12"/>
    </row>
    <row r="313" spans="17:19" x14ac:dyDescent="0.2">
      <c r="Q313" s="11"/>
      <c r="R313" s="12"/>
      <c r="S313" s="12"/>
    </row>
    <row r="314" spans="17:19" x14ac:dyDescent="0.2">
      <c r="Q314" s="11"/>
      <c r="R314" s="12"/>
      <c r="S314" s="12"/>
    </row>
    <row r="315" spans="17:19" x14ac:dyDescent="0.2">
      <c r="Q315" s="11"/>
      <c r="R315" s="12"/>
      <c r="S315" s="12"/>
    </row>
    <row r="316" spans="17:19" x14ac:dyDescent="0.2">
      <c r="Q316" s="11"/>
      <c r="R316" s="12"/>
      <c r="S316" s="12"/>
    </row>
    <row r="317" spans="17:19" x14ac:dyDescent="0.2">
      <c r="Q317" s="11"/>
      <c r="R317" s="12"/>
      <c r="S317" s="12"/>
    </row>
    <row r="318" spans="17:19" x14ac:dyDescent="0.2">
      <c r="Q318" s="11"/>
      <c r="R318" s="12"/>
      <c r="S318" s="12"/>
    </row>
    <row r="319" spans="17:19" x14ac:dyDescent="0.2">
      <c r="Q319" s="11"/>
      <c r="R319" s="12"/>
      <c r="S319" s="12"/>
    </row>
    <row r="320" spans="17:19" x14ac:dyDescent="0.2">
      <c r="Q320" s="11"/>
      <c r="R320" s="12"/>
      <c r="S320" s="12"/>
    </row>
    <row r="321" spans="17:19" x14ac:dyDescent="0.2">
      <c r="Q321" s="11"/>
      <c r="R321" s="12"/>
      <c r="S321" s="12"/>
    </row>
    <row r="322" spans="17:19" x14ac:dyDescent="0.2">
      <c r="Q322" s="11"/>
      <c r="R322" s="12"/>
      <c r="S322" s="12"/>
    </row>
    <row r="323" spans="17:19" x14ac:dyDescent="0.2">
      <c r="Q323" s="11"/>
      <c r="R323" s="12"/>
      <c r="S323" s="12"/>
    </row>
    <row r="324" spans="17:19" x14ac:dyDescent="0.2">
      <c r="Q324" s="11"/>
      <c r="R324" s="12"/>
      <c r="S324" s="12"/>
    </row>
    <row r="325" spans="17:19" x14ac:dyDescent="0.2">
      <c r="Q325" s="11"/>
      <c r="R325" s="12"/>
      <c r="S325" s="12"/>
    </row>
    <row r="326" spans="17:19" x14ac:dyDescent="0.2">
      <c r="Q326" s="11"/>
      <c r="R326" s="12"/>
      <c r="S326" s="12"/>
    </row>
    <row r="327" spans="17:19" x14ac:dyDescent="0.2">
      <c r="Q327" s="11"/>
      <c r="R327" s="12"/>
      <c r="S327" s="12"/>
    </row>
    <row r="328" spans="17:19" x14ac:dyDescent="0.2">
      <c r="Q328" s="11"/>
      <c r="R328" s="12"/>
      <c r="S328" s="12"/>
    </row>
    <row r="329" spans="17:19" x14ac:dyDescent="0.2">
      <c r="Q329" s="11"/>
      <c r="R329" s="12"/>
      <c r="S329" s="12"/>
    </row>
    <row r="330" spans="17:19" x14ac:dyDescent="0.2">
      <c r="Q330" s="11"/>
      <c r="R330" s="12"/>
      <c r="S330" s="12"/>
    </row>
    <row r="331" spans="17:19" x14ac:dyDescent="0.2">
      <c r="Q331" s="11"/>
      <c r="R331" s="12"/>
      <c r="S331" s="12"/>
    </row>
    <row r="332" spans="17:19" x14ac:dyDescent="0.2">
      <c r="Q332" s="11"/>
      <c r="R332" s="12"/>
      <c r="S332" s="12"/>
    </row>
    <row r="333" spans="17:19" x14ac:dyDescent="0.2">
      <c r="Q333" s="11"/>
      <c r="R333" s="12"/>
      <c r="S333" s="12"/>
    </row>
    <row r="334" spans="17:19" x14ac:dyDescent="0.2">
      <c r="Q334" s="11"/>
      <c r="R334" s="12"/>
      <c r="S334" s="12"/>
    </row>
    <row r="335" spans="17:19" x14ac:dyDescent="0.2">
      <c r="Q335" s="11"/>
      <c r="R335" s="12"/>
      <c r="S335" s="12"/>
    </row>
    <row r="336" spans="17:19" x14ac:dyDescent="0.2">
      <c r="Q336" s="11"/>
      <c r="R336" s="12"/>
      <c r="S336" s="12"/>
    </row>
    <row r="337" spans="17:19" x14ac:dyDescent="0.2">
      <c r="Q337" s="11"/>
      <c r="R337" s="12"/>
      <c r="S337" s="12"/>
    </row>
    <row r="338" spans="17:19" x14ac:dyDescent="0.2">
      <c r="Q338" s="11"/>
      <c r="R338" s="12"/>
      <c r="S338" s="12"/>
    </row>
    <row r="339" spans="17:19" x14ac:dyDescent="0.2">
      <c r="Q339" s="11"/>
      <c r="R339" s="12"/>
      <c r="S339" s="12"/>
    </row>
    <row r="340" spans="17:19" x14ac:dyDescent="0.2">
      <c r="Q340" s="11"/>
      <c r="R340" s="12"/>
      <c r="S340" s="12"/>
    </row>
    <row r="341" spans="17:19" x14ac:dyDescent="0.2">
      <c r="Q341" s="11"/>
      <c r="R341" s="12"/>
      <c r="S341" s="12"/>
    </row>
    <row r="342" spans="17:19" x14ac:dyDescent="0.2">
      <c r="Q342" s="11"/>
      <c r="R342" s="12"/>
      <c r="S342" s="12"/>
    </row>
    <row r="343" spans="17:19" x14ac:dyDescent="0.2">
      <c r="Q343" s="11"/>
      <c r="R343" s="12"/>
      <c r="S343" s="12"/>
    </row>
    <row r="344" spans="17:19" x14ac:dyDescent="0.2">
      <c r="Q344" s="11"/>
      <c r="R344" s="12"/>
      <c r="S344" s="12"/>
    </row>
    <row r="345" spans="17:19" x14ac:dyDescent="0.2">
      <c r="Q345" s="11"/>
      <c r="R345" s="12"/>
      <c r="S345" s="12"/>
    </row>
    <row r="346" spans="17:19" x14ac:dyDescent="0.2">
      <c r="Q346" s="11"/>
      <c r="R346" s="12"/>
      <c r="S346" s="12"/>
    </row>
    <row r="347" spans="17:19" x14ac:dyDescent="0.2">
      <c r="Q347" s="11"/>
      <c r="R347" s="12"/>
      <c r="S347" s="12"/>
    </row>
    <row r="348" spans="17:19" x14ac:dyDescent="0.2">
      <c r="Q348" s="11"/>
      <c r="R348" s="12"/>
      <c r="S348" s="12"/>
    </row>
    <row r="349" spans="17:19" x14ac:dyDescent="0.2">
      <c r="Q349" s="11"/>
      <c r="R349" s="12"/>
      <c r="S349" s="12"/>
    </row>
    <row r="350" spans="17:19" x14ac:dyDescent="0.2">
      <c r="Q350" s="11"/>
      <c r="R350" s="12"/>
      <c r="S350" s="12"/>
    </row>
    <row r="351" spans="17:19" x14ac:dyDescent="0.2">
      <c r="Q351" s="11"/>
      <c r="R351" s="12"/>
      <c r="S351" s="12"/>
    </row>
    <row r="352" spans="17:19" x14ac:dyDescent="0.2">
      <c r="Q352" s="11"/>
      <c r="R352" s="12"/>
      <c r="S352" s="12"/>
    </row>
    <row r="353" spans="17:19" x14ac:dyDescent="0.2">
      <c r="Q353" s="11"/>
      <c r="R353" s="12"/>
      <c r="S353" s="12"/>
    </row>
    <row r="354" spans="17:19" x14ac:dyDescent="0.2">
      <c r="Q354" s="11"/>
      <c r="R354" s="12"/>
      <c r="S354" s="12"/>
    </row>
    <row r="355" spans="17:19" x14ac:dyDescent="0.2">
      <c r="Q355" s="11"/>
      <c r="R355" s="12"/>
      <c r="S355" s="12"/>
    </row>
    <row r="356" spans="17:19" x14ac:dyDescent="0.2">
      <c r="Q356" s="11"/>
      <c r="R356" s="12"/>
      <c r="S356" s="12"/>
    </row>
    <row r="357" spans="17:19" x14ac:dyDescent="0.2">
      <c r="Q357" s="11"/>
      <c r="R357" s="12"/>
      <c r="S357" s="12"/>
    </row>
    <row r="358" spans="17:19" x14ac:dyDescent="0.2">
      <c r="Q358" s="11"/>
      <c r="R358" s="12"/>
      <c r="S358" s="12"/>
    </row>
    <row r="359" spans="17:19" x14ac:dyDescent="0.2">
      <c r="Q359" s="11"/>
      <c r="R359" s="12"/>
      <c r="S359" s="12"/>
    </row>
    <row r="360" spans="17:19" x14ac:dyDescent="0.2">
      <c r="Q360" s="11"/>
      <c r="R360" s="12"/>
      <c r="S360" s="12"/>
    </row>
    <row r="361" spans="17:19" x14ac:dyDescent="0.2">
      <c r="Q361" s="11"/>
      <c r="R361" s="12"/>
      <c r="S361" s="12"/>
    </row>
    <row r="362" spans="17:19" x14ac:dyDescent="0.2">
      <c r="Q362" s="11"/>
      <c r="R362" s="12"/>
      <c r="S362" s="12"/>
    </row>
    <row r="363" spans="17:19" x14ac:dyDescent="0.2">
      <c r="Q363" s="11"/>
      <c r="R363" s="12"/>
      <c r="S363" s="12"/>
    </row>
    <row r="364" spans="17:19" x14ac:dyDescent="0.2">
      <c r="Q364" s="11"/>
      <c r="R364" s="12"/>
      <c r="S364" s="12"/>
    </row>
    <row r="365" spans="17:19" x14ac:dyDescent="0.2">
      <c r="Q365" s="11"/>
      <c r="R365" s="12"/>
      <c r="S365" s="12"/>
    </row>
    <row r="366" spans="17:19" x14ac:dyDescent="0.2">
      <c r="Q366" s="11"/>
      <c r="R366" s="12"/>
      <c r="S366" s="12"/>
    </row>
    <row r="367" spans="17:19" x14ac:dyDescent="0.2">
      <c r="Q367" s="11"/>
      <c r="R367" s="12"/>
      <c r="S367" s="12"/>
    </row>
    <row r="368" spans="17:19" x14ac:dyDescent="0.2">
      <c r="Q368" s="11"/>
      <c r="R368" s="12"/>
      <c r="S368" s="12"/>
    </row>
    <row r="369" spans="17:19" x14ac:dyDescent="0.2">
      <c r="Q369" s="11"/>
      <c r="R369" s="12"/>
      <c r="S369" s="12"/>
    </row>
    <row r="370" spans="17:19" x14ac:dyDescent="0.2">
      <c r="Q370" s="11"/>
      <c r="R370" s="12"/>
      <c r="S370" s="12"/>
    </row>
    <row r="371" spans="17:19" x14ac:dyDescent="0.2">
      <c r="Q371" s="11"/>
      <c r="R371" s="12"/>
      <c r="S371" s="12"/>
    </row>
    <row r="372" spans="17:19" x14ac:dyDescent="0.2">
      <c r="Q372" s="11"/>
      <c r="R372" s="12"/>
      <c r="S372" s="12"/>
    </row>
    <row r="373" spans="17:19" x14ac:dyDescent="0.2">
      <c r="Q373" s="11"/>
      <c r="R373" s="12"/>
      <c r="S373" s="12"/>
    </row>
    <row r="374" spans="17:19" x14ac:dyDescent="0.2">
      <c r="Q374" s="11"/>
      <c r="R374" s="12"/>
      <c r="S374" s="12"/>
    </row>
    <row r="375" spans="17:19" x14ac:dyDescent="0.2">
      <c r="Q375" s="11"/>
      <c r="R375" s="12"/>
      <c r="S375" s="12"/>
    </row>
    <row r="376" spans="17:19" x14ac:dyDescent="0.2">
      <c r="Q376" s="11"/>
      <c r="R376" s="12"/>
      <c r="S376" s="12"/>
    </row>
    <row r="377" spans="17:19" x14ac:dyDescent="0.2">
      <c r="Q377" s="11"/>
      <c r="R377" s="12"/>
      <c r="S377" s="12"/>
    </row>
    <row r="378" spans="17:19" x14ac:dyDescent="0.2">
      <c r="Q378" s="11"/>
      <c r="R378" s="12"/>
      <c r="S378" s="12"/>
    </row>
    <row r="379" spans="17:19" x14ac:dyDescent="0.2">
      <c r="Q379" s="11"/>
      <c r="R379" s="12"/>
      <c r="S379" s="12"/>
    </row>
    <row r="380" spans="17:19" x14ac:dyDescent="0.2">
      <c r="Q380" s="11"/>
      <c r="R380" s="12"/>
      <c r="S380" s="12"/>
    </row>
    <row r="381" spans="17:19" x14ac:dyDescent="0.2">
      <c r="Q381" s="11"/>
      <c r="R381" s="12"/>
      <c r="S381" s="12"/>
    </row>
    <row r="382" spans="17:19" x14ac:dyDescent="0.2">
      <c r="Q382" s="11"/>
      <c r="R382" s="12"/>
      <c r="S382" s="12"/>
    </row>
    <row r="383" spans="17:19" x14ac:dyDescent="0.2">
      <c r="Q383" s="11"/>
      <c r="R383" s="12"/>
      <c r="S383" s="12"/>
    </row>
    <row r="384" spans="17:19" x14ac:dyDescent="0.2">
      <c r="Q384" s="11"/>
      <c r="R384" s="12"/>
      <c r="S384" s="12"/>
    </row>
    <row r="385" spans="17:19" x14ac:dyDescent="0.2">
      <c r="Q385" s="11"/>
      <c r="R385" s="12"/>
      <c r="S385" s="12"/>
    </row>
    <row r="386" spans="17:19" x14ac:dyDescent="0.2">
      <c r="Q386" s="11"/>
      <c r="R386" s="12"/>
      <c r="S386" s="12"/>
    </row>
    <row r="387" spans="17:19" x14ac:dyDescent="0.2">
      <c r="Q387" s="11"/>
      <c r="R387" s="12"/>
      <c r="S387" s="12"/>
    </row>
    <row r="388" spans="17:19" x14ac:dyDescent="0.2">
      <c r="Q388" s="11"/>
      <c r="R388" s="12"/>
      <c r="S388" s="12"/>
    </row>
    <row r="389" spans="17:19" x14ac:dyDescent="0.2">
      <c r="Q389" s="11"/>
      <c r="R389" s="12"/>
      <c r="S389" s="12"/>
    </row>
    <row r="390" spans="17:19" x14ac:dyDescent="0.2">
      <c r="Q390" s="11"/>
      <c r="R390" s="12"/>
      <c r="S390" s="12"/>
    </row>
    <row r="391" spans="17:19" x14ac:dyDescent="0.2">
      <c r="Q391" s="11"/>
      <c r="R391" s="12"/>
      <c r="S391" s="12"/>
    </row>
    <row r="392" spans="17:19" x14ac:dyDescent="0.2">
      <c r="Q392" s="11"/>
      <c r="R392" s="12"/>
      <c r="S392" s="12"/>
    </row>
    <row r="393" spans="17:19" x14ac:dyDescent="0.2">
      <c r="Q393" s="11"/>
      <c r="R393" s="12"/>
      <c r="S393" s="12"/>
    </row>
    <row r="394" spans="17:19" x14ac:dyDescent="0.2">
      <c r="Q394" s="11"/>
      <c r="R394" s="12"/>
      <c r="S394" s="12"/>
    </row>
    <row r="395" spans="17:19" x14ac:dyDescent="0.2">
      <c r="Q395" s="11"/>
      <c r="R395" s="12"/>
      <c r="S395" s="12"/>
    </row>
    <row r="396" spans="17:19" x14ac:dyDescent="0.2">
      <c r="Q396" s="11"/>
      <c r="R396" s="12"/>
      <c r="S396" s="12"/>
    </row>
    <row r="397" spans="17:19" x14ac:dyDescent="0.2">
      <c r="Q397" s="11"/>
      <c r="R397" s="12"/>
      <c r="S397" s="12"/>
    </row>
    <row r="398" spans="17:19" x14ac:dyDescent="0.2">
      <c r="Q398" s="11"/>
      <c r="R398" s="12"/>
      <c r="S398" s="12"/>
    </row>
    <row r="399" spans="17:19" x14ac:dyDescent="0.2">
      <c r="Q399" s="11"/>
      <c r="R399" s="12"/>
      <c r="S399" s="12"/>
    </row>
    <row r="400" spans="17:19" x14ac:dyDescent="0.2">
      <c r="Q400" s="11"/>
      <c r="R400" s="12"/>
      <c r="S400" s="12"/>
    </row>
    <row r="401" spans="17:19" x14ac:dyDescent="0.2">
      <c r="Q401" s="11"/>
      <c r="R401" s="12"/>
      <c r="S401" s="12"/>
    </row>
    <row r="402" spans="17:19" x14ac:dyDescent="0.2">
      <c r="Q402" s="11"/>
      <c r="R402" s="12"/>
      <c r="S402" s="12"/>
    </row>
    <row r="403" spans="17:19" x14ac:dyDescent="0.2">
      <c r="Q403" s="11"/>
      <c r="R403" s="12"/>
      <c r="S403" s="12"/>
    </row>
    <row r="404" spans="17:19" x14ac:dyDescent="0.2">
      <c r="Q404" s="11"/>
      <c r="R404" s="12"/>
      <c r="S404" s="12"/>
    </row>
    <row r="405" spans="17:19" x14ac:dyDescent="0.2">
      <c r="Q405" s="11"/>
      <c r="R405" s="12"/>
      <c r="S405" s="12"/>
    </row>
    <row r="406" spans="17:19" x14ac:dyDescent="0.2">
      <c r="Q406" s="11"/>
      <c r="R406" s="12"/>
      <c r="S406" s="12"/>
    </row>
    <row r="407" spans="17:19" x14ac:dyDescent="0.2">
      <c r="Q407" s="11"/>
      <c r="R407" s="12"/>
      <c r="S407" s="12"/>
    </row>
    <row r="408" spans="17:19" x14ac:dyDescent="0.2">
      <c r="Q408" s="11"/>
      <c r="R408" s="12"/>
      <c r="S408" s="12"/>
    </row>
    <row r="409" spans="17:19" x14ac:dyDescent="0.2">
      <c r="Q409" s="11"/>
      <c r="R409" s="12"/>
      <c r="S409" s="12"/>
    </row>
    <row r="410" spans="17:19" x14ac:dyDescent="0.2">
      <c r="Q410" s="11"/>
      <c r="R410" s="12"/>
      <c r="S410" s="12"/>
    </row>
    <row r="411" spans="17:19" x14ac:dyDescent="0.2">
      <c r="Q411" s="11"/>
      <c r="R411" s="12"/>
      <c r="S411" s="12"/>
    </row>
    <row r="412" spans="17:19" x14ac:dyDescent="0.2">
      <c r="Q412" s="11"/>
      <c r="R412" s="12"/>
      <c r="S412" s="12"/>
    </row>
    <row r="413" spans="17:19" x14ac:dyDescent="0.2">
      <c r="Q413" s="11"/>
      <c r="R413" s="12"/>
      <c r="S413" s="12"/>
    </row>
    <row r="414" spans="17:19" x14ac:dyDescent="0.2">
      <c r="Q414" s="11"/>
      <c r="R414" s="12"/>
      <c r="S414" s="12"/>
    </row>
    <row r="415" spans="17:19" x14ac:dyDescent="0.2">
      <c r="Q415" s="11"/>
      <c r="R415" s="12"/>
      <c r="S415" s="12"/>
    </row>
    <row r="416" spans="17:19" x14ac:dyDescent="0.2">
      <c r="Q416" s="11"/>
      <c r="R416" s="12"/>
      <c r="S416" s="12"/>
    </row>
    <row r="417" spans="17:19" x14ac:dyDescent="0.2">
      <c r="Q417" s="11"/>
      <c r="R417" s="12"/>
      <c r="S417" s="12"/>
    </row>
    <row r="418" spans="17:19" x14ac:dyDescent="0.2">
      <c r="Q418" s="11"/>
      <c r="R418" s="12"/>
      <c r="S418" s="12"/>
    </row>
    <row r="419" spans="17:19" x14ac:dyDescent="0.2">
      <c r="Q419" s="11"/>
      <c r="R419" s="12"/>
      <c r="S419" s="12"/>
    </row>
    <row r="420" spans="17:19" x14ac:dyDescent="0.2">
      <c r="Q420" s="11"/>
      <c r="R420" s="12"/>
      <c r="S420" s="12"/>
    </row>
    <row r="421" spans="17:19" x14ac:dyDescent="0.2">
      <c r="Q421" s="11"/>
      <c r="R421" s="12"/>
      <c r="S421" s="12"/>
    </row>
    <row r="422" spans="17:19" x14ac:dyDescent="0.2">
      <c r="Q422" s="11"/>
      <c r="R422" s="12"/>
      <c r="S422" s="12"/>
    </row>
    <row r="423" spans="17:19" x14ac:dyDescent="0.2">
      <c r="Q423" s="11"/>
      <c r="R423" s="12"/>
      <c r="S423" s="12"/>
    </row>
    <row r="424" spans="17:19" x14ac:dyDescent="0.2">
      <c r="Q424" s="11"/>
      <c r="R424" s="12"/>
      <c r="S424" s="12"/>
    </row>
    <row r="425" spans="17:19" x14ac:dyDescent="0.2">
      <c r="Q425" s="11"/>
      <c r="R425" s="12"/>
      <c r="S425" s="12"/>
    </row>
    <row r="426" spans="17:19" x14ac:dyDescent="0.2">
      <c r="Q426" s="11"/>
      <c r="R426" s="12"/>
      <c r="S426" s="12"/>
    </row>
    <row r="427" spans="17:19" x14ac:dyDescent="0.2">
      <c r="Q427" s="11"/>
      <c r="R427" s="12"/>
      <c r="S427" s="12"/>
    </row>
    <row r="428" spans="17:19" x14ac:dyDescent="0.2">
      <c r="Q428" s="11"/>
      <c r="R428" s="12"/>
      <c r="S428" s="12"/>
    </row>
    <row r="429" spans="17:19" x14ac:dyDescent="0.2">
      <c r="Q429" s="11"/>
      <c r="R429" s="12"/>
      <c r="S429" s="12"/>
    </row>
    <row r="430" spans="17:19" x14ac:dyDescent="0.2">
      <c r="Q430" s="11"/>
      <c r="R430" s="12"/>
      <c r="S430" s="12"/>
    </row>
    <row r="431" spans="17:19" x14ac:dyDescent="0.2">
      <c r="Q431" s="11"/>
      <c r="R431" s="12"/>
      <c r="S431" s="12"/>
    </row>
    <row r="432" spans="17:19" x14ac:dyDescent="0.2">
      <c r="Q432" s="11"/>
      <c r="R432" s="12"/>
      <c r="S432" s="12"/>
    </row>
    <row r="433" spans="17:19" x14ac:dyDescent="0.2">
      <c r="Q433" s="11"/>
      <c r="R433" s="12"/>
      <c r="S433" s="12"/>
    </row>
    <row r="434" spans="17:19" x14ac:dyDescent="0.2">
      <c r="Q434" s="11"/>
      <c r="R434" s="12"/>
      <c r="S434" s="12"/>
    </row>
    <row r="435" spans="17:19" x14ac:dyDescent="0.2">
      <c r="Q435" s="11"/>
      <c r="R435" s="12"/>
      <c r="S435" s="12"/>
    </row>
    <row r="436" spans="17:19" x14ac:dyDescent="0.2">
      <c r="Q436" s="11"/>
      <c r="R436" s="12"/>
      <c r="S436" s="12"/>
    </row>
    <row r="437" spans="17:19" x14ac:dyDescent="0.2">
      <c r="Q437" s="11"/>
      <c r="R437" s="12"/>
      <c r="S437" s="12"/>
    </row>
    <row r="438" spans="17:19" x14ac:dyDescent="0.2">
      <c r="Q438" s="11"/>
      <c r="R438" s="12"/>
      <c r="S438" s="12"/>
    </row>
    <row r="439" spans="17:19" x14ac:dyDescent="0.2">
      <c r="Q439" s="11"/>
      <c r="R439" s="12"/>
      <c r="S439" s="12"/>
    </row>
    <row r="440" spans="17:19" x14ac:dyDescent="0.2">
      <c r="Q440" s="11"/>
      <c r="R440" s="12"/>
      <c r="S440" s="12"/>
    </row>
    <row r="441" spans="17:19" x14ac:dyDescent="0.2">
      <c r="Q441" s="11"/>
      <c r="R441" s="12"/>
      <c r="S441" s="12"/>
    </row>
    <row r="442" spans="17:19" x14ac:dyDescent="0.2">
      <c r="Q442" s="11"/>
      <c r="R442" s="12"/>
      <c r="S442" s="12"/>
    </row>
    <row r="443" spans="17:19" x14ac:dyDescent="0.2">
      <c r="Q443" s="11"/>
      <c r="R443" s="12"/>
      <c r="S443" s="12"/>
    </row>
    <row r="444" spans="17:19" x14ac:dyDescent="0.2">
      <c r="Q444" s="11"/>
      <c r="R444" s="12"/>
      <c r="S444" s="12"/>
    </row>
    <row r="445" spans="17:19" x14ac:dyDescent="0.2">
      <c r="Q445" s="11"/>
      <c r="R445" s="12"/>
      <c r="S445" s="12"/>
    </row>
    <row r="446" spans="17:19" x14ac:dyDescent="0.2">
      <c r="Q446" s="11"/>
      <c r="R446" s="12"/>
      <c r="S446" s="12"/>
    </row>
    <row r="447" spans="17:19" x14ac:dyDescent="0.2">
      <c r="Q447" s="11"/>
      <c r="R447" s="12"/>
      <c r="S447" s="12"/>
    </row>
    <row r="448" spans="17:19" x14ac:dyDescent="0.2">
      <c r="Q448" s="11"/>
      <c r="R448" s="12"/>
      <c r="S448" s="12"/>
    </row>
    <row r="449" spans="17:19" x14ac:dyDescent="0.2">
      <c r="Q449" s="11"/>
      <c r="R449" s="12"/>
      <c r="S449" s="12"/>
    </row>
    <row r="450" spans="17:19" x14ac:dyDescent="0.2">
      <c r="Q450" s="11"/>
      <c r="R450" s="12"/>
      <c r="S450" s="12"/>
    </row>
    <row r="451" spans="17:19" x14ac:dyDescent="0.2">
      <c r="Q451" s="11"/>
      <c r="R451" s="12"/>
      <c r="S451" s="12"/>
    </row>
    <row r="452" spans="17:19" x14ac:dyDescent="0.2">
      <c r="Q452" s="11"/>
      <c r="R452" s="12"/>
      <c r="S452" s="12"/>
    </row>
    <row r="453" spans="17:19" x14ac:dyDescent="0.2">
      <c r="Q453" s="11"/>
      <c r="R453" s="12"/>
      <c r="S453" s="12"/>
    </row>
    <row r="454" spans="17:19" x14ac:dyDescent="0.2">
      <c r="Q454" s="11"/>
      <c r="R454" s="12"/>
      <c r="S454" s="12"/>
    </row>
    <row r="455" spans="17:19" x14ac:dyDescent="0.2">
      <c r="Q455" s="11"/>
      <c r="R455" s="12"/>
      <c r="S455" s="12"/>
    </row>
    <row r="456" spans="17:19" x14ac:dyDescent="0.2">
      <c r="Q456" s="11"/>
      <c r="R456" s="12"/>
      <c r="S456" s="12"/>
    </row>
    <row r="457" spans="17:19" x14ac:dyDescent="0.2">
      <c r="Q457" s="11"/>
      <c r="R457" s="12"/>
      <c r="S457" s="12"/>
    </row>
    <row r="458" spans="17:19" x14ac:dyDescent="0.2">
      <c r="Q458" s="11"/>
      <c r="R458" s="12"/>
      <c r="S458" s="12"/>
    </row>
    <row r="459" spans="17:19" x14ac:dyDescent="0.2">
      <c r="Q459" s="11"/>
      <c r="R459" s="12"/>
      <c r="S459" s="12"/>
    </row>
    <row r="460" spans="17:19" x14ac:dyDescent="0.2">
      <c r="Q460" s="11"/>
      <c r="R460" s="12"/>
      <c r="S460" s="12"/>
    </row>
    <row r="461" spans="17:19" x14ac:dyDescent="0.2">
      <c r="Q461" s="11"/>
      <c r="R461" s="12"/>
      <c r="S461" s="12"/>
    </row>
    <row r="462" spans="17:19" x14ac:dyDescent="0.2">
      <c r="Q462" s="11"/>
      <c r="R462" s="12"/>
      <c r="S462" s="12"/>
    </row>
    <row r="463" spans="17:19" x14ac:dyDescent="0.2">
      <c r="Q463" s="11"/>
      <c r="R463" s="12"/>
      <c r="S463" s="12"/>
    </row>
    <row r="464" spans="17:19" x14ac:dyDescent="0.2">
      <c r="Q464" s="11"/>
      <c r="R464" s="12"/>
      <c r="S464" s="12"/>
    </row>
    <row r="465" spans="17:19" x14ac:dyDescent="0.2">
      <c r="Q465" s="11"/>
      <c r="R465" s="12"/>
      <c r="S465" s="12"/>
    </row>
    <row r="466" spans="17:19" x14ac:dyDescent="0.2">
      <c r="Q466" s="11"/>
      <c r="R466" s="12"/>
      <c r="S466" s="12"/>
    </row>
    <row r="467" spans="17:19" x14ac:dyDescent="0.2">
      <c r="Q467" s="11"/>
      <c r="R467" s="12"/>
      <c r="S467" s="12"/>
    </row>
    <row r="468" spans="17:19" x14ac:dyDescent="0.2">
      <c r="Q468" s="11"/>
      <c r="R468" s="12"/>
      <c r="S468" s="12"/>
    </row>
    <row r="469" spans="17:19" x14ac:dyDescent="0.2">
      <c r="Q469" s="11"/>
      <c r="R469" s="12"/>
      <c r="S469" s="12"/>
    </row>
    <row r="470" spans="17:19" x14ac:dyDescent="0.2">
      <c r="Q470" s="11"/>
      <c r="R470" s="12"/>
      <c r="S470" s="12"/>
    </row>
    <row r="471" spans="17:19" x14ac:dyDescent="0.2">
      <c r="Q471" s="11"/>
      <c r="R471" s="12"/>
      <c r="S471" s="12"/>
    </row>
    <row r="472" spans="17:19" x14ac:dyDescent="0.2">
      <c r="Q472" s="11"/>
      <c r="R472" s="12"/>
      <c r="S472" s="12"/>
    </row>
    <row r="473" spans="17:19" x14ac:dyDescent="0.2">
      <c r="Q473" s="11"/>
      <c r="R473" s="12"/>
      <c r="S473" s="12"/>
    </row>
    <row r="474" spans="17:19" x14ac:dyDescent="0.2">
      <c r="Q474" s="11"/>
      <c r="R474" s="12"/>
      <c r="S474" s="12"/>
    </row>
    <row r="475" spans="17:19" x14ac:dyDescent="0.2">
      <c r="Q475" s="11"/>
      <c r="R475" s="12"/>
      <c r="S475" s="12"/>
    </row>
    <row r="476" spans="17:19" x14ac:dyDescent="0.2">
      <c r="Q476" s="11"/>
      <c r="R476" s="12"/>
      <c r="S476" s="12"/>
    </row>
    <row r="477" spans="17:19" x14ac:dyDescent="0.2">
      <c r="Q477" s="11"/>
      <c r="R477" s="12"/>
      <c r="S477" s="12"/>
    </row>
    <row r="478" spans="17:19" x14ac:dyDescent="0.2">
      <c r="Q478" s="11"/>
      <c r="R478" s="12"/>
      <c r="S478" s="12"/>
    </row>
    <row r="479" spans="17:19" x14ac:dyDescent="0.2">
      <c r="Q479" s="11"/>
      <c r="R479" s="12"/>
      <c r="S479" s="12"/>
    </row>
    <row r="480" spans="17:19" x14ac:dyDescent="0.2">
      <c r="Q480" s="11"/>
      <c r="R480" s="12"/>
      <c r="S480" s="12"/>
    </row>
    <row r="481" spans="17:19" x14ac:dyDescent="0.2">
      <c r="Q481" s="11"/>
      <c r="R481" s="12"/>
      <c r="S481" s="12"/>
    </row>
    <row r="482" spans="17:19" x14ac:dyDescent="0.2">
      <c r="Q482" s="11"/>
      <c r="R482" s="12"/>
      <c r="S482" s="12"/>
    </row>
    <row r="483" spans="17:19" x14ac:dyDescent="0.2">
      <c r="Q483" s="11"/>
      <c r="R483" s="12"/>
      <c r="S483" s="12"/>
    </row>
    <row r="484" spans="17:19" x14ac:dyDescent="0.2">
      <c r="Q484" s="11"/>
      <c r="R484" s="12"/>
      <c r="S484" s="12"/>
    </row>
    <row r="485" spans="17:19" x14ac:dyDescent="0.2">
      <c r="Q485" s="11"/>
      <c r="R485" s="12"/>
      <c r="S485" s="12"/>
    </row>
    <row r="486" spans="17:19" x14ac:dyDescent="0.2">
      <c r="Q486" s="11"/>
      <c r="R486" s="12"/>
      <c r="S486" s="12"/>
    </row>
    <row r="487" spans="17:19" x14ac:dyDescent="0.2">
      <c r="Q487" s="11"/>
      <c r="R487" s="12"/>
      <c r="S487" s="12"/>
    </row>
    <row r="488" spans="17:19" x14ac:dyDescent="0.2">
      <c r="Q488" s="11"/>
      <c r="R488" s="12"/>
      <c r="S488" s="12"/>
    </row>
    <row r="489" spans="17:19" x14ac:dyDescent="0.2">
      <c r="Q489" s="11"/>
      <c r="R489" s="12"/>
      <c r="S489" s="12"/>
    </row>
    <row r="490" spans="17:19" x14ac:dyDescent="0.2">
      <c r="Q490" s="11"/>
      <c r="R490" s="12"/>
      <c r="S490" s="12"/>
    </row>
    <row r="491" spans="17:19" x14ac:dyDescent="0.2">
      <c r="Q491" s="11"/>
      <c r="R491" s="12"/>
      <c r="S491" s="12"/>
    </row>
    <row r="492" spans="17:19" x14ac:dyDescent="0.2">
      <c r="Q492" s="11"/>
      <c r="R492" s="12"/>
      <c r="S492" s="12"/>
    </row>
    <row r="493" spans="17:19" x14ac:dyDescent="0.2">
      <c r="Q493" s="11"/>
      <c r="R493" s="12"/>
      <c r="S493" s="12"/>
    </row>
    <row r="494" spans="17:19" x14ac:dyDescent="0.2">
      <c r="Q494" s="11"/>
      <c r="R494" s="12"/>
      <c r="S494" s="12"/>
    </row>
    <row r="495" spans="17:19" x14ac:dyDescent="0.2">
      <c r="Q495" s="11"/>
      <c r="R495" s="12"/>
      <c r="S495" s="12"/>
    </row>
    <row r="496" spans="17:19" x14ac:dyDescent="0.2">
      <c r="Q496" s="11"/>
      <c r="R496" s="12"/>
      <c r="S496" s="12"/>
    </row>
    <row r="497" spans="17:19" x14ac:dyDescent="0.2">
      <c r="Q497" s="11"/>
      <c r="R497" s="12"/>
      <c r="S497" s="12"/>
    </row>
    <row r="498" spans="17:19" x14ac:dyDescent="0.2">
      <c r="Q498" s="11"/>
      <c r="R498" s="12"/>
      <c r="S498" s="12"/>
    </row>
    <row r="499" spans="17:19" x14ac:dyDescent="0.2">
      <c r="Q499" s="11"/>
      <c r="R499" s="12"/>
      <c r="S499" s="12"/>
    </row>
    <row r="500" spans="17:19" x14ac:dyDescent="0.2">
      <c r="Q500" s="11"/>
      <c r="R500" s="12"/>
      <c r="S500" s="12"/>
    </row>
    <row r="501" spans="17:19" x14ac:dyDescent="0.2">
      <c r="Q501" s="11"/>
      <c r="R501" s="12"/>
      <c r="S501" s="12"/>
    </row>
    <row r="502" spans="17:19" x14ac:dyDescent="0.2">
      <c r="Q502" s="11"/>
      <c r="R502" s="12"/>
      <c r="S502" s="12"/>
    </row>
    <row r="503" spans="17:19" x14ac:dyDescent="0.2">
      <c r="Q503" s="11"/>
      <c r="R503" s="12"/>
      <c r="S503" s="12"/>
    </row>
    <row r="504" spans="17:19" x14ac:dyDescent="0.2">
      <c r="Q504" s="11"/>
      <c r="R504" s="12"/>
      <c r="S504" s="12"/>
    </row>
    <row r="505" spans="17:19" x14ac:dyDescent="0.2">
      <c r="Q505" s="11"/>
      <c r="R505" s="12"/>
      <c r="S505" s="12"/>
    </row>
    <row r="506" spans="17:19" x14ac:dyDescent="0.2">
      <c r="Q506" s="11"/>
      <c r="R506" s="12"/>
      <c r="S506" s="12"/>
    </row>
    <row r="507" spans="17:19" x14ac:dyDescent="0.2">
      <c r="Q507" s="11"/>
      <c r="R507" s="12"/>
      <c r="S507" s="12"/>
    </row>
    <row r="508" spans="17:19" x14ac:dyDescent="0.2">
      <c r="Q508" s="11"/>
      <c r="R508" s="12"/>
      <c r="S508" s="12"/>
    </row>
    <row r="509" spans="17:19" x14ac:dyDescent="0.2">
      <c r="Q509" s="11"/>
      <c r="R509" s="12"/>
      <c r="S509" s="12"/>
    </row>
    <row r="510" spans="17:19" x14ac:dyDescent="0.2">
      <c r="Q510" s="11"/>
      <c r="R510" s="12"/>
      <c r="S510" s="12"/>
    </row>
    <row r="511" spans="17:19" x14ac:dyDescent="0.2">
      <c r="Q511" s="11"/>
      <c r="R511" s="12"/>
      <c r="S511" s="12"/>
    </row>
    <row r="512" spans="17:19" x14ac:dyDescent="0.2">
      <c r="Q512" s="11"/>
      <c r="R512" s="12"/>
      <c r="S512" s="12"/>
    </row>
    <row r="513" spans="17:19" x14ac:dyDescent="0.2">
      <c r="Q513" s="11"/>
      <c r="R513" s="12"/>
      <c r="S513" s="12"/>
    </row>
    <row r="514" spans="17:19" x14ac:dyDescent="0.2">
      <c r="Q514" s="11"/>
      <c r="R514" s="12"/>
      <c r="S514" s="12"/>
    </row>
    <row r="515" spans="17:19" x14ac:dyDescent="0.2">
      <c r="Q515" s="11"/>
      <c r="R515" s="12"/>
      <c r="S515" s="12"/>
    </row>
    <row r="516" spans="17:19" x14ac:dyDescent="0.2">
      <c r="Q516" s="11"/>
      <c r="R516" s="12"/>
      <c r="S516" s="12"/>
    </row>
    <row r="517" spans="17:19" x14ac:dyDescent="0.2">
      <c r="Q517" s="11"/>
      <c r="R517" s="12"/>
      <c r="S517" s="12"/>
    </row>
    <row r="518" spans="17:19" x14ac:dyDescent="0.2">
      <c r="Q518" s="11"/>
      <c r="R518" s="12"/>
      <c r="S518" s="12"/>
    </row>
    <row r="519" spans="17:19" x14ac:dyDescent="0.2">
      <c r="Q519" s="11"/>
      <c r="R519" s="12"/>
      <c r="S519" s="12"/>
    </row>
    <row r="520" spans="17:19" x14ac:dyDescent="0.2">
      <c r="Q520" s="11"/>
      <c r="R520" s="12"/>
      <c r="S520" s="12"/>
    </row>
    <row r="521" spans="17:19" x14ac:dyDescent="0.2">
      <c r="Q521" s="11"/>
      <c r="R521" s="12"/>
      <c r="S521" s="12"/>
    </row>
    <row r="522" spans="17:19" x14ac:dyDescent="0.2">
      <c r="Q522" s="11"/>
      <c r="R522" s="12"/>
      <c r="S522" s="12"/>
    </row>
    <row r="523" spans="17:19" x14ac:dyDescent="0.2">
      <c r="Q523" s="11"/>
      <c r="R523" s="12"/>
      <c r="S523" s="12"/>
    </row>
    <row r="524" spans="17:19" x14ac:dyDescent="0.2">
      <c r="Q524" s="11"/>
      <c r="R524" s="12"/>
      <c r="S524" s="12"/>
    </row>
    <row r="525" spans="17:19" x14ac:dyDescent="0.2">
      <c r="Q525" s="11"/>
      <c r="R525" s="12"/>
      <c r="S525" s="12"/>
    </row>
    <row r="526" spans="17:19" x14ac:dyDescent="0.2">
      <c r="Q526" s="11"/>
      <c r="R526" s="12"/>
      <c r="S526" s="12"/>
    </row>
    <row r="527" spans="17:19" x14ac:dyDescent="0.2">
      <c r="Q527" s="11"/>
      <c r="R527" s="12"/>
      <c r="S527" s="12"/>
    </row>
    <row r="528" spans="17:19" x14ac:dyDescent="0.2">
      <c r="Q528" s="11"/>
      <c r="R528" s="12"/>
      <c r="S528" s="12"/>
    </row>
    <row r="529" spans="17:19" x14ac:dyDescent="0.2">
      <c r="Q529" s="11"/>
      <c r="R529" s="12"/>
      <c r="S529" s="12"/>
    </row>
    <row r="530" spans="17:19" x14ac:dyDescent="0.2">
      <c r="Q530" s="11"/>
      <c r="R530" s="12"/>
      <c r="S530" s="12"/>
    </row>
    <row r="531" spans="17:19" x14ac:dyDescent="0.2">
      <c r="Q531" s="11"/>
      <c r="R531" s="12"/>
      <c r="S531" s="12"/>
    </row>
    <row r="532" spans="17:19" x14ac:dyDescent="0.2">
      <c r="Q532" s="11"/>
      <c r="R532" s="12"/>
      <c r="S532" s="12"/>
    </row>
    <row r="533" spans="17:19" x14ac:dyDescent="0.2">
      <c r="Q533" s="11"/>
      <c r="R533" s="12"/>
      <c r="S533" s="12"/>
    </row>
    <row r="534" spans="17:19" x14ac:dyDescent="0.2">
      <c r="Q534" s="11"/>
      <c r="R534" s="12"/>
      <c r="S534" s="12"/>
    </row>
    <row r="535" spans="17:19" x14ac:dyDescent="0.2">
      <c r="Q535" s="11"/>
      <c r="R535" s="12"/>
      <c r="S535" s="12"/>
    </row>
    <row r="536" spans="17:19" x14ac:dyDescent="0.2">
      <c r="Q536" s="11"/>
      <c r="R536" s="12"/>
      <c r="S536" s="12"/>
    </row>
    <row r="537" spans="17:19" x14ac:dyDescent="0.2">
      <c r="Q537" s="11"/>
      <c r="R537" s="12"/>
      <c r="S537" s="12"/>
    </row>
    <row r="538" spans="17:19" x14ac:dyDescent="0.2">
      <c r="Q538" s="11"/>
      <c r="R538" s="12"/>
      <c r="S538" s="12"/>
    </row>
    <row r="539" spans="17:19" x14ac:dyDescent="0.2">
      <c r="Q539" s="11"/>
      <c r="R539" s="12"/>
      <c r="S539" s="12"/>
    </row>
    <row r="540" spans="17:19" x14ac:dyDescent="0.2">
      <c r="Q540" s="11"/>
      <c r="R540" s="12"/>
      <c r="S540" s="12"/>
    </row>
    <row r="541" spans="17:19" x14ac:dyDescent="0.2">
      <c r="Q541" s="11"/>
      <c r="R541" s="12"/>
      <c r="S541" s="12"/>
    </row>
    <row r="542" spans="17:19" x14ac:dyDescent="0.2">
      <c r="Q542" s="11"/>
      <c r="R542" s="12"/>
      <c r="S542" s="12"/>
    </row>
    <row r="543" spans="17:19" x14ac:dyDescent="0.2">
      <c r="Q543" s="11"/>
      <c r="R543" s="12"/>
      <c r="S543" s="12"/>
    </row>
    <row r="544" spans="17:19" x14ac:dyDescent="0.2">
      <c r="Q544" s="11"/>
      <c r="R544" s="12"/>
      <c r="S544" s="12"/>
    </row>
    <row r="545" spans="17:19" x14ac:dyDescent="0.2">
      <c r="Q545" s="11"/>
      <c r="R545" s="12"/>
      <c r="S545" s="12"/>
    </row>
    <row r="546" spans="17:19" x14ac:dyDescent="0.2">
      <c r="Q546" s="11"/>
      <c r="R546" s="12"/>
      <c r="S546" s="12"/>
    </row>
    <row r="547" spans="17:19" x14ac:dyDescent="0.2">
      <c r="Q547" s="11"/>
      <c r="R547" s="12"/>
      <c r="S547" s="12"/>
    </row>
    <row r="548" spans="17:19" x14ac:dyDescent="0.2">
      <c r="Q548" s="11"/>
      <c r="R548" s="12"/>
      <c r="S548" s="12"/>
    </row>
    <row r="549" spans="17:19" x14ac:dyDescent="0.2">
      <c r="Q549" s="11"/>
      <c r="R549" s="12"/>
      <c r="S549" s="12"/>
    </row>
    <row r="550" spans="17:19" x14ac:dyDescent="0.2">
      <c r="Q550" s="11"/>
      <c r="R550" s="12"/>
      <c r="S550" s="12"/>
    </row>
    <row r="551" spans="17:19" x14ac:dyDescent="0.2">
      <c r="Q551" s="11"/>
      <c r="R551" s="12"/>
      <c r="S551" s="12"/>
    </row>
    <row r="552" spans="17:19" x14ac:dyDescent="0.2">
      <c r="Q552" s="11"/>
      <c r="R552" s="12"/>
      <c r="S552" s="12"/>
    </row>
    <row r="553" spans="17:19" x14ac:dyDescent="0.2">
      <c r="Q553" s="11"/>
      <c r="R553" s="12"/>
      <c r="S553" s="12"/>
    </row>
    <row r="554" spans="17:19" x14ac:dyDescent="0.2">
      <c r="Q554" s="11"/>
      <c r="R554" s="12"/>
      <c r="S554" s="12"/>
    </row>
    <row r="555" spans="17:19" x14ac:dyDescent="0.2">
      <c r="Q555" s="11"/>
      <c r="R555" s="12"/>
      <c r="S555" s="12"/>
    </row>
    <row r="556" spans="17:19" x14ac:dyDescent="0.2">
      <c r="Q556" s="11"/>
      <c r="R556" s="12"/>
      <c r="S556" s="12"/>
    </row>
    <row r="557" spans="17:19" x14ac:dyDescent="0.2">
      <c r="Q557" s="11"/>
      <c r="R557" s="12"/>
      <c r="S557" s="12"/>
    </row>
    <row r="558" spans="17:19" x14ac:dyDescent="0.2">
      <c r="Q558" s="11"/>
      <c r="R558" s="12"/>
      <c r="S558" s="12"/>
    </row>
    <row r="559" spans="17:19" x14ac:dyDescent="0.2">
      <c r="Q559" s="11"/>
      <c r="R559" s="12"/>
      <c r="S559" s="12"/>
    </row>
    <row r="560" spans="17:19" x14ac:dyDescent="0.2">
      <c r="Q560" s="11"/>
      <c r="R560" s="12"/>
      <c r="S560" s="12"/>
    </row>
    <row r="561" spans="17:19" x14ac:dyDescent="0.2">
      <c r="Q561" s="11"/>
      <c r="R561" s="12"/>
      <c r="S561" s="12"/>
    </row>
    <row r="562" spans="17:19" x14ac:dyDescent="0.2">
      <c r="Q562" s="11"/>
      <c r="R562" s="12"/>
      <c r="S562" s="12"/>
    </row>
    <row r="563" spans="17:19" x14ac:dyDescent="0.2">
      <c r="Q563" s="11"/>
      <c r="R563" s="12"/>
      <c r="S563" s="12"/>
    </row>
    <row r="564" spans="17:19" x14ac:dyDescent="0.2">
      <c r="Q564" s="11"/>
      <c r="R564" s="12"/>
      <c r="S564" s="12"/>
    </row>
    <row r="565" spans="17:19" x14ac:dyDescent="0.2">
      <c r="Q565" s="11"/>
      <c r="R565" s="12"/>
      <c r="S565" s="12"/>
    </row>
    <row r="566" spans="17:19" x14ac:dyDescent="0.2">
      <c r="Q566" s="11"/>
      <c r="R566" s="12"/>
      <c r="S566" s="12"/>
    </row>
    <row r="567" spans="17:19" x14ac:dyDescent="0.2">
      <c r="Q567" s="11"/>
      <c r="R567" s="12"/>
      <c r="S567" s="12"/>
    </row>
    <row r="568" spans="17:19" x14ac:dyDescent="0.2">
      <c r="Q568" s="11"/>
      <c r="R568" s="12"/>
      <c r="S568" s="12"/>
    </row>
    <row r="569" spans="17:19" x14ac:dyDescent="0.2">
      <c r="Q569" s="11"/>
      <c r="R569" s="12"/>
      <c r="S569" s="12"/>
    </row>
    <row r="570" spans="17:19" x14ac:dyDescent="0.2">
      <c r="Q570" s="11"/>
      <c r="R570" s="12"/>
      <c r="S570" s="12"/>
    </row>
    <row r="571" spans="17:19" x14ac:dyDescent="0.2">
      <c r="Q571" s="11"/>
      <c r="R571" s="12"/>
      <c r="S571" s="12"/>
    </row>
    <row r="572" spans="17:19" x14ac:dyDescent="0.2">
      <c r="Q572" s="11"/>
      <c r="R572" s="12"/>
      <c r="S572" s="12"/>
    </row>
    <row r="573" spans="17:19" x14ac:dyDescent="0.2">
      <c r="Q573" s="11"/>
      <c r="R573" s="12"/>
      <c r="S573" s="12"/>
    </row>
    <row r="574" spans="17:19" x14ac:dyDescent="0.2">
      <c r="Q574" s="11"/>
      <c r="R574" s="12"/>
      <c r="S574" s="12"/>
    </row>
    <row r="575" spans="17:19" x14ac:dyDescent="0.2">
      <c r="Q575" s="11"/>
      <c r="R575" s="12"/>
      <c r="S575" s="12"/>
    </row>
    <row r="576" spans="17:19" x14ac:dyDescent="0.2">
      <c r="Q576" s="11"/>
      <c r="R576" s="12"/>
      <c r="S576" s="12"/>
    </row>
    <row r="577" spans="17:19" x14ac:dyDescent="0.2">
      <c r="Q577" s="11"/>
      <c r="R577" s="12"/>
      <c r="S577" s="12"/>
    </row>
    <row r="578" spans="17:19" x14ac:dyDescent="0.2">
      <c r="Q578" s="11"/>
      <c r="R578" s="12"/>
      <c r="S578" s="12"/>
    </row>
    <row r="579" spans="17:19" x14ac:dyDescent="0.2">
      <c r="Q579" s="11"/>
      <c r="R579" s="12"/>
      <c r="S579" s="12"/>
    </row>
    <row r="580" spans="17:19" x14ac:dyDescent="0.2">
      <c r="Q580" s="11"/>
      <c r="R580" s="12"/>
      <c r="S580" s="12"/>
    </row>
    <row r="581" spans="17:19" x14ac:dyDescent="0.2">
      <c r="Q581" s="11"/>
      <c r="R581" s="12"/>
      <c r="S581" s="12"/>
    </row>
    <row r="582" spans="17:19" x14ac:dyDescent="0.2">
      <c r="Q582" s="11"/>
      <c r="R582" s="12"/>
      <c r="S582" s="12"/>
    </row>
    <row r="583" spans="17:19" x14ac:dyDescent="0.2">
      <c r="Q583" s="11"/>
      <c r="R583" s="12"/>
      <c r="S583" s="12"/>
    </row>
    <row r="584" spans="17:19" x14ac:dyDescent="0.2">
      <c r="Q584" s="11"/>
      <c r="R584" s="12"/>
      <c r="S584" s="12"/>
    </row>
    <row r="585" spans="17:19" x14ac:dyDescent="0.2">
      <c r="Q585" s="11"/>
      <c r="R585" s="12"/>
      <c r="S585" s="12"/>
    </row>
    <row r="586" spans="17:19" x14ac:dyDescent="0.2">
      <c r="Q586" s="11"/>
      <c r="R586" s="12"/>
      <c r="S586" s="12"/>
    </row>
    <row r="587" spans="17:19" x14ac:dyDescent="0.2">
      <c r="Q587" s="11"/>
      <c r="R587" s="12"/>
      <c r="S587" s="12"/>
    </row>
    <row r="588" spans="17:19" x14ac:dyDescent="0.2">
      <c r="Q588" s="11"/>
      <c r="R588" s="12"/>
      <c r="S588" s="12"/>
    </row>
    <row r="589" spans="17:19" x14ac:dyDescent="0.2">
      <c r="Q589" s="11"/>
      <c r="R589" s="12"/>
      <c r="S589" s="12"/>
    </row>
    <row r="590" spans="17:19" x14ac:dyDescent="0.2">
      <c r="Q590" s="11"/>
      <c r="R590" s="12"/>
      <c r="S590" s="12"/>
    </row>
    <row r="591" spans="17:19" x14ac:dyDescent="0.2">
      <c r="Q591" s="11"/>
      <c r="R591" s="12"/>
      <c r="S591" s="12"/>
    </row>
    <row r="592" spans="17:19" x14ac:dyDescent="0.2">
      <c r="Q592" s="11"/>
      <c r="R592" s="12"/>
      <c r="S592" s="12"/>
    </row>
    <row r="593" spans="17:19" x14ac:dyDescent="0.2">
      <c r="Q593" s="11"/>
      <c r="R593" s="12"/>
      <c r="S593" s="12"/>
    </row>
    <row r="594" spans="17:19" x14ac:dyDescent="0.2">
      <c r="Q594" s="11"/>
      <c r="R594" s="12"/>
      <c r="S594" s="12"/>
    </row>
    <row r="595" spans="17:19" x14ac:dyDescent="0.2">
      <c r="Q595" s="11"/>
      <c r="R595" s="12"/>
      <c r="S595" s="12"/>
    </row>
    <row r="596" spans="17:19" x14ac:dyDescent="0.2">
      <c r="Q596" s="11"/>
      <c r="R596" s="12"/>
      <c r="S596" s="12"/>
    </row>
    <row r="597" spans="17:19" x14ac:dyDescent="0.2">
      <c r="Q597" s="11"/>
      <c r="R597" s="12"/>
      <c r="S597" s="12"/>
    </row>
    <row r="598" spans="17:19" x14ac:dyDescent="0.2">
      <c r="Q598" s="11"/>
      <c r="R598" s="12"/>
      <c r="S598" s="12"/>
    </row>
    <row r="599" spans="17:19" x14ac:dyDescent="0.2">
      <c r="Q599" s="11"/>
      <c r="R599" s="12"/>
      <c r="S599" s="12"/>
    </row>
    <row r="600" spans="17:19" x14ac:dyDescent="0.2">
      <c r="Q600" s="11"/>
      <c r="R600" s="12"/>
      <c r="S600" s="12"/>
    </row>
    <row r="601" spans="17:19" x14ac:dyDescent="0.2">
      <c r="Q601" s="11"/>
      <c r="R601" s="12"/>
      <c r="S601" s="12"/>
    </row>
    <row r="602" spans="17:19" x14ac:dyDescent="0.2">
      <c r="Q602" s="11"/>
      <c r="R602" s="12"/>
      <c r="S602" s="12"/>
    </row>
    <row r="603" spans="17:19" x14ac:dyDescent="0.2">
      <c r="Q603" s="11"/>
      <c r="R603" s="12"/>
      <c r="S603" s="12"/>
    </row>
    <row r="604" spans="17:19" x14ac:dyDescent="0.2">
      <c r="Q604" s="11"/>
      <c r="R604" s="12"/>
      <c r="S604" s="12"/>
    </row>
    <row r="605" spans="17:19" x14ac:dyDescent="0.2">
      <c r="Q605" s="11"/>
      <c r="R605" s="12"/>
      <c r="S605" s="12"/>
    </row>
    <row r="606" spans="17:19" x14ac:dyDescent="0.2">
      <c r="Q606" s="11"/>
      <c r="R606" s="12"/>
      <c r="S606" s="12"/>
    </row>
    <row r="607" spans="17:19" x14ac:dyDescent="0.2">
      <c r="Q607" s="11"/>
      <c r="R607" s="12"/>
      <c r="S607" s="12"/>
    </row>
    <row r="608" spans="17:19" x14ac:dyDescent="0.2">
      <c r="Q608" s="11"/>
      <c r="R608" s="12"/>
      <c r="S608" s="12"/>
    </row>
    <row r="609" spans="17:19" x14ac:dyDescent="0.2">
      <c r="Q609" s="11"/>
      <c r="R609" s="12"/>
      <c r="S609" s="12"/>
    </row>
    <row r="610" spans="17:19" x14ac:dyDescent="0.2">
      <c r="Q610" s="11"/>
      <c r="R610" s="12"/>
      <c r="S610" s="12"/>
    </row>
    <row r="611" spans="17:19" x14ac:dyDescent="0.2">
      <c r="Q611" s="11"/>
      <c r="R611" s="12"/>
      <c r="S611" s="12"/>
    </row>
    <row r="612" spans="17:19" x14ac:dyDescent="0.2">
      <c r="Q612" s="11"/>
      <c r="R612" s="12"/>
      <c r="S612" s="12"/>
    </row>
    <row r="613" spans="17:19" x14ac:dyDescent="0.2">
      <c r="Q613" s="11"/>
      <c r="R613" s="12"/>
      <c r="S613" s="12"/>
    </row>
    <row r="614" spans="17:19" x14ac:dyDescent="0.2">
      <c r="Q614" s="11"/>
      <c r="R614" s="12"/>
      <c r="S614" s="12"/>
    </row>
    <row r="615" spans="17:19" x14ac:dyDescent="0.2">
      <c r="Q615" s="11"/>
      <c r="R615" s="12"/>
      <c r="S615" s="12"/>
    </row>
    <row r="616" spans="17:19" x14ac:dyDescent="0.2">
      <c r="Q616" s="11"/>
      <c r="R616" s="12"/>
      <c r="S616" s="12"/>
    </row>
    <row r="617" spans="17:19" x14ac:dyDescent="0.2">
      <c r="Q617" s="11"/>
      <c r="R617" s="12"/>
      <c r="S617" s="12"/>
    </row>
    <row r="618" spans="17:19" x14ac:dyDescent="0.2">
      <c r="Q618" s="11"/>
      <c r="R618" s="12"/>
      <c r="S618" s="12"/>
    </row>
    <row r="619" spans="17:19" x14ac:dyDescent="0.2">
      <c r="Q619" s="11"/>
      <c r="R619" s="12"/>
      <c r="S619" s="12"/>
    </row>
    <row r="620" spans="17:19" x14ac:dyDescent="0.2">
      <c r="Q620" s="11"/>
      <c r="R620" s="12"/>
      <c r="S620" s="12"/>
    </row>
    <row r="621" spans="17:19" x14ac:dyDescent="0.2">
      <c r="Q621" s="11"/>
      <c r="R621" s="12"/>
      <c r="S621" s="12"/>
    </row>
    <row r="622" spans="17:19" x14ac:dyDescent="0.2">
      <c r="Q622" s="11"/>
      <c r="R622" s="12"/>
      <c r="S622" s="12"/>
    </row>
    <row r="623" spans="17:19" x14ac:dyDescent="0.2">
      <c r="Q623" s="11"/>
      <c r="R623" s="12"/>
      <c r="S623" s="12"/>
    </row>
    <row r="624" spans="17:19" x14ac:dyDescent="0.2">
      <c r="Q624" s="11"/>
      <c r="R624" s="12"/>
      <c r="S624" s="12"/>
    </row>
    <row r="625" spans="17:19" x14ac:dyDescent="0.2">
      <c r="Q625" s="11"/>
      <c r="R625" s="12"/>
      <c r="S625" s="12"/>
    </row>
    <row r="626" spans="17:19" x14ac:dyDescent="0.2">
      <c r="Q626" s="11"/>
      <c r="R626" s="12"/>
      <c r="S626" s="12"/>
    </row>
    <row r="627" spans="17:19" x14ac:dyDescent="0.2">
      <c r="Q627" s="11"/>
      <c r="R627" s="12"/>
      <c r="S627" s="12"/>
    </row>
    <row r="628" spans="17:19" x14ac:dyDescent="0.2">
      <c r="Q628" s="11"/>
      <c r="R628" s="12"/>
      <c r="S628" s="12"/>
    </row>
    <row r="629" spans="17:19" x14ac:dyDescent="0.2">
      <c r="Q629" s="11"/>
      <c r="R629" s="12"/>
      <c r="S629" s="12"/>
    </row>
    <row r="630" spans="17:19" x14ac:dyDescent="0.2">
      <c r="Q630" s="11"/>
      <c r="R630" s="12"/>
      <c r="S630" s="12"/>
    </row>
    <row r="631" spans="17:19" x14ac:dyDescent="0.2">
      <c r="Q631" s="11"/>
      <c r="R631" s="12"/>
      <c r="S631" s="12"/>
    </row>
    <row r="632" spans="17:19" x14ac:dyDescent="0.2">
      <c r="Q632" s="11"/>
      <c r="R632" s="12"/>
      <c r="S632" s="12"/>
    </row>
    <row r="633" spans="17:19" x14ac:dyDescent="0.2">
      <c r="Q633" s="11"/>
      <c r="R633" s="12"/>
      <c r="S633" s="12"/>
    </row>
    <row r="634" spans="17:19" x14ac:dyDescent="0.2">
      <c r="Q634" s="11"/>
      <c r="R634" s="12"/>
      <c r="S634" s="12"/>
    </row>
    <row r="635" spans="17:19" x14ac:dyDescent="0.2">
      <c r="Q635" s="11"/>
      <c r="R635" s="12"/>
      <c r="S635" s="12"/>
    </row>
    <row r="636" spans="17:19" x14ac:dyDescent="0.2">
      <c r="Q636" s="11"/>
      <c r="R636" s="12"/>
      <c r="S636" s="12"/>
    </row>
    <row r="637" spans="17:19" x14ac:dyDescent="0.2">
      <c r="Q637" s="11"/>
      <c r="R637" s="12"/>
      <c r="S637" s="12"/>
    </row>
    <row r="638" spans="17:19" x14ac:dyDescent="0.2">
      <c r="Q638" s="11"/>
      <c r="R638" s="12"/>
      <c r="S638" s="12"/>
    </row>
    <row r="639" spans="17:19" x14ac:dyDescent="0.2">
      <c r="Q639" s="11"/>
      <c r="R639" s="12"/>
      <c r="S639" s="12"/>
    </row>
    <row r="640" spans="17:19" x14ac:dyDescent="0.2">
      <c r="Q640" s="11"/>
      <c r="R640" s="12"/>
      <c r="S640" s="12"/>
    </row>
    <row r="641" spans="17:19" x14ac:dyDescent="0.2">
      <c r="Q641" s="11"/>
      <c r="R641" s="12"/>
      <c r="S641" s="12"/>
    </row>
    <row r="642" spans="17:19" x14ac:dyDescent="0.2">
      <c r="Q642" s="11"/>
      <c r="R642" s="12"/>
      <c r="S642" s="12"/>
    </row>
    <row r="643" spans="17:19" x14ac:dyDescent="0.2">
      <c r="Q643" s="11"/>
      <c r="R643" s="12"/>
      <c r="S643" s="12"/>
    </row>
    <row r="644" spans="17:19" x14ac:dyDescent="0.2">
      <c r="Q644" s="11"/>
      <c r="R644" s="12"/>
      <c r="S644" s="12"/>
    </row>
    <row r="645" spans="17:19" x14ac:dyDescent="0.2">
      <c r="Q645" s="11"/>
      <c r="R645" s="12"/>
      <c r="S645" s="12"/>
    </row>
    <row r="646" spans="17:19" x14ac:dyDescent="0.2">
      <c r="Q646" s="11"/>
      <c r="R646" s="12"/>
      <c r="S646" s="12"/>
    </row>
    <row r="647" spans="17:19" x14ac:dyDescent="0.2">
      <c r="Q647" s="11"/>
      <c r="R647" s="12"/>
      <c r="S647" s="12"/>
    </row>
    <row r="648" spans="17:19" x14ac:dyDescent="0.2">
      <c r="Q648" s="11"/>
      <c r="R648" s="12"/>
      <c r="S648" s="12"/>
    </row>
    <row r="649" spans="17:19" x14ac:dyDescent="0.2">
      <c r="Q649" s="11"/>
      <c r="R649" s="12"/>
      <c r="S649" s="12"/>
    </row>
    <row r="650" spans="17:19" x14ac:dyDescent="0.2">
      <c r="Q650" s="11"/>
      <c r="R650" s="12"/>
      <c r="S650" s="12"/>
    </row>
    <row r="651" spans="17:19" x14ac:dyDescent="0.2">
      <c r="Q651" s="11"/>
      <c r="R651" s="12"/>
      <c r="S651" s="12"/>
    </row>
    <row r="652" spans="17:19" x14ac:dyDescent="0.2">
      <c r="Q652" s="11"/>
      <c r="R652" s="12"/>
      <c r="S652" s="12"/>
    </row>
    <row r="653" spans="17:19" x14ac:dyDescent="0.2">
      <c r="Q653" s="11"/>
      <c r="R653" s="12"/>
      <c r="S653" s="12"/>
    </row>
    <row r="654" spans="17:19" x14ac:dyDescent="0.2">
      <c r="Q654" s="11"/>
      <c r="R654" s="12"/>
      <c r="S654" s="12"/>
    </row>
    <row r="655" spans="17:19" x14ac:dyDescent="0.2">
      <c r="Q655" s="11"/>
      <c r="R655" s="12"/>
      <c r="S655" s="12"/>
    </row>
    <row r="656" spans="17:19" x14ac:dyDescent="0.2">
      <c r="Q656" s="11"/>
      <c r="R656" s="12"/>
      <c r="S656" s="12"/>
    </row>
    <row r="657" spans="17:19" x14ac:dyDescent="0.2">
      <c r="Q657" s="11"/>
      <c r="R657" s="12"/>
      <c r="S657" s="12"/>
    </row>
    <row r="658" spans="17:19" x14ac:dyDescent="0.2">
      <c r="Q658" s="11"/>
      <c r="R658" s="12"/>
      <c r="S658" s="12"/>
    </row>
    <row r="659" spans="17:19" x14ac:dyDescent="0.2">
      <c r="Q659" s="11"/>
      <c r="R659" s="12"/>
      <c r="S659" s="12"/>
    </row>
    <row r="660" spans="17:19" x14ac:dyDescent="0.2">
      <c r="Q660" s="11"/>
      <c r="R660" s="12"/>
      <c r="S660" s="12"/>
    </row>
    <row r="661" spans="17:19" x14ac:dyDescent="0.2">
      <c r="Q661" s="11"/>
      <c r="R661" s="12"/>
      <c r="S661" s="12"/>
    </row>
    <row r="662" spans="17:19" x14ac:dyDescent="0.2">
      <c r="Q662" s="11"/>
      <c r="R662" s="12"/>
      <c r="S662" s="12"/>
    </row>
    <row r="663" spans="17:19" x14ac:dyDescent="0.2">
      <c r="Q663" s="11"/>
      <c r="R663" s="12"/>
      <c r="S663" s="12"/>
    </row>
    <row r="664" spans="17:19" x14ac:dyDescent="0.2">
      <c r="Q664" s="11"/>
      <c r="R664" s="12"/>
      <c r="S664" s="12"/>
    </row>
    <row r="665" spans="17:19" x14ac:dyDescent="0.2">
      <c r="Q665" s="11"/>
      <c r="R665" s="12"/>
      <c r="S665" s="12"/>
    </row>
    <row r="666" spans="17:19" x14ac:dyDescent="0.2">
      <c r="Q666" s="11"/>
      <c r="R666" s="12"/>
      <c r="S666" s="12"/>
    </row>
    <row r="667" spans="17:19" x14ac:dyDescent="0.2">
      <c r="Q667" s="11"/>
      <c r="R667" s="12"/>
      <c r="S667" s="12"/>
    </row>
    <row r="668" spans="17:19" x14ac:dyDescent="0.2">
      <c r="Q668" s="11"/>
      <c r="R668" s="12"/>
      <c r="S668" s="12"/>
    </row>
    <row r="669" spans="17:19" x14ac:dyDescent="0.2">
      <c r="Q669" s="11"/>
      <c r="R669" s="12"/>
      <c r="S669" s="12"/>
    </row>
    <row r="670" spans="17:19" x14ac:dyDescent="0.2">
      <c r="Q670" s="11"/>
      <c r="R670" s="12"/>
      <c r="S670" s="12"/>
    </row>
    <row r="671" spans="17:19" x14ac:dyDescent="0.2">
      <c r="Q671" s="11"/>
      <c r="R671" s="12"/>
      <c r="S671" s="12"/>
    </row>
    <row r="672" spans="17:19" x14ac:dyDescent="0.2">
      <c r="Q672" s="11"/>
      <c r="R672" s="12"/>
      <c r="S672" s="12"/>
    </row>
    <row r="673" spans="17:19" x14ac:dyDescent="0.2">
      <c r="Q673" s="11"/>
      <c r="R673" s="12"/>
      <c r="S673" s="12"/>
    </row>
    <row r="674" spans="17:19" x14ac:dyDescent="0.2">
      <c r="Q674" s="11"/>
      <c r="R674" s="12"/>
      <c r="S674" s="12"/>
    </row>
    <row r="675" spans="17:19" x14ac:dyDescent="0.2">
      <c r="Q675" s="11"/>
      <c r="R675" s="12"/>
      <c r="S675" s="12"/>
    </row>
    <row r="676" spans="17:19" x14ac:dyDescent="0.2">
      <c r="Q676" s="11"/>
      <c r="R676" s="12"/>
      <c r="S676" s="12"/>
    </row>
    <row r="677" spans="17:19" x14ac:dyDescent="0.2">
      <c r="Q677" s="11"/>
      <c r="R677" s="12"/>
      <c r="S677" s="12"/>
    </row>
    <row r="678" spans="17:19" x14ac:dyDescent="0.2">
      <c r="Q678" s="11"/>
      <c r="R678" s="12"/>
      <c r="S678" s="12"/>
    </row>
    <row r="679" spans="17:19" x14ac:dyDescent="0.2">
      <c r="Q679" s="11"/>
      <c r="R679" s="12"/>
      <c r="S679" s="12"/>
    </row>
    <row r="680" spans="17:19" x14ac:dyDescent="0.2">
      <c r="Q680" s="11"/>
      <c r="R680" s="12"/>
      <c r="S680" s="12"/>
    </row>
    <row r="681" spans="17:19" x14ac:dyDescent="0.2">
      <c r="Q681" s="11"/>
      <c r="R681" s="12"/>
      <c r="S681" s="12"/>
    </row>
    <row r="682" spans="17:19" x14ac:dyDescent="0.2">
      <c r="Q682" s="11"/>
      <c r="R682" s="12"/>
      <c r="S682" s="12"/>
    </row>
    <row r="683" spans="17:19" x14ac:dyDescent="0.2">
      <c r="Q683" s="11"/>
      <c r="R683" s="12"/>
      <c r="S683" s="12"/>
    </row>
    <row r="684" spans="17:19" x14ac:dyDescent="0.2">
      <c r="Q684" s="11"/>
      <c r="R684" s="12"/>
      <c r="S684" s="12"/>
    </row>
    <row r="685" spans="17:19" x14ac:dyDescent="0.2">
      <c r="Q685" s="11"/>
      <c r="R685" s="12"/>
      <c r="S685" s="12"/>
    </row>
    <row r="686" spans="17:19" x14ac:dyDescent="0.2">
      <c r="Q686" s="11"/>
      <c r="R686" s="12"/>
      <c r="S686" s="12"/>
    </row>
    <row r="687" spans="17:19" x14ac:dyDescent="0.2">
      <c r="Q687" s="11"/>
      <c r="R687" s="12"/>
      <c r="S687" s="12"/>
    </row>
    <row r="688" spans="17:19" x14ac:dyDescent="0.2">
      <c r="Q688" s="11"/>
      <c r="R688" s="12"/>
      <c r="S688" s="12"/>
    </row>
    <row r="689" spans="17:19" x14ac:dyDescent="0.2">
      <c r="Q689" s="11"/>
      <c r="R689" s="12"/>
      <c r="S689" s="12"/>
    </row>
    <row r="690" spans="17:19" x14ac:dyDescent="0.2">
      <c r="Q690" s="11"/>
      <c r="R690" s="12"/>
      <c r="S690" s="12"/>
    </row>
    <row r="691" spans="17:19" x14ac:dyDescent="0.2">
      <c r="Q691" s="11"/>
      <c r="R691" s="12"/>
      <c r="S691" s="12"/>
    </row>
    <row r="692" spans="17:19" x14ac:dyDescent="0.2">
      <c r="Q692" s="11"/>
      <c r="R692" s="12"/>
      <c r="S692" s="12"/>
    </row>
    <row r="693" spans="17:19" x14ac:dyDescent="0.2">
      <c r="Q693" s="11"/>
      <c r="R693" s="12"/>
      <c r="S693" s="12"/>
    </row>
    <row r="694" spans="17:19" x14ac:dyDescent="0.2">
      <c r="Q694" s="11"/>
      <c r="R694" s="12"/>
      <c r="S694" s="12"/>
    </row>
    <row r="695" spans="17:19" x14ac:dyDescent="0.2">
      <c r="Q695" s="11"/>
      <c r="R695" s="12"/>
      <c r="S695" s="12"/>
    </row>
    <row r="696" spans="17:19" x14ac:dyDescent="0.2">
      <c r="Q696" s="11"/>
      <c r="R696" s="12"/>
      <c r="S696" s="12"/>
    </row>
    <row r="697" spans="17:19" x14ac:dyDescent="0.2">
      <c r="Q697" s="11"/>
      <c r="R697" s="12"/>
      <c r="S697" s="12"/>
    </row>
    <row r="698" spans="17:19" x14ac:dyDescent="0.2">
      <c r="Q698" s="11"/>
      <c r="R698" s="12"/>
      <c r="S698" s="12"/>
    </row>
    <row r="699" spans="17:19" x14ac:dyDescent="0.2">
      <c r="Q699" s="11"/>
      <c r="R699" s="12"/>
      <c r="S699" s="12"/>
    </row>
    <row r="700" spans="17:19" x14ac:dyDescent="0.2">
      <c r="Q700" s="11"/>
      <c r="R700" s="12"/>
      <c r="S700" s="12"/>
    </row>
    <row r="701" spans="17:19" x14ac:dyDescent="0.2">
      <c r="Q701" s="11"/>
      <c r="R701" s="12"/>
      <c r="S701" s="12"/>
    </row>
    <row r="702" spans="17:19" x14ac:dyDescent="0.2">
      <c r="Q702" s="11"/>
      <c r="R702" s="12"/>
      <c r="S702" s="12"/>
    </row>
    <row r="703" spans="17:19" x14ac:dyDescent="0.2">
      <c r="Q703" s="11"/>
      <c r="R703" s="12"/>
      <c r="S703" s="12"/>
    </row>
    <row r="704" spans="17:19" x14ac:dyDescent="0.2">
      <c r="Q704" s="11"/>
      <c r="R704" s="12"/>
      <c r="S704" s="12"/>
    </row>
    <row r="705" spans="17:19" x14ac:dyDescent="0.2">
      <c r="Q705" s="11"/>
      <c r="R705" s="12"/>
      <c r="S705" s="12"/>
    </row>
    <row r="706" spans="17:19" x14ac:dyDescent="0.2">
      <c r="Q706" s="11"/>
      <c r="R706" s="12"/>
      <c r="S706" s="12"/>
    </row>
    <row r="707" spans="17:19" x14ac:dyDescent="0.2">
      <c r="Q707" s="11"/>
      <c r="R707" s="12"/>
      <c r="S707" s="12"/>
    </row>
    <row r="708" spans="17:19" x14ac:dyDescent="0.2">
      <c r="Q708" s="11"/>
      <c r="R708" s="12"/>
      <c r="S708" s="12"/>
    </row>
    <row r="709" spans="17:19" x14ac:dyDescent="0.2">
      <c r="Q709" s="11"/>
      <c r="R709" s="12"/>
      <c r="S709" s="12"/>
    </row>
    <row r="710" spans="17:19" x14ac:dyDescent="0.2">
      <c r="Q710" s="11"/>
      <c r="R710" s="12"/>
      <c r="S710" s="12"/>
    </row>
    <row r="711" spans="17:19" x14ac:dyDescent="0.2">
      <c r="Q711" s="11"/>
      <c r="R711" s="12"/>
      <c r="S711" s="12"/>
    </row>
    <row r="712" spans="17:19" x14ac:dyDescent="0.2">
      <c r="Q712" s="11"/>
      <c r="R712" s="12"/>
      <c r="S712" s="12"/>
    </row>
    <row r="713" spans="17:19" x14ac:dyDescent="0.2">
      <c r="Q713" s="11"/>
      <c r="R713" s="12"/>
      <c r="S713" s="12"/>
    </row>
    <row r="714" spans="17:19" x14ac:dyDescent="0.2">
      <c r="Q714" s="11"/>
      <c r="R714" s="12"/>
      <c r="S714" s="12"/>
    </row>
    <row r="715" spans="17:19" x14ac:dyDescent="0.2">
      <c r="Q715" s="11"/>
      <c r="R715" s="12"/>
      <c r="S715" s="12"/>
    </row>
    <row r="716" spans="17:19" x14ac:dyDescent="0.2">
      <c r="Q716" s="11"/>
      <c r="R716" s="12"/>
      <c r="S716" s="12"/>
    </row>
    <row r="717" spans="17:19" x14ac:dyDescent="0.2">
      <c r="Q717" s="11"/>
      <c r="R717" s="12"/>
      <c r="S717" s="12"/>
    </row>
    <row r="718" spans="17:19" x14ac:dyDescent="0.2">
      <c r="Q718" s="11"/>
      <c r="R718" s="12"/>
      <c r="S718" s="12"/>
    </row>
    <row r="719" spans="17:19" x14ac:dyDescent="0.2">
      <c r="Q719" s="11"/>
      <c r="R719" s="12"/>
      <c r="S719" s="12"/>
    </row>
    <row r="720" spans="17:19" x14ac:dyDescent="0.2">
      <c r="Q720" s="11"/>
      <c r="R720" s="12"/>
      <c r="S720" s="12"/>
    </row>
    <row r="721" spans="17:19" x14ac:dyDescent="0.2">
      <c r="Q721" s="11"/>
      <c r="R721" s="12"/>
      <c r="S721" s="12"/>
    </row>
    <row r="722" spans="17:19" x14ac:dyDescent="0.2">
      <c r="Q722" s="11"/>
      <c r="R722" s="12"/>
      <c r="S722" s="12"/>
    </row>
    <row r="723" spans="17:19" x14ac:dyDescent="0.2">
      <c r="Q723" s="11"/>
      <c r="R723" s="12"/>
      <c r="S723" s="12"/>
    </row>
    <row r="724" spans="17:19" x14ac:dyDescent="0.2">
      <c r="Q724" s="11"/>
      <c r="R724" s="12"/>
      <c r="S724" s="12"/>
    </row>
    <row r="725" spans="17:19" x14ac:dyDescent="0.2">
      <c r="Q725" s="11"/>
      <c r="R725" s="12"/>
      <c r="S725" s="12"/>
    </row>
    <row r="726" spans="17:19" x14ac:dyDescent="0.2">
      <c r="Q726" s="11"/>
      <c r="R726" s="12"/>
      <c r="S726" s="12"/>
    </row>
    <row r="727" spans="17:19" x14ac:dyDescent="0.2">
      <c r="Q727" s="11"/>
      <c r="R727" s="12"/>
      <c r="S727" s="12"/>
    </row>
    <row r="728" spans="17:19" x14ac:dyDescent="0.2">
      <c r="Q728" s="11"/>
      <c r="R728" s="12"/>
      <c r="S728" s="12"/>
    </row>
    <row r="729" spans="17:19" x14ac:dyDescent="0.2">
      <c r="Q729" s="11"/>
      <c r="R729" s="12"/>
      <c r="S729" s="12"/>
    </row>
    <row r="730" spans="17:19" x14ac:dyDescent="0.2">
      <c r="Q730" s="11"/>
      <c r="R730" s="12"/>
      <c r="S730" s="12"/>
    </row>
    <row r="731" spans="17:19" x14ac:dyDescent="0.2">
      <c r="Q731" s="11"/>
      <c r="R731" s="12"/>
      <c r="S731" s="12"/>
    </row>
    <row r="732" spans="17:19" x14ac:dyDescent="0.2">
      <c r="Q732" s="11"/>
      <c r="R732" s="12"/>
      <c r="S732" s="12"/>
    </row>
    <row r="733" spans="17:19" x14ac:dyDescent="0.2">
      <c r="Q733" s="11"/>
      <c r="R733" s="12"/>
      <c r="S733" s="12"/>
    </row>
    <row r="734" spans="17:19" x14ac:dyDescent="0.2">
      <c r="Q734" s="11"/>
      <c r="R734" s="12"/>
      <c r="S734" s="12"/>
    </row>
    <row r="735" spans="17:19" x14ac:dyDescent="0.2">
      <c r="Q735" s="11"/>
      <c r="R735" s="12"/>
      <c r="S735" s="12"/>
    </row>
    <row r="736" spans="17:19" x14ac:dyDescent="0.2">
      <c r="Q736" s="11"/>
      <c r="R736" s="12"/>
      <c r="S736" s="12"/>
    </row>
    <row r="737" spans="17:19" x14ac:dyDescent="0.2">
      <c r="Q737" s="11"/>
      <c r="R737" s="12"/>
      <c r="S737" s="12"/>
    </row>
    <row r="738" spans="17:19" x14ac:dyDescent="0.2">
      <c r="Q738" s="11"/>
      <c r="R738" s="12"/>
      <c r="S738" s="12"/>
    </row>
    <row r="739" spans="17:19" x14ac:dyDescent="0.2">
      <c r="Q739" s="11"/>
      <c r="R739" s="12"/>
      <c r="S739" s="12"/>
    </row>
    <row r="740" spans="17:19" x14ac:dyDescent="0.2">
      <c r="Q740" s="11"/>
      <c r="R740" s="12"/>
      <c r="S740" s="12"/>
    </row>
    <row r="741" spans="17:19" x14ac:dyDescent="0.2">
      <c r="Q741" s="11"/>
      <c r="R741" s="12"/>
      <c r="S741" s="12"/>
    </row>
    <row r="742" spans="17:19" x14ac:dyDescent="0.2">
      <c r="Q742" s="11"/>
      <c r="R742" s="12"/>
      <c r="S742" s="12"/>
    </row>
    <row r="743" spans="17:19" x14ac:dyDescent="0.2">
      <c r="Q743" s="11"/>
      <c r="R743" s="12"/>
      <c r="S743" s="12"/>
    </row>
    <row r="744" spans="17:19" x14ac:dyDescent="0.2">
      <c r="Q744" s="11"/>
      <c r="R744" s="12"/>
      <c r="S744" s="12"/>
    </row>
    <row r="745" spans="17:19" x14ac:dyDescent="0.2">
      <c r="Q745" s="11"/>
      <c r="R745" s="12"/>
      <c r="S745" s="12"/>
    </row>
    <row r="746" spans="17:19" x14ac:dyDescent="0.2">
      <c r="Q746" s="11"/>
      <c r="R746" s="12"/>
      <c r="S746" s="12"/>
    </row>
    <row r="747" spans="17:19" x14ac:dyDescent="0.2">
      <c r="Q747" s="11"/>
      <c r="R747" s="12"/>
      <c r="S747" s="12"/>
    </row>
    <row r="748" spans="17:19" x14ac:dyDescent="0.2">
      <c r="Q748" s="11"/>
      <c r="R748" s="12"/>
      <c r="S748" s="12"/>
    </row>
    <row r="749" spans="17:19" x14ac:dyDescent="0.2">
      <c r="Q749" s="11"/>
      <c r="R749" s="12"/>
      <c r="S749" s="12"/>
    </row>
    <row r="750" spans="17:19" x14ac:dyDescent="0.2">
      <c r="Q750" s="11"/>
      <c r="R750" s="12"/>
      <c r="S750" s="12"/>
    </row>
    <row r="751" spans="17:19" x14ac:dyDescent="0.2">
      <c r="Q751" s="11"/>
      <c r="R751" s="12"/>
      <c r="S751" s="12"/>
    </row>
    <row r="752" spans="17:19" x14ac:dyDescent="0.2">
      <c r="Q752" s="11"/>
      <c r="R752" s="12"/>
      <c r="S752" s="12"/>
    </row>
    <row r="753" spans="17:19" x14ac:dyDescent="0.2">
      <c r="Q753" s="11"/>
      <c r="R753" s="12"/>
      <c r="S753" s="12"/>
    </row>
    <row r="754" spans="17:19" x14ac:dyDescent="0.2">
      <c r="Q754" s="11"/>
      <c r="R754" s="12"/>
      <c r="S754" s="12"/>
    </row>
    <row r="755" spans="17:19" x14ac:dyDescent="0.2">
      <c r="Q755" s="11"/>
      <c r="R755" s="12"/>
      <c r="S755" s="12"/>
    </row>
    <row r="756" spans="17:19" x14ac:dyDescent="0.2">
      <c r="Q756" s="11"/>
      <c r="R756" s="12"/>
      <c r="S756" s="12"/>
    </row>
    <row r="757" spans="17:19" x14ac:dyDescent="0.2">
      <c r="Q757" s="11"/>
      <c r="R757" s="12"/>
      <c r="S757" s="12"/>
    </row>
    <row r="758" spans="17:19" x14ac:dyDescent="0.2">
      <c r="Q758" s="11"/>
      <c r="R758" s="12"/>
      <c r="S758" s="12"/>
    </row>
    <row r="759" spans="17:19" x14ac:dyDescent="0.2">
      <c r="Q759" s="11"/>
      <c r="R759" s="12"/>
      <c r="S759" s="12"/>
    </row>
    <row r="760" spans="17:19" x14ac:dyDescent="0.2">
      <c r="Q760" s="11"/>
      <c r="R760" s="12"/>
      <c r="S760" s="12"/>
    </row>
    <row r="761" spans="17:19" x14ac:dyDescent="0.2">
      <c r="Q761" s="11"/>
      <c r="R761" s="12"/>
      <c r="S761" s="12"/>
    </row>
    <row r="762" spans="17:19" x14ac:dyDescent="0.2">
      <c r="Q762" s="11"/>
      <c r="R762" s="12"/>
      <c r="S762" s="12"/>
    </row>
    <row r="763" spans="17:19" x14ac:dyDescent="0.2">
      <c r="Q763" s="11"/>
      <c r="R763" s="12"/>
      <c r="S763" s="12"/>
    </row>
    <row r="764" spans="17:19" x14ac:dyDescent="0.2">
      <c r="Q764" s="11"/>
      <c r="R764" s="12"/>
      <c r="S764" s="12"/>
    </row>
    <row r="765" spans="17:19" x14ac:dyDescent="0.2">
      <c r="Q765" s="11"/>
      <c r="R765" s="12"/>
      <c r="S765" s="12"/>
    </row>
    <row r="766" spans="17:19" x14ac:dyDescent="0.2">
      <c r="Q766" s="11"/>
      <c r="R766" s="12"/>
      <c r="S766" s="12"/>
    </row>
    <row r="767" spans="17:19" x14ac:dyDescent="0.2">
      <c r="Q767" s="11"/>
      <c r="R767" s="12"/>
      <c r="S76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Hampshire</vt:lpstr>
      <vt:lpstr>Monmouth</vt:lpstr>
      <vt:lpstr>Aldershot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Asyl Hawa</cp:lastModifiedBy>
  <dcterms:created xsi:type="dcterms:W3CDTF">2020-12-17T15:22:58Z</dcterms:created>
  <dcterms:modified xsi:type="dcterms:W3CDTF">2021-10-08T13:24:54Z</dcterms:modified>
</cp:coreProperties>
</file>